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ml.chartshapes+xml"/>
  <Override PartName="/xl/charts/chart15.xml" ContentType="application/vnd.openxmlformats-officedocument.drawingml.chart+xml"/>
  <Override PartName="/xl/drawings/drawing8.xml" ContentType="application/vnd.openxmlformats-officedocument.drawingml.chartshapes+xml"/>
  <Override PartName="/xl/charts/chart1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xml" ContentType="application/vnd.openxmlformats-officedocument.themeOverride+xml"/>
  <Override PartName="/xl/drawings/drawing21.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xml" ContentType="application/vnd.openxmlformats-officedocument.themeOverride+xml"/>
  <Override PartName="/xl/drawings/drawing22.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3.xml" ContentType="application/vnd.openxmlformats-officedocument.themeOverride+xml"/>
  <Override PartName="/xl/drawings/drawing23.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4.xml" ContentType="application/vnd.openxmlformats-officedocument.themeOverride+xml"/>
  <Override PartName="/xl/drawings/drawing24.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5.xml" ContentType="application/vnd.openxmlformats-officedocument.themeOverrid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6.xml" ContentType="application/vnd.openxmlformats-officedocument.themeOverride+xml"/>
  <Override PartName="/xl/drawings/drawing25.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7.xml" ContentType="application/vnd.openxmlformats-officedocument.themeOverride+xml"/>
  <Override PartName="/xl/drawings/drawing26.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8.xml" ContentType="application/vnd.openxmlformats-officedocument.themeOverride+xml"/>
  <Override PartName="/xl/charts/chart35.xml" ContentType="application/vnd.openxmlformats-officedocument.drawingml.chart+xml"/>
  <Override PartName="/xl/theme/themeOverride9.xml" ContentType="application/vnd.openxmlformats-officedocument.themeOverride+xml"/>
  <Override PartName="/xl/drawings/drawing27.xml" ContentType="application/vnd.openxmlformats-officedocument.drawing+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0.xml" ContentType="application/vnd.openxmlformats-officedocument.themeOverride+xml"/>
  <Override PartName="/xl/drawings/drawing28.xml" ContentType="application/vnd.openxmlformats-officedocument.drawing+xml"/>
  <Override PartName="/xl/charts/chart37.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1.xml" ContentType="application/vnd.openxmlformats-officedocument.themeOverride+xml"/>
  <Override PartName="/xl/drawings/drawing29.xml" ContentType="application/vnd.openxmlformats-officedocument.drawing+xml"/>
  <Override PartName="/xl/charts/chart38.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2.xml" ContentType="application/vnd.openxmlformats-officedocument.themeOverride+xml"/>
  <Override PartName="/xl/drawings/drawing30.xml" ContentType="application/vnd.openxmlformats-officedocument.drawing+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3.xml" ContentType="application/vnd.openxmlformats-officedocument.themeOverride+xml"/>
  <Override PartName="/xl/drawings/drawing31.xml" ContentType="application/vnd.openxmlformats-officedocument.drawing+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4.xml" ContentType="application/vnd.openxmlformats-officedocument.themeOverride+xml"/>
  <Override PartName="/xl/drawings/drawing32.xml" ContentType="application/vnd.openxmlformats-officedocument.drawing+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5.xml" ContentType="application/vnd.openxmlformats-officedocument.themeOverride+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6.xml" ContentType="application/vnd.openxmlformats-officedocument.themeOverride+xml"/>
  <Override PartName="/xl/drawings/drawing33.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7.xml" ContentType="application/vnd.openxmlformats-officedocument.themeOverride+xml"/>
  <Override PartName="/xl/drawings/drawing34.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8.xml" ContentType="application/vnd.openxmlformats-officedocument.themeOverride+xml"/>
  <Override PartName="/xl/drawings/drawing35.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9.xml" ContentType="application/vnd.openxmlformats-officedocument.themeOverride+xml"/>
  <Override PartName="/xl/drawings/drawing36.xml" ContentType="application/vnd.openxmlformats-officedocument.drawing+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0.xml" ContentType="application/vnd.openxmlformats-officedocument.themeOverride+xml"/>
  <Override PartName="/xl/drawings/drawing37.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1.xml" ContentType="application/vnd.openxmlformats-officedocument.themeOverride+xml"/>
  <Override PartName="/xl/drawings/drawing38.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2.xml" ContentType="application/vnd.openxmlformats-officedocument.themeOverride+xml"/>
  <Override PartName="/xl/drawings/drawing39.xml" ContentType="application/vnd.openxmlformats-officedocument.drawing+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23.xml" ContentType="application/vnd.openxmlformats-officedocument.themeOverride+xml"/>
  <Override PartName="/xl/drawings/drawing40.xml" ContentType="application/vnd.openxmlformats-officedocument.drawing+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24.xml" ContentType="application/vnd.openxmlformats-officedocument.themeOverrid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25.xml" ContentType="application/vnd.openxmlformats-officedocument.themeOverride+xml"/>
  <Override PartName="/xl/drawings/drawing41.xml" ContentType="application/vnd.openxmlformats-officedocument.drawing+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26.xml" ContentType="application/vnd.openxmlformats-officedocument.themeOverride+xml"/>
  <Override PartName="/xl/drawings/drawing42.xml" ContentType="application/vnd.openxmlformats-officedocument.drawing+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27.xml" ContentType="application/vnd.openxmlformats-officedocument.themeOverride+xml"/>
  <Override PartName="/xl/drawings/drawing43.xml" ContentType="application/vnd.openxmlformats-officedocument.drawing+xml"/>
  <Override PartName="/xl/charts/chart54.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28.xml" ContentType="application/vnd.openxmlformats-officedocument.themeOverride+xml"/>
  <Override PartName="/xl/charts/chart55.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29.xml" ContentType="application/vnd.openxmlformats-officedocument.themeOverride+xml"/>
  <Override PartName="/xl/drawings/drawing44.xml" ContentType="application/vnd.openxmlformats-officedocument.drawing+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5.xml" ContentType="application/vnd.openxmlformats-officedocument.drawing+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30.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DIV1\MTM TEAM (NEW)\RA work\Data\Long run dataset\Gayer Rostow Schwarz\ESCoE website sheets\"/>
    </mc:Choice>
  </mc:AlternateContent>
  <bookViews>
    <workbookView xWindow="0" yWindow="0" windowWidth="38400" windowHeight="17100"/>
  </bookViews>
  <sheets>
    <sheet name="Contents" sheetId="46" r:id="rId1"/>
    <sheet name="Table 131" sheetId="2" r:id="rId2"/>
    <sheet name="Table 132" sheetId="3" r:id="rId3"/>
    <sheet name="Table 133" sheetId="5" r:id="rId4"/>
    <sheet name="Table 134" sheetId="6" r:id="rId5"/>
    <sheet name="Table 135" sheetId="7" r:id="rId6"/>
    <sheet name="Table 136" sheetId="8" r:id="rId7"/>
    <sheet name="Table 137" sheetId="9" r:id="rId8"/>
    <sheet name="Table 138" sheetId="10" r:id="rId9"/>
    <sheet name="Table 139" sheetId="11" r:id="rId10"/>
    <sheet name="Table 140" sheetId="12" r:id="rId11"/>
    <sheet name="Table 141" sheetId="13" r:id="rId12"/>
    <sheet name="Table 142" sheetId="14" r:id="rId13"/>
    <sheet name="Table 143" sheetId="16" r:id="rId14"/>
    <sheet name="Table 144" sheetId="15" r:id="rId15"/>
    <sheet name="Table 145" sheetId="1" r:id="rId16"/>
    <sheet name="Table 146" sheetId="17" r:id="rId17"/>
    <sheet name="Table 147" sheetId="18" r:id="rId18"/>
    <sheet name="Table 148" sheetId="19" r:id="rId19"/>
    <sheet name="Table 149" sheetId="21" r:id="rId20"/>
    <sheet name="Table 150" sheetId="22" r:id="rId21"/>
    <sheet name="Table 151" sheetId="20" r:id="rId22"/>
    <sheet name="Table 152" sheetId="23" r:id="rId23"/>
    <sheet name="Table 153" sheetId="24" r:id="rId24"/>
    <sheet name="Table 154" sheetId="25" r:id="rId25"/>
    <sheet name="Table 155" sheetId="26" r:id="rId26"/>
    <sheet name="Table 156" sheetId="27" r:id="rId27"/>
    <sheet name="Table 157" sheetId="28" r:id="rId28"/>
    <sheet name="Table 158" sheetId="29" r:id="rId29"/>
    <sheet name="Table 159" sheetId="30" r:id="rId30"/>
    <sheet name="Table 160" sheetId="31" r:id="rId31"/>
    <sheet name="Table 161" sheetId="32" r:id="rId32"/>
    <sheet name="Table 162" sheetId="33" r:id="rId33"/>
    <sheet name="Table 163" sheetId="34" r:id="rId34"/>
    <sheet name="Table 164" sheetId="35" r:id="rId35"/>
    <sheet name="Table 165" sheetId="36" r:id="rId36"/>
    <sheet name="Table 166" sheetId="37" r:id="rId37"/>
    <sheet name="Table 167" sheetId="38" r:id="rId38"/>
    <sheet name="Table 168" sheetId="39" r:id="rId39"/>
    <sheet name="Table 169" sheetId="40" r:id="rId40"/>
    <sheet name="Table 170" sheetId="41" r:id="rId41"/>
    <sheet name="Table 171" sheetId="42" r:id="rId42"/>
    <sheet name="Table 172" sheetId="43" r:id="rId43"/>
    <sheet name="Table 173" sheetId="44" r:id="rId44"/>
    <sheet name="Table 174" sheetId="45" r:id="rId45"/>
  </sheets>
  <externalReferences>
    <externalReference r:id="rId46"/>
    <externalReference r:id="rId47"/>
    <externalReference r:id="rId48"/>
    <externalReference r:id="rId49"/>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 i="44" l="1"/>
  <c r="E13" i="44"/>
  <c r="B16" i="44"/>
  <c r="E19" i="44"/>
  <c r="B25" i="44"/>
  <c r="B34" i="44" s="1"/>
  <c r="E28" i="44"/>
  <c r="E51" i="44"/>
  <c r="B60" i="44"/>
  <c r="E60" i="44"/>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P4" i="41"/>
  <c r="T4" i="41"/>
  <c r="P5" i="41"/>
  <c r="T5" i="41"/>
  <c r="P6" i="41"/>
  <c r="T6" i="41" s="1"/>
  <c r="P7" i="41"/>
  <c r="T7" i="41" s="1"/>
  <c r="P8" i="41"/>
  <c r="T8" i="41"/>
  <c r="P9" i="41"/>
  <c r="T9" i="41"/>
  <c r="P10" i="41"/>
  <c r="T10" i="41" s="1"/>
  <c r="P11" i="41"/>
  <c r="T11" i="41" s="1"/>
  <c r="P12" i="41"/>
  <c r="T12" i="41"/>
  <c r="P13" i="41"/>
  <c r="T13" i="41"/>
  <c r="P14" i="41"/>
  <c r="T14" i="41" s="1"/>
  <c r="P15" i="41"/>
  <c r="T15" i="41" s="1"/>
  <c r="P16" i="41"/>
  <c r="T16" i="41"/>
  <c r="P17" i="41"/>
  <c r="T17" i="41"/>
  <c r="P18" i="41"/>
  <c r="T18" i="41" s="1"/>
  <c r="P19" i="41"/>
  <c r="T19" i="41" s="1"/>
  <c r="P20" i="41"/>
  <c r="T20" i="41"/>
  <c r="P21" i="41"/>
  <c r="T21" i="41"/>
  <c r="P22" i="41"/>
  <c r="T22" i="41" s="1"/>
  <c r="P23" i="41"/>
  <c r="T23" i="41" s="1"/>
  <c r="P24" i="41"/>
  <c r="T24" i="41"/>
  <c r="P25" i="41"/>
  <c r="T25" i="41"/>
  <c r="P26" i="41"/>
  <c r="T26" i="41" s="1"/>
  <c r="P27" i="41"/>
  <c r="T27" i="41" s="1"/>
  <c r="P28" i="41"/>
  <c r="T28" i="41"/>
  <c r="P29" i="41"/>
  <c r="T29" i="41"/>
  <c r="P30" i="41"/>
  <c r="T30" i="41" s="1"/>
  <c r="P31" i="41"/>
  <c r="T31" i="41" s="1"/>
  <c r="P32" i="41"/>
  <c r="T32" i="41"/>
  <c r="P33" i="41"/>
  <c r="T33" i="41"/>
  <c r="P34" i="41"/>
  <c r="T34" i="41" s="1"/>
  <c r="P35" i="41"/>
  <c r="T35" i="41" s="1"/>
  <c r="P36" i="41"/>
  <c r="T36" i="41"/>
  <c r="P37" i="41"/>
  <c r="T37" i="41"/>
  <c r="P38" i="41"/>
  <c r="T38" i="41" s="1"/>
  <c r="P39" i="41"/>
  <c r="T39" i="41" s="1"/>
  <c r="P40" i="41"/>
  <c r="T40" i="41"/>
  <c r="P41" i="41"/>
  <c r="T41" i="41"/>
  <c r="P42" i="41"/>
  <c r="T42" i="41" s="1"/>
  <c r="P43" i="41"/>
  <c r="T43" i="41" s="1"/>
  <c r="P44" i="41"/>
  <c r="T44" i="41"/>
  <c r="P45" i="41"/>
  <c r="T45" i="41"/>
  <c r="P46" i="41"/>
  <c r="T46" i="41" s="1"/>
  <c r="P47" i="41"/>
  <c r="T47" i="41" s="1"/>
  <c r="P48" i="41"/>
  <c r="T48" i="41"/>
  <c r="P49" i="41"/>
  <c r="T49" i="41"/>
  <c r="P50" i="41"/>
  <c r="T50" i="41" s="1"/>
  <c r="P51" i="41"/>
  <c r="T51" i="41" s="1"/>
  <c r="P52" i="41"/>
  <c r="T52" i="41"/>
  <c r="P53" i="41"/>
  <c r="T53" i="41"/>
  <c r="P54" i="41"/>
  <c r="T54" i="41" s="1"/>
  <c r="P55" i="41"/>
  <c r="T55" i="41" s="1"/>
  <c r="P56" i="41"/>
  <c r="T56" i="41"/>
  <c r="P57" i="41"/>
  <c r="T57" i="41"/>
  <c r="P58" i="41"/>
  <c r="T58" i="41" s="1"/>
  <c r="P59" i="41"/>
  <c r="T59" i="41" s="1"/>
  <c r="P60" i="41"/>
  <c r="T60" i="41"/>
  <c r="P61" i="41"/>
  <c r="T61" i="41"/>
  <c r="P62" i="41"/>
  <c r="T62" i="41" s="1"/>
  <c r="P63" i="41"/>
  <c r="T63" i="41" s="1"/>
  <c r="P64" i="41"/>
  <c r="T64" i="41"/>
  <c r="P65" i="41"/>
  <c r="T65" i="41"/>
  <c r="P66" i="41"/>
  <c r="T66" i="41" s="1"/>
  <c r="P67" i="41"/>
  <c r="T67" i="41" s="1"/>
  <c r="P68" i="41"/>
  <c r="T68" i="41"/>
  <c r="P69" i="41"/>
  <c r="T69" i="41"/>
  <c r="P70" i="41"/>
  <c r="T70" i="41" s="1"/>
  <c r="P71" i="41"/>
  <c r="T71" i="41" s="1"/>
  <c r="P72" i="41"/>
  <c r="T72" i="41"/>
  <c r="P73" i="41"/>
  <c r="T73" i="41"/>
  <c r="P74" i="41"/>
  <c r="T74" i="41" s="1"/>
  <c r="P75" i="41"/>
  <c r="T75" i="41" s="1"/>
  <c r="P76" i="41"/>
  <c r="T76" i="41"/>
  <c r="P77" i="41"/>
  <c r="T77" i="41"/>
  <c r="P78" i="41"/>
  <c r="T78" i="41" s="1"/>
  <c r="P79" i="41"/>
  <c r="T79" i="41" s="1"/>
  <c r="P80" i="41"/>
  <c r="T80" i="41"/>
  <c r="P81" i="41"/>
  <c r="T81" i="41"/>
  <c r="P82" i="41"/>
  <c r="T82" i="41" s="1"/>
  <c r="P83" i="41"/>
  <c r="T83" i="41" s="1"/>
  <c r="P84" i="41"/>
  <c r="T84" i="41"/>
  <c r="P85" i="41"/>
  <c r="T85" i="41"/>
  <c r="P86" i="41"/>
  <c r="T86" i="41" s="1"/>
  <c r="P87" i="41"/>
  <c r="T87" i="41" s="1"/>
  <c r="P88" i="41"/>
  <c r="T88" i="41"/>
  <c r="P89" i="41"/>
  <c r="T89" i="41"/>
  <c r="P90" i="41"/>
  <c r="T90" i="41" s="1"/>
  <c r="P91" i="41"/>
  <c r="T91" i="41" s="1"/>
  <c r="P92" i="41"/>
  <c r="T92" i="41"/>
  <c r="P93" i="41"/>
  <c r="T93" i="41"/>
  <c r="P94" i="41"/>
  <c r="T94" i="41" s="1"/>
  <c r="P95" i="41"/>
  <c r="T95" i="41" s="1"/>
  <c r="P96" i="41"/>
  <c r="T96" i="41"/>
  <c r="P97" i="41"/>
  <c r="T97" i="41"/>
  <c r="P98" i="41"/>
  <c r="T98" i="41" s="1"/>
  <c r="P99" i="41"/>
  <c r="T99" i="41" s="1"/>
  <c r="P100" i="41"/>
  <c r="T100" i="41"/>
  <c r="P101" i="41"/>
  <c r="T101" i="41"/>
  <c r="P102" i="41"/>
  <c r="T102" i="41" s="1"/>
  <c r="P103" i="41"/>
  <c r="T103" i="41" s="1"/>
  <c r="P104" i="41"/>
  <c r="T104" i="41"/>
  <c r="P105" i="41"/>
  <c r="T105" i="41"/>
  <c r="P106" i="41"/>
  <c r="T106" i="41" s="1"/>
  <c r="P107" i="41"/>
  <c r="T107" i="41" s="1"/>
  <c r="P108" i="41"/>
  <c r="T108" i="41"/>
  <c r="P109" i="41"/>
  <c r="T109" i="41"/>
  <c r="P110" i="41"/>
  <c r="T110" i="41" s="1"/>
  <c r="P111" i="41"/>
  <c r="T111" i="41" s="1"/>
  <c r="P112" i="41"/>
  <c r="T112" i="41"/>
  <c r="P113" i="41"/>
  <c r="T113" i="41"/>
  <c r="P114" i="41"/>
  <c r="T114" i="41" s="1"/>
  <c r="P115" i="41"/>
  <c r="T115" i="41" s="1"/>
  <c r="P116" i="41"/>
  <c r="T116" i="41"/>
  <c r="P117" i="41"/>
  <c r="T117" i="41"/>
  <c r="P118" i="41"/>
  <c r="T118" i="41" s="1"/>
  <c r="P119" i="41"/>
  <c r="T119" i="41" s="1"/>
  <c r="P120" i="41"/>
  <c r="T120" i="41"/>
  <c r="P121" i="41"/>
  <c r="T121" i="41" s="1"/>
  <c r="P122" i="41"/>
  <c r="T122" i="41" s="1"/>
  <c r="P123" i="41"/>
  <c r="T123" i="41" s="1"/>
  <c r="P124" i="41"/>
  <c r="T124" i="41"/>
  <c r="P125" i="41"/>
  <c r="T125" i="41"/>
  <c r="P126" i="41"/>
  <c r="T126" i="41" s="1"/>
  <c r="P127" i="41"/>
  <c r="T127" i="41" s="1"/>
  <c r="P128" i="41"/>
  <c r="T128" i="41"/>
  <c r="P129" i="41"/>
  <c r="T129" i="41"/>
  <c r="P130" i="41"/>
  <c r="T130" i="41" s="1"/>
  <c r="P131" i="41"/>
  <c r="T131" i="41" s="1"/>
  <c r="P132" i="41"/>
  <c r="T132" i="41" s="1"/>
  <c r="P133" i="41"/>
  <c r="T133" i="41"/>
  <c r="P134" i="41"/>
  <c r="T134" i="41" s="1"/>
  <c r="P135" i="41"/>
  <c r="T135" i="41" s="1"/>
  <c r="P136" i="41"/>
  <c r="T136" i="41"/>
  <c r="P137" i="41"/>
  <c r="T137" i="41" s="1"/>
  <c r="P138" i="41"/>
  <c r="T138" i="41" s="1"/>
  <c r="P139" i="41"/>
  <c r="T139" i="41" s="1"/>
  <c r="P140" i="41"/>
  <c r="T140" i="41"/>
  <c r="P141" i="41"/>
  <c r="T141" i="41"/>
  <c r="P142" i="41"/>
  <c r="T142" i="41" s="1"/>
  <c r="P143" i="41"/>
  <c r="T143" i="41" s="1"/>
  <c r="P144" i="41"/>
  <c r="T144" i="41"/>
  <c r="P145" i="41"/>
  <c r="T145" i="41"/>
  <c r="P146" i="41"/>
  <c r="T146" i="41" s="1"/>
  <c r="P147" i="41"/>
  <c r="T147" i="41" s="1"/>
  <c r="P148" i="41"/>
  <c r="T148" i="41" s="1"/>
  <c r="P149" i="41"/>
  <c r="T149" i="41"/>
  <c r="P150" i="41"/>
  <c r="T150" i="41" s="1"/>
  <c r="P151" i="41"/>
  <c r="T151" i="41" s="1"/>
  <c r="P152" i="41"/>
  <c r="T152" i="41"/>
  <c r="P153" i="41"/>
  <c r="T153" i="41" s="1"/>
  <c r="P154" i="41"/>
  <c r="T154" i="41" s="1"/>
  <c r="P155" i="41"/>
  <c r="T155" i="41" s="1"/>
  <c r="P156" i="41"/>
  <c r="T156" i="41"/>
  <c r="P157" i="41"/>
  <c r="T157" i="41"/>
  <c r="P158" i="41"/>
  <c r="T158" i="41" s="1"/>
  <c r="P159" i="41"/>
  <c r="T159" i="41" s="1"/>
  <c r="P160" i="41"/>
  <c r="T160" i="41"/>
  <c r="P161" i="41"/>
  <c r="T161" i="41"/>
  <c r="P162" i="41"/>
  <c r="T162" i="41" s="1"/>
  <c r="P163" i="41"/>
  <c r="T163" i="41" s="1"/>
  <c r="P164" i="41"/>
  <c r="T164" i="41" s="1"/>
  <c r="P165" i="41"/>
  <c r="T165" i="41"/>
  <c r="P166" i="41"/>
  <c r="T166" i="41" s="1"/>
  <c r="P167" i="41"/>
  <c r="T167" i="41" s="1"/>
  <c r="P168" i="41"/>
  <c r="T168" i="41"/>
  <c r="P169" i="41"/>
  <c r="T169" i="41" s="1"/>
  <c r="P170" i="41"/>
  <c r="T170" i="41" s="1"/>
  <c r="P171" i="41"/>
  <c r="T171" i="41" s="1"/>
  <c r="P172" i="41"/>
  <c r="T172" i="41"/>
  <c r="P173" i="41"/>
  <c r="T173" i="41"/>
  <c r="P174" i="41"/>
  <c r="T174" i="41" s="1"/>
  <c r="P175" i="41"/>
  <c r="T175" i="41" s="1"/>
  <c r="P176" i="41"/>
  <c r="T176" i="41"/>
  <c r="P177" i="41"/>
  <c r="T177" i="41"/>
  <c r="P178" i="41"/>
  <c r="T178" i="41" s="1"/>
  <c r="P179" i="41"/>
  <c r="T179" i="41" s="1"/>
  <c r="P180" i="41"/>
  <c r="T180" i="41" s="1"/>
  <c r="P181" i="41"/>
  <c r="T181" i="41"/>
  <c r="P182" i="41"/>
  <c r="T182" i="41" s="1"/>
  <c r="P183" i="41"/>
  <c r="T183" i="41" s="1"/>
  <c r="P184" i="41"/>
  <c r="T184" i="41"/>
  <c r="P185" i="41"/>
  <c r="T185" i="41" s="1"/>
  <c r="P186" i="41"/>
  <c r="T186" i="41" s="1"/>
  <c r="P187" i="41"/>
  <c r="T187" i="41" s="1"/>
  <c r="P188" i="41"/>
  <c r="T188" i="41"/>
  <c r="P189" i="41"/>
  <c r="T189" i="41"/>
  <c r="P190" i="41"/>
  <c r="T190" i="41" s="1"/>
  <c r="P191" i="41"/>
  <c r="T191" i="41" s="1"/>
  <c r="P192" i="41"/>
  <c r="T192" i="41"/>
  <c r="P193" i="41"/>
  <c r="T193" i="41"/>
  <c r="P194" i="41"/>
  <c r="T194" i="41" s="1"/>
  <c r="P195" i="41"/>
  <c r="T195" i="41" s="1"/>
  <c r="P196" i="41"/>
  <c r="T196" i="41" s="1"/>
  <c r="P197" i="41"/>
  <c r="T197" i="41"/>
  <c r="P198" i="41"/>
  <c r="T198" i="41" s="1"/>
  <c r="P199" i="41"/>
  <c r="T199" i="41" s="1"/>
  <c r="P200" i="41"/>
  <c r="T200" i="41"/>
  <c r="P201" i="41"/>
  <c r="T201" i="41" s="1"/>
  <c r="P202" i="41"/>
  <c r="T202" i="41" s="1"/>
  <c r="P203" i="41"/>
  <c r="T203" i="41" s="1"/>
  <c r="P204" i="41"/>
  <c r="T204" i="41"/>
  <c r="P205" i="41"/>
  <c r="T205" i="41"/>
  <c r="P206" i="41"/>
  <c r="T206" i="41" s="1"/>
  <c r="P207" i="41"/>
  <c r="T207" i="41" s="1"/>
  <c r="P208" i="41"/>
  <c r="T208" i="41"/>
  <c r="P209" i="41"/>
  <c r="T209" i="41"/>
  <c r="P210" i="41"/>
  <c r="T210" i="41" s="1"/>
  <c r="P211" i="41"/>
  <c r="T211" i="41" s="1"/>
  <c r="P212" i="41"/>
  <c r="T212" i="41" s="1"/>
  <c r="P213" i="41"/>
  <c r="T213" i="41"/>
  <c r="P214" i="41"/>
  <c r="T214" i="41" s="1"/>
  <c r="P215" i="41"/>
  <c r="T215" i="41" s="1"/>
  <c r="P216" i="41"/>
  <c r="T216" i="41"/>
  <c r="P217" i="41"/>
  <c r="T217" i="41" s="1"/>
  <c r="P218" i="41"/>
  <c r="T218" i="41" s="1"/>
  <c r="P219" i="41"/>
  <c r="T219" i="41" s="1"/>
  <c r="P220" i="41"/>
  <c r="T220" i="41"/>
  <c r="P221" i="41"/>
  <c r="T221" i="41"/>
  <c r="P222" i="41"/>
  <c r="T222" i="41" s="1"/>
  <c r="P223" i="41"/>
  <c r="T223" i="41" s="1"/>
  <c r="P224" i="41"/>
  <c r="T224" i="41"/>
  <c r="P225" i="41"/>
  <c r="T225" i="41"/>
  <c r="P226" i="41"/>
  <c r="T226" i="41" s="1"/>
  <c r="P227" i="41"/>
  <c r="T227" i="41" s="1"/>
  <c r="P228" i="41"/>
  <c r="T228" i="41" s="1"/>
  <c r="P229" i="41"/>
  <c r="T229" i="41"/>
  <c r="P230" i="41"/>
  <c r="T230" i="41" s="1"/>
  <c r="P231" i="41"/>
  <c r="T231" i="41" s="1"/>
  <c r="P232" i="41"/>
  <c r="T232" i="41"/>
  <c r="P233" i="41"/>
  <c r="T233" i="41" s="1"/>
  <c r="P234" i="41"/>
  <c r="T234" i="41" s="1"/>
  <c r="P235" i="41"/>
  <c r="T235" i="41" s="1"/>
  <c r="P236" i="41"/>
  <c r="T236" i="41"/>
  <c r="P237" i="41"/>
  <c r="T237" i="41"/>
  <c r="P238" i="41"/>
  <c r="T238" i="41" s="1"/>
  <c r="P239" i="41"/>
  <c r="T239" i="41" s="1"/>
  <c r="P240" i="41"/>
  <c r="T240" i="41"/>
  <c r="P241" i="41"/>
  <c r="T241" i="41"/>
  <c r="P242" i="41"/>
  <c r="T242" i="41" s="1"/>
  <c r="P243" i="41"/>
  <c r="T243" i="41" s="1"/>
  <c r="P244" i="41"/>
  <c r="T244" i="41" s="1"/>
  <c r="P245" i="41"/>
  <c r="T245" i="41"/>
  <c r="P246" i="41"/>
  <c r="T246" i="41" s="1"/>
  <c r="P247" i="41"/>
  <c r="T247" i="41" s="1"/>
  <c r="P248" i="41"/>
  <c r="T248" i="41"/>
  <c r="P249" i="41"/>
  <c r="T249" i="41" s="1"/>
  <c r="P250" i="41"/>
  <c r="T250" i="41" s="1"/>
  <c r="P251" i="41"/>
  <c r="T251" i="41" s="1"/>
  <c r="P252" i="41"/>
  <c r="T252" i="41"/>
  <c r="P253" i="41"/>
  <c r="T253" i="41"/>
  <c r="P254" i="41"/>
  <c r="T254" i="41" s="1"/>
  <c r="P255" i="41"/>
  <c r="T255" i="41" s="1"/>
  <c r="P256" i="41"/>
  <c r="T256" i="41"/>
  <c r="P257" i="41"/>
  <c r="T257" i="41"/>
  <c r="P258" i="41"/>
  <c r="T258" i="41" s="1"/>
  <c r="P259" i="41"/>
  <c r="T259" i="41" s="1"/>
  <c r="P260" i="41"/>
  <c r="T260" i="41" s="1"/>
  <c r="P261" i="41"/>
  <c r="T261" i="41"/>
  <c r="P262" i="41"/>
  <c r="T262" i="41" s="1"/>
  <c r="P263" i="41"/>
  <c r="T263" i="41" s="1"/>
  <c r="P264" i="41"/>
  <c r="T264" i="41"/>
  <c r="P265" i="41"/>
  <c r="T265" i="41" s="1"/>
  <c r="P266" i="41"/>
  <c r="T266" i="41" s="1"/>
  <c r="P267" i="41"/>
  <c r="T267" i="41" s="1"/>
  <c r="P268" i="41"/>
  <c r="T268" i="41"/>
  <c r="P269" i="41"/>
  <c r="T269" i="41"/>
  <c r="P270" i="41"/>
  <c r="T270" i="41" s="1"/>
  <c r="P271" i="41"/>
  <c r="T271" i="41" s="1"/>
  <c r="P272" i="41"/>
  <c r="T272" i="41"/>
  <c r="P273" i="41"/>
  <c r="T273" i="41"/>
  <c r="P274" i="41"/>
  <c r="T274" i="41" s="1"/>
  <c r="P275" i="41"/>
  <c r="T275" i="41" s="1"/>
  <c r="P276" i="41"/>
  <c r="T276" i="41" s="1"/>
  <c r="P277" i="41"/>
  <c r="T277" i="41"/>
  <c r="P278" i="41"/>
  <c r="T278" i="41" s="1"/>
  <c r="P279" i="41"/>
  <c r="T279" i="41" s="1"/>
  <c r="P280" i="41"/>
  <c r="T280" i="41"/>
  <c r="P281" i="41"/>
  <c r="T281" i="41" s="1"/>
  <c r="P282" i="41"/>
  <c r="T282" i="41" s="1"/>
  <c r="P283" i="41"/>
  <c r="T283" i="41" s="1"/>
  <c r="P284" i="41"/>
  <c r="T284" i="41"/>
  <c r="P285" i="41"/>
  <c r="T285" i="41"/>
  <c r="P286" i="41"/>
  <c r="T286" i="41" s="1"/>
  <c r="P287" i="41"/>
  <c r="T287" i="41" s="1"/>
  <c r="P288" i="41"/>
  <c r="T288" i="41"/>
  <c r="P289" i="41"/>
  <c r="T289" i="41"/>
  <c r="P290" i="41"/>
  <c r="T290" i="41" s="1"/>
  <c r="P291" i="41"/>
  <c r="T291" i="41" s="1"/>
  <c r="P292" i="41"/>
  <c r="T292" i="41" s="1"/>
  <c r="P293" i="41"/>
  <c r="T293" i="41"/>
  <c r="P294" i="41"/>
  <c r="T294" i="41" s="1"/>
  <c r="P295" i="41"/>
  <c r="T295" i="41" s="1"/>
  <c r="P296" i="41"/>
  <c r="T296" i="41"/>
  <c r="P297" i="41"/>
  <c r="T297" i="41" s="1"/>
  <c r="P298" i="41"/>
  <c r="T298" i="41" s="1"/>
  <c r="P299" i="41"/>
  <c r="T299" i="41" s="1"/>
  <c r="P300" i="41"/>
  <c r="T300" i="41"/>
  <c r="P301" i="41"/>
  <c r="T301" i="41"/>
  <c r="P302" i="41"/>
  <c r="T302" i="41" s="1"/>
  <c r="P303" i="41"/>
  <c r="T303" i="41" s="1"/>
  <c r="P304" i="41"/>
  <c r="T304" i="41"/>
  <c r="P305" i="41"/>
  <c r="T305" i="41"/>
  <c r="P306" i="41"/>
  <c r="T306" i="41" s="1"/>
  <c r="P307" i="41"/>
  <c r="T307" i="41" s="1"/>
  <c r="P308" i="41"/>
  <c r="T308" i="41" s="1"/>
  <c r="P309" i="41"/>
  <c r="T309" i="41"/>
  <c r="P310" i="41"/>
  <c r="T310" i="41" s="1"/>
  <c r="P311" i="41"/>
  <c r="T311" i="41" s="1"/>
  <c r="P312" i="41"/>
  <c r="T312" i="41"/>
  <c r="P313" i="41"/>
  <c r="T313" i="41" s="1"/>
  <c r="P314" i="41"/>
  <c r="T314" i="41" s="1"/>
  <c r="P315" i="41"/>
  <c r="T315" i="41" s="1"/>
  <c r="P316" i="41"/>
  <c r="T316" i="41"/>
  <c r="P317" i="41"/>
  <c r="T317" i="41"/>
  <c r="P318" i="41"/>
  <c r="T318" i="41" s="1"/>
  <c r="P319" i="41"/>
  <c r="T319" i="41" s="1"/>
  <c r="P320" i="41"/>
  <c r="T320" i="41"/>
  <c r="P321" i="41"/>
  <c r="T321" i="41"/>
  <c r="P322" i="41"/>
  <c r="T322" i="41" s="1"/>
  <c r="P323" i="41"/>
  <c r="T323" i="41" s="1"/>
  <c r="P324" i="41"/>
  <c r="T324" i="41" s="1"/>
  <c r="P325" i="41"/>
  <c r="T325" i="41"/>
  <c r="P326" i="41"/>
  <c r="T326" i="41" s="1"/>
  <c r="P327" i="41"/>
  <c r="T327" i="41" s="1"/>
  <c r="P328" i="41"/>
  <c r="T328" i="41"/>
  <c r="P329" i="41"/>
  <c r="T329" i="41" s="1"/>
  <c r="P330" i="41"/>
  <c r="T330" i="41" s="1"/>
  <c r="P331" i="41"/>
  <c r="T331" i="41" s="1"/>
  <c r="P332" i="41"/>
  <c r="T332" i="41"/>
  <c r="P333" i="41"/>
  <c r="T333" i="41"/>
  <c r="P334" i="41"/>
  <c r="T334" i="41" s="1"/>
  <c r="P335" i="41"/>
  <c r="T335" i="41" s="1"/>
  <c r="P336" i="41"/>
  <c r="T336" i="41"/>
  <c r="P337" i="41"/>
  <c r="T337" i="41"/>
  <c r="P338" i="41"/>
  <c r="T338" i="41" s="1"/>
  <c r="P339" i="41"/>
  <c r="T339" i="41" s="1"/>
  <c r="P340" i="41"/>
  <c r="T340" i="41" s="1"/>
  <c r="P341" i="41"/>
  <c r="T341" i="41"/>
  <c r="P342" i="41"/>
  <c r="T342" i="41" s="1"/>
  <c r="P343" i="41"/>
  <c r="T343" i="41"/>
  <c r="P344" i="41"/>
  <c r="T344" i="41"/>
  <c r="P345" i="41"/>
  <c r="T345" i="41" s="1"/>
  <c r="P346" i="41"/>
  <c r="T346" i="41" s="1"/>
  <c r="P347" i="41"/>
  <c r="T347" i="41" s="1"/>
  <c r="P348" i="41"/>
  <c r="T348" i="41" s="1"/>
  <c r="P349" i="41"/>
  <c r="T349" i="41" s="1"/>
  <c r="P350" i="41"/>
  <c r="T350" i="41" s="1"/>
  <c r="P351" i="41"/>
  <c r="T351" i="41" s="1"/>
  <c r="P352" i="41"/>
  <c r="T352" i="41"/>
  <c r="P353" i="41"/>
  <c r="T353" i="41" s="1"/>
  <c r="P354" i="41"/>
  <c r="T354" i="41" s="1"/>
  <c r="P355" i="41"/>
  <c r="T355" i="41" s="1"/>
  <c r="P356" i="41"/>
  <c r="T356" i="41"/>
  <c r="P357" i="41"/>
  <c r="T357" i="41" s="1"/>
  <c r="P358" i="41"/>
  <c r="T358" i="41" s="1"/>
  <c r="P359" i="41"/>
  <c r="T359" i="41" s="1"/>
  <c r="P360" i="41"/>
  <c r="T360" i="41" s="1"/>
  <c r="P361" i="41"/>
  <c r="T361" i="41" s="1"/>
  <c r="P362" i="41"/>
  <c r="T362" i="41" s="1"/>
  <c r="P363" i="41"/>
  <c r="T363" i="41" s="1"/>
  <c r="P364" i="41"/>
  <c r="T364" i="41"/>
  <c r="P365" i="41"/>
  <c r="T365" i="41" s="1"/>
  <c r="P366" i="41"/>
  <c r="T366" i="41" s="1"/>
  <c r="P367" i="41"/>
  <c r="T367" i="41" s="1"/>
  <c r="P368" i="41"/>
  <c r="T368" i="41" s="1"/>
  <c r="P369" i="41"/>
  <c r="T369" i="41" s="1"/>
  <c r="P370" i="41"/>
  <c r="T370" i="41" s="1"/>
  <c r="P371" i="41"/>
  <c r="T371" i="41" s="1"/>
  <c r="P372" i="41"/>
  <c r="T372" i="41"/>
  <c r="P373" i="41"/>
  <c r="T373" i="41" s="1"/>
  <c r="P374" i="41"/>
  <c r="T374" i="41" s="1"/>
  <c r="P375" i="41"/>
  <c r="T375" i="41" s="1"/>
  <c r="P376" i="41"/>
  <c r="T376" i="41"/>
  <c r="P377" i="41"/>
  <c r="T377" i="41" s="1"/>
  <c r="P378" i="41"/>
  <c r="T378" i="41" s="1"/>
  <c r="P379" i="41"/>
  <c r="T379" i="41" s="1"/>
  <c r="P380" i="41"/>
  <c r="T380" i="41" s="1"/>
  <c r="P381" i="41"/>
  <c r="T381" i="41" s="1"/>
  <c r="P382" i="41"/>
  <c r="T382" i="41" s="1"/>
  <c r="P383" i="41"/>
  <c r="T383" i="41" s="1"/>
  <c r="P384" i="41"/>
  <c r="T384" i="41"/>
  <c r="P385" i="41"/>
  <c r="T385" i="41" s="1"/>
  <c r="P386" i="41"/>
  <c r="T386" i="41" s="1"/>
  <c r="P387" i="41"/>
  <c r="T387" i="41" s="1"/>
  <c r="P388" i="41"/>
  <c r="T388" i="41" s="1"/>
  <c r="P389" i="41"/>
  <c r="T389" i="41" s="1"/>
  <c r="P390" i="41"/>
  <c r="T390" i="41" s="1"/>
  <c r="P391" i="41"/>
  <c r="T391" i="41" s="1"/>
  <c r="P392" i="41"/>
  <c r="T392" i="41"/>
  <c r="P393" i="41"/>
  <c r="T393" i="41" s="1"/>
  <c r="P394" i="41"/>
  <c r="T394" i="41" s="1"/>
  <c r="P395" i="41"/>
  <c r="T395" i="41" s="1"/>
  <c r="P396" i="41"/>
  <c r="T396" i="41"/>
  <c r="P397" i="41"/>
  <c r="T397" i="41" s="1"/>
  <c r="P398" i="41"/>
  <c r="T398" i="41" s="1"/>
  <c r="P399" i="41"/>
  <c r="T399" i="41" s="1"/>
  <c r="P400" i="41"/>
  <c r="T400" i="41"/>
  <c r="P401" i="41"/>
  <c r="T401" i="41" s="1"/>
  <c r="P402" i="41"/>
  <c r="T402" i="41" s="1"/>
  <c r="P403" i="41"/>
  <c r="T403" i="41" s="1"/>
  <c r="P404" i="41"/>
  <c r="T404" i="41"/>
  <c r="P405" i="41"/>
  <c r="T405" i="41" s="1"/>
  <c r="P406" i="41"/>
  <c r="T406" i="41" s="1"/>
  <c r="P407" i="41"/>
  <c r="T407" i="41" s="1"/>
  <c r="P408" i="41"/>
  <c r="T408" i="41"/>
  <c r="P409" i="41"/>
  <c r="T409" i="41" s="1"/>
  <c r="P410" i="41"/>
  <c r="T410" i="41" s="1"/>
  <c r="P411" i="41"/>
  <c r="T411" i="41" s="1"/>
  <c r="P412" i="41"/>
  <c r="T412" i="41" s="1"/>
  <c r="P413" i="41"/>
  <c r="T413" i="41" s="1"/>
  <c r="P414" i="41"/>
  <c r="T414" i="41" s="1"/>
  <c r="P415" i="41"/>
  <c r="T415" i="41" s="1"/>
  <c r="P416" i="41"/>
  <c r="T416" i="41" s="1"/>
  <c r="P417" i="41"/>
  <c r="T417" i="41" s="1"/>
  <c r="P418" i="41"/>
  <c r="T418" i="41" s="1"/>
  <c r="P419" i="41"/>
  <c r="T419" i="41" s="1"/>
  <c r="P420" i="41"/>
  <c r="T420" i="41" s="1"/>
  <c r="P421" i="41"/>
  <c r="T421" i="41" s="1"/>
  <c r="P422" i="41"/>
  <c r="T422" i="41" s="1"/>
  <c r="P423" i="41"/>
  <c r="T423" i="41" s="1"/>
  <c r="P424" i="41"/>
  <c r="T424" i="41"/>
  <c r="P425" i="41"/>
  <c r="T425" i="41" s="1"/>
  <c r="P426" i="41"/>
  <c r="T426" i="41" s="1"/>
  <c r="P427" i="41"/>
  <c r="T427" i="41" s="1"/>
  <c r="P428" i="41"/>
  <c r="T428" i="41"/>
  <c r="P429" i="41"/>
  <c r="T429" i="41" s="1"/>
  <c r="P430" i="41"/>
  <c r="T430" i="41" s="1"/>
  <c r="P431" i="41"/>
  <c r="T431" i="41" s="1"/>
  <c r="P432" i="41"/>
  <c r="T432" i="41"/>
  <c r="P433" i="41"/>
  <c r="T433" i="41" s="1"/>
  <c r="P434" i="41"/>
  <c r="T434" i="41" s="1"/>
  <c r="P435" i="41"/>
  <c r="T435" i="41" s="1"/>
  <c r="P436" i="41"/>
  <c r="T436" i="41"/>
  <c r="P437" i="41"/>
  <c r="T437" i="41" s="1"/>
  <c r="P438" i="41"/>
  <c r="T438" i="41" s="1"/>
  <c r="P439" i="41"/>
  <c r="T439" i="41" s="1"/>
  <c r="P440" i="41"/>
  <c r="T440" i="41"/>
  <c r="P441" i="41"/>
  <c r="T441" i="41" s="1"/>
  <c r="P442" i="41"/>
  <c r="T442" i="41" s="1"/>
  <c r="P443" i="41"/>
  <c r="T443" i="41" s="1"/>
  <c r="P444" i="41"/>
  <c r="T444" i="41" s="1"/>
  <c r="P445" i="41"/>
  <c r="T445" i="41" s="1"/>
  <c r="P446" i="41"/>
  <c r="T446" i="41" s="1"/>
  <c r="P447" i="41"/>
  <c r="T447" i="41" s="1"/>
  <c r="P448" i="41"/>
  <c r="T448" i="41" s="1"/>
  <c r="P449" i="41"/>
  <c r="T449" i="41" s="1"/>
  <c r="P450" i="41"/>
  <c r="T450" i="41" s="1"/>
  <c r="P451" i="41"/>
  <c r="T451" i="41" s="1"/>
  <c r="P452" i="41"/>
  <c r="T452" i="41" s="1"/>
  <c r="P453" i="41"/>
  <c r="T453" i="41" s="1"/>
  <c r="P454" i="41"/>
  <c r="T454" i="41" s="1"/>
  <c r="P455" i="41"/>
  <c r="T455" i="41" s="1"/>
  <c r="P456" i="41"/>
  <c r="T456" i="41"/>
  <c r="P457" i="41"/>
  <c r="T457" i="41" s="1"/>
  <c r="P458" i="41"/>
  <c r="T458" i="41" s="1"/>
  <c r="P459" i="41"/>
  <c r="T459" i="41" s="1"/>
  <c r="P460" i="41"/>
  <c r="T460" i="41"/>
  <c r="P461" i="41"/>
  <c r="T461" i="41" s="1"/>
  <c r="P462" i="41"/>
  <c r="T462" i="41" s="1"/>
  <c r="P463" i="41"/>
  <c r="T463" i="41" s="1"/>
  <c r="P464" i="41"/>
  <c r="T464" i="41"/>
  <c r="P465" i="41"/>
  <c r="T465" i="41" s="1"/>
  <c r="P466" i="41"/>
  <c r="T466" i="41" s="1"/>
  <c r="P467" i="41"/>
  <c r="T467" i="41" s="1"/>
  <c r="P468" i="41"/>
  <c r="T468" i="41"/>
  <c r="P469" i="41"/>
  <c r="T469" i="41" s="1"/>
  <c r="P470" i="41"/>
  <c r="T470" i="41" s="1"/>
  <c r="P471" i="41"/>
  <c r="T471" i="41" s="1"/>
  <c r="P472" i="41"/>
  <c r="T472" i="41" s="1"/>
  <c r="P473" i="41"/>
  <c r="T473" i="41" s="1"/>
  <c r="P474" i="41"/>
  <c r="T474" i="41" s="1"/>
  <c r="P475" i="41"/>
  <c r="T475" i="41" s="1"/>
  <c r="P476" i="41"/>
  <c r="T476" i="41" s="1"/>
  <c r="P477" i="41"/>
  <c r="T477" i="41" s="1"/>
  <c r="P478" i="41"/>
  <c r="T478" i="41" s="1"/>
  <c r="P479" i="41"/>
  <c r="T479" i="41" s="1"/>
  <c r="P480" i="41"/>
  <c r="T480" i="41" s="1"/>
  <c r="P481" i="41"/>
  <c r="T481" i="41" s="1"/>
  <c r="P482" i="41"/>
  <c r="T482" i="41" s="1"/>
  <c r="P483" i="41"/>
  <c r="T483" i="41" s="1"/>
  <c r="P484" i="41"/>
  <c r="T484" i="41" s="1"/>
  <c r="P485" i="41"/>
  <c r="T485" i="41" s="1"/>
  <c r="P486" i="41"/>
  <c r="T486" i="41" s="1"/>
  <c r="P487" i="41"/>
  <c r="T487" i="41" s="1"/>
  <c r="P488" i="41"/>
  <c r="T488" i="41" s="1"/>
  <c r="P489" i="41"/>
  <c r="T489" i="41" s="1"/>
  <c r="P490" i="41"/>
  <c r="T490" i="41" s="1"/>
  <c r="P491" i="41"/>
  <c r="T491" i="41" s="1"/>
  <c r="P492" i="41"/>
  <c r="T492" i="41"/>
  <c r="P493" i="41"/>
  <c r="T493" i="41" s="1"/>
  <c r="P494" i="41"/>
  <c r="T494" i="41" s="1"/>
  <c r="P495" i="41"/>
  <c r="T495" i="41" s="1"/>
  <c r="P496" i="41"/>
  <c r="T496" i="41"/>
  <c r="P497" i="41"/>
  <c r="T497" i="41" s="1"/>
  <c r="P498" i="41"/>
  <c r="T498" i="41" s="1"/>
  <c r="P499" i="41"/>
  <c r="T499" i="41" s="1"/>
  <c r="P500" i="41"/>
  <c r="T500" i="41"/>
  <c r="P501" i="41"/>
  <c r="T501" i="41" s="1"/>
  <c r="P502" i="41"/>
  <c r="T502" i="41" s="1"/>
  <c r="P503" i="41"/>
  <c r="T503" i="41" s="1"/>
  <c r="P504" i="41"/>
  <c r="T504" i="41" s="1"/>
  <c r="P505" i="41"/>
  <c r="T505" i="41" s="1"/>
  <c r="P506" i="41"/>
  <c r="T506" i="41" s="1"/>
  <c r="P507" i="41"/>
  <c r="T507" i="41" s="1"/>
  <c r="P508" i="41"/>
  <c r="T508" i="41" s="1"/>
  <c r="P509" i="41"/>
  <c r="T509" i="41" s="1"/>
  <c r="P510" i="41"/>
  <c r="T510" i="41" s="1"/>
  <c r="P511" i="41"/>
  <c r="T511" i="41" s="1"/>
  <c r="P512" i="41"/>
  <c r="T512" i="41" s="1"/>
  <c r="P513" i="41"/>
  <c r="T513" i="41" s="1"/>
  <c r="P514" i="41"/>
  <c r="T514" i="41" s="1"/>
  <c r="P515" i="41"/>
  <c r="T515" i="41" s="1"/>
  <c r="P516" i="41"/>
  <c r="T516" i="41" s="1"/>
  <c r="P517" i="41"/>
  <c r="T517" i="41" s="1"/>
  <c r="P518" i="41"/>
  <c r="T518" i="41" s="1"/>
  <c r="P519" i="41"/>
  <c r="T519" i="41" s="1"/>
  <c r="P520" i="41"/>
  <c r="T520" i="41"/>
  <c r="P521" i="41"/>
  <c r="T521" i="41" s="1"/>
  <c r="P522" i="41"/>
  <c r="T522" i="41" s="1"/>
  <c r="P523" i="41"/>
  <c r="T523" i="41" s="1"/>
  <c r="P524" i="41"/>
  <c r="T524" i="41"/>
  <c r="P525" i="41"/>
  <c r="T525" i="41" s="1"/>
  <c r="P526" i="41"/>
  <c r="T526" i="41" s="1"/>
  <c r="P527" i="41"/>
  <c r="T527" i="41" s="1"/>
  <c r="P528" i="41"/>
  <c r="T528" i="41"/>
  <c r="P529" i="41"/>
  <c r="T529" i="41" s="1"/>
  <c r="P530" i="41"/>
  <c r="T530" i="41" s="1"/>
  <c r="P531" i="41"/>
  <c r="T531" i="41" s="1"/>
  <c r="P532" i="41"/>
  <c r="T532" i="41"/>
  <c r="P533" i="41"/>
  <c r="T533" i="41" s="1"/>
  <c r="P534" i="41"/>
  <c r="T534" i="41" s="1"/>
  <c r="P535" i="41"/>
  <c r="T535" i="41" s="1"/>
  <c r="P536" i="41"/>
  <c r="T536" i="41" s="1"/>
  <c r="P537" i="41"/>
  <c r="T537" i="41" s="1"/>
  <c r="P538" i="41"/>
  <c r="T538" i="41" s="1"/>
  <c r="P539" i="41"/>
  <c r="T539" i="41" s="1"/>
  <c r="P540" i="41"/>
  <c r="T540" i="41" s="1"/>
  <c r="P541" i="41"/>
  <c r="T541" i="41" s="1"/>
  <c r="P542" i="41"/>
  <c r="T542" i="41" s="1"/>
  <c r="P543" i="41"/>
  <c r="T543" i="41" s="1"/>
  <c r="P544" i="41"/>
  <c r="T544" i="41" s="1"/>
  <c r="P545" i="41"/>
  <c r="T545" i="41" s="1"/>
  <c r="P546" i="41"/>
  <c r="T546" i="41" s="1"/>
  <c r="P547" i="41"/>
  <c r="T547" i="41" s="1"/>
  <c r="P548" i="41"/>
  <c r="T548" i="41" s="1"/>
  <c r="P549" i="41"/>
  <c r="T549" i="41" s="1"/>
  <c r="P550" i="41"/>
  <c r="T550" i="41" s="1"/>
  <c r="P551" i="41"/>
  <c r="T551" i="41" s="1"/>
  <c r="P552" i="41"/>
  <c r="T552" i="41" s="1"/>
  <c r="P553" i="41"/>
  <c r="T553" i="41" s="1"/>
  <c r="P554" i="41"/>
  <c r="T554" i="41" s="1"/>
  <c r="P555" i="41"/>
  <c r="T555" i="41" s="1"/>
  <c r="P556" i="41"/>
  <c r="T556" i="41"/>
  <c r="P557" i="41"/>
  <c r="T557" i="41" s="1"/>
  <c r="P558" i="41"/>
  <c r="T558" i="41" s="1"/>
  <c r="P559" i="41"/>
  <c r="T559" i="41" s="1"/>
  <c r="P560" i="41"/>
  <c r="T560" i="41"/>
  <c r="P561" i="41"/>
  <c r="T561" i="41" s="1"/>
  <c r="P562" i="41"/>
  <c r="T562" i="41" s="1"/>
  <c r="P563" i="41"/>
  <c r="T563" i="41" s="1"/>
  <c r="P564" i="41"/>
  <c r="T564" i="41"/>
  <c r="P565" i="41"/>
  <c r="T565" i="41" s="1"/>
  <c r="P566" i="41"/>
  <c r="T566" i="41" s="1"/>
  <c r="P567" i="41"/>
  <c r="T567" i="41" s="1"/>
  <c r="P568" i="41"/>
  <c r="T568" i="41" s="1"/>
  <c r="P569" i="41"/>
  <c r="T569" i="41" s="1"/>
  <c r="P570" i="41"/>
  <c r="T570" i="41" s="1"/>
  <c r="P571" i="41"/>
  <c r="T571" i="41" s="1"/>
  <c r="P572" i="41"/>
  <c r="T572" i="41" s="1"/>
  <c r="P573" i="41"/>
  <c r="T573" i="41" s="1"/>
  <c r="P574" i="41"/>
  <c r="T574" i="41" s="1"/>
  <c r="P575" i="41"/>
  <c r="T575" i="41" s="1"/>
  <c r="P576" i="41"/>
  <c r="T576" i="41" s="1"/>
  <c r="P577" i="41"/>
  <c r="T577" i="41" s="1"/>
  <c r="P578" i="41"/>
  <c r="T578" i="41" s="1"/>
  <c r="P579" i="41"/>
  <c r="T579" i="41" s="1"/>
  <c r="P580" i="41"/>
  <c r="T580" i="41" s="1"/>
  <c r="P581" i="41"/>
  <c r="T581" i="41" s="1"/>
  <c r="P582" i="41"/>
  <c r="T582" i="41" s="1"/>
  <c r="P583" i="41"/>
  <c r="T583" i="41" s="1"/>
  <c r="P584" i="41"/>
  <c r="T584" i="41"/>
  <c r="P585" i="41"/>
  <c r="T585" i="41" s="1"/>
  <c r="P586" i="41"/>
  <c r="T586" i="41" s="1"/>
  <c r="P587" i="41"/>
  <c r="T587" i="41" s="1"/>
  <c r="P588" i="41"/>
  <c r="T588" i="41"/>
  <c r="P589" i="41"/>
  <c r="T589" i="41" s="1"/>
  <c r="P590" i="41"/>
  <c r="T590" i="41" s="1"/>
  <c r="P591" i="41"/>
  <c r="T591" i="41" s="1"/>
  <c r="P592" i="41"/>
  <c r="T592" i="41"/>
  <c r="P593" i="41"/>
  <c r="T593" i="41" s="1"/>
  <c r="P594" i="41"/>
  <c r="T594" i="41" s="1"/>
  <c r="P595" i="41"/>
  <c r="T595" i="41" s="1"/>
  <c r="P596" i="41"/>
  <c r="T596" i="41"/>
  <c r="P597" i="41"/>
  <c r="T597" i="41" s="1"/>
  <c r="P598" i="41"/>
  <c r="T598" i="41" s="1"/>
  <c r="P599" i="41"/>
  <c r="T599" i="41" s="1"/>
  <c r="P600" i="41"/>
  <c r="T600" i="41" s="1"/>
  <c r="P601" i="41"/>
  <c r="T601" i="41" s="1"/>
  <c r="P602" i="41"/>
  <c r="T602" i="41" s="1"/>
  <c r="P603" i="41"/>
  <c r="T603" i="41" s="1"/>
  <c r="P604" i="41"/>
  <c r="T604" i="41" s="1"/>
  <c r="P605" i="41"/>
  <c r="T605" i="41" s="1"/>
  <c r="P606" i="41"/>
  <c r="T606" i="41" s="1"/>
  <c r="P607" i="41"/>
  <c r="T607" i="41" s="1"/>
  <c r="P608" i="41"/>
  <c r="T608" i="41" s="1"/>
  <c r="P609" i="41"/>
  <c r="T609" i="41" s="1"/>
  <c r="P610" i="41"/>
  <c r="T610" i="41" s="1"/>
  <c r="P611" i="41"/>
  <c r="T611" i="41" s="1"/>
  <c r="P612" i="41"/>
  <c r="T612" i="41" s="1"/>
  <c r="P613" i="41"/>
  <c r="T613" i="41" s="1"/>
  <c r="P614" i="41"/>
  <c r="T614" i="41" s="1"/>
  <c r="P615" i="41"/>
  <c r="T615" i="41" s="1"/>
  <c r="P616" i="41"/>
  <c r="T616" i="41" s="1"/>
  <c r="P617" i="41"/>
  <c r="T617" i="41" s="1"/>
  <c r="P618" i="41"/>
  <c r="T618" i="41" s="1"/>
  <c r="P619" i="41"/>
  <c r="T619" i="41" s="1"/>
  <c r="P620" i="41"/>
  <c r="T620" i="41"/>
  <c r="P621" i="41"/>
  <c r="T621" i="41" s="1"/>
  <c r="P622" i="41"/>
  <c r="T622" i="41" s="1"/>
  <c r="P623" i="41"/>
  <c r="T623" i="41" s="1"/>
  <c r="P624" i="41"/>
  <c r="T624" i="41"/>
  <c r="P625" i="41"/>
  <c r="T625" i="41" s="1"/>
  <c r="P626" i="41"/>
  <c r="T626" i="41" s="1"/>
  <c r="P627" i="41"/>
  <c r="T627" i="41" s="1"/>
  <c r="P628" i="41"/>
  <c r="T628" i="41"/>
  <c r="P629" i="41"/>
  <c r="T629" i="41" s="1"/>
  <c r="P630" i="41"/>
  <c r="T630" i="41" s="1"/>
  <c r="P631" i="41"/>
  <c r="T631" i="41" s="1"/>
  <c r="P632" i="41"/>
  <c r="T632" i="41" s="1"/>
  <c r="P633" i="41"/>
  <c r="T633" i="41" s="1"/>
  <c r="P634" i="41"/>
  <c r="T634" i="41" s="1"/>
  <c r="P635" i="41"/>
  <c r="T635" i="41" s="1"/>
  <c r="P636" i="41"/>
  <c r="T636" i="41" s="1"/>
  <c r="P637" i="41"/>
  <c r="T637" i="41" s="1"/>
  <c r="P638" i="41"/>
  <c r="T638" i="41" s="1"/>
  <c r="P639" i="41"/>
  <c r="T639" i="41" s="1"/>
  <c r="P640" i="41"/>
  <c r="T640" i="41" s="1"/>
  <c r="P641" i="41"/>
  <c r="T641" i="41" s="1"/>
  <c r="P642" i="41"/>
  <c r="T642" i="41" s="1"/>
  <c r="P643" i="41"/>
  <c r="T643" i="41" s="1"/>
  <c r="P644" i="41"/>
  <c r="T644" i="41" s="1"/>
  <c r="P645" i="41"/>
  <c r="T645" i="41" s="1"/>
  <c r="P646" i="41"/>
  <c r="T646" i="41" s="1"/>
  <c r="P647" i="41"/>
  <c r="T647" i="41" s="1"/>
  <c r="P648" i="41"/>
  <c r="T648" i="41"/>
  <c r="P649" i="41"/>
  <c r="T649" i="41" s="1"/>
  <c r="P650" i="41"/>
  <c r="T650" i="41" s="1"/>
  <c r="P651" i="41"/>
  <c r="T651" i="41" s="1"/>
  <c r="P652" i="41"/>
  <c r="T652" i="41"/>
  <c r="P653" i="41"/>
  <c r="T653" i="41" s="1"/>
  <c r="P654" i="41"/>
  <c r="T654" i="41" s="1"/>
  <c r="P655" i="41"/>
  <c r="T655" i="41" s="1"/>
  <c r="P656" i="41"/>
  <c r="T656" i="41"/>
  <c r="P657" i="41"/>
  <c r="T657" i="41" s="1"/>
  <c r="P658" i="41"/>
  <c r="T658" i="41" s="1"/>
  <c r="P659" i="41"/>
  <c r="T659" i="41" s="1"/>
  <c r="P660" i="41"/>
  <c r="T660" i="41"/>
  <c r="P661" i="41"/>
  <c r="T661" i="41" s="1"/>
  <c r="P662" i="41"/>
  <c r="T662" i="41" s="1"/>
  <c r="P663" i="41"/>
  <c r="T663" i="41" s="1"/>
  <c r="P664" i="41"/>
  <c r="T664" i="41" s="1"/>
  <c r="P665" i="41"/>
  <c r="T665" i="41" s="1"/>
  <c r="P666" i="41"/>
  <c r="T666" i="41" s="1"/>
  <c r="P667" i="41"/>
  <c r="T667" i="41" s="1"/>
  <c r="P668" i="41"/>
  <c r="T668" i="41" s="1"/>
  <c r="P669" i="41"/>
  <c r="T669" i="41" s="1"/>
  <c r="P670" i="41"/>
  <c r="T670" i="41" s="1"/>
  <c r="P671" i="41"/>
  <c r="T671" i="41" s="1"/>
  <c r="P672" i="41"/>
  <c r="T672" i="41" s="1"/>
  <c r="P673" i="41"/>
  <c r="T673" i="41" s="1"/>
  <c r="P674" i="41"/>
  <c r="T674" i="41" s="1"/>
  <c r="P675" i="41"/>
  <c r="T675" i="41" s="1"/>
  <c r="P676" i="41"/>
  <c r="P677" i="41"/>
  <c r="P678" i="41"/>
  <c r="P679" i="41"/>
  <c r="P680" i="41"/>
  <c r="P681" i="41"/>
  <c r="P682" i="41"/>
  <c r="P683" i="41"/>
  <c r="P684" i="41"/>
  <c r="P685" i="41"/>
  <c r="P686" i="41"/>
  <c r="P687" i="41"/>
  <c r="P688" i="41"/>
  <c r="P689" i="41"/>
  <c r="P690" i="41"/>
  <c r="P691" i="41"/>
  <c r="P692" i="41"/>
  <c r="P693" i="41"/>
  <c r="P694" i="41"/>
  <c r="P695" i="41"/>
  <c r="P696" i="41"/>
  <c r="P697" i="41"/>
  <c r="P698" i="41"/>
  <c r="P699" i="41"/>
  <c r="P7" i="40"/>
  <c r="T7" i="40" s="1"/>
  <c r="P8" i="40"/>
  <c r="T8" i="40" s="1"/>
  <c r="P9" i="40"/>
  <c r="T9" i="40" s="1"/>
  <c r="P10" i="40"/>
  <c r="T10" i="40" s="1"/>
  <c r="P11" i="40"/>
  <c r="T11" i="40" s="1"/>
  <c r="P12" i="40"/>
  <c r="T12" i="40" s="1"/>
  <c r="P13" i="40"/>
  <c r="T13" i="40" s="1"/>
  <c r="P14" i="40"/>
  <c r="T14" i="40" s="1"/>
  <c r="P15" i="40"/>
  <c r="T15" i="40" s="1"/>
  <c r="P16" i="40"/>
  <c r="T16" i="40" s="1"/>
  <c r="P17" i="40"/>
  <c r="T17" i="40" s="1"/>
  <c r="P18" i="40"/>
  <c r="T18" i="40" s="1"/>
  <c r="P19" i="40"/>
  <c r="T19" i="40" s="1"/>
  <c r="P20" i="40"/>
  <c r="T20" i="40"/>
  <c r="P21" i="40"/>
  <c r="T21" i="40" s="1"/>
  <c r="P22" i="40"/>
  <c r="T22" i="40" s="1"/>
  <c r="P23" i="40"/>
  <c r="T23" i="40" s="1"/>
  <c r="P24" i="40"/>
  <c r="T24" i="40" s="1"/>
  <c r="P25" i="40"/>
  <c r="T25" i="40"/>
  <c r="P26" i="40"/>
  <c r="T26" i="40" s="1"/>
  <c r="P27" i="40"/>
  <c r="T27" i="40" s="1"/>
  <c r="P28" i="40"/>
  <c r="T28" i="40" s="1"/>
  <c r="P29" i="40"/>
  <c r="T29" i="40"/>
  <c r="P30" i="40"/>
  <c r="T30" i="40" s="1"/>
  <c r="P31" i="40"/>
  <c r="T31" i="40" s="1"/>
  <c r="P32" i="40"/>
  <c r="T32" i="40"/>
  <c r="P33" i="40"/>
  <c r="T33" i="40"/>
  <c r="P34" i="40"/>
  <c r="T34" i="40" s="1"/>
  <c r="P35" i="40"/>
  <c r="T35" i="40" s="1"/>
  <c r="P36" i="40"/>
  <c r="T36" i="40"/>
  <c r="P37" i="40"/>
  <c r="T37" i="40"/>
  <c r="P38" i="40"/>
  <c r="T38" i="40" s="1"/>
  <c r="P39" i="40"/>
  <c r="T39" i="40" s="1"/>
  <c r="P40" i="40"/>
  <c r="T40" i="40" s="1"/>
  <c r="P41" i="40"/>
  <c r="T41" i="40" s="1"/>
  <c r="P42" i="40"/>
  <c r="T42" i="40" s="1"/>
  <c r="P43" i="40"/>
  <c r="T43" i="40" s="1"/>
  <c r="P44" i="40"/>
  <c r="T44" i="40" s="1"/>
  <c r="P45" i="40"/>
  <c r="T45" i="40"/>
  <c r="P46" i="40"/>
  <c r="T46" i="40" s="1"/>
  <c r="P47" i="40"/>
  <c r="T47" i="40" s="1"/>
  <c r="P48" i="40"/>
  <c r="T48" i="40"/>
  <c r="P49" i="40"/>
  <c r="T49" i="40"/>
  <c r="P50" i="40"/>
  <c r="T50" i="40" s="1"/>
  <c r="P51" i="40"/>
  <c r="T51" i="40" s="1"/>
  <c r="P52" i="40"/>
  <c r="T52" i="40"/>
  <c r="P53" i="40"/>
  <c r="T53" i="40"/>
  <c r="P54" i="40"/>
  <c r="T54" i="40" s="1"/>
  <c r="P55" i="40"/>
  <c r="T55" i="40" s="1"/>
  <c r="P56" i="40"/>
  <c r="T56" i="40" s="1"/>
  <c r="P57" i="40"/>
  <c r="T57" i="40"/>
  <c r="P58" i="40"/>
  <c r="T58" i="40" s="1"/>
  <c r="P59" i="40"/>
  <c r="T59" i="40" s="1"/>
  <c r="P60" i="40"/>
  <c r="T60" i="40" s="1"/>
  <c r="P61" i="40"/>
  <c r="T61" i="40"/>
  <c r="P62" i="40"/>
  <c r="T62" i="40" s="1"/>
  <c r="P63" i="40"/>
  <c r="T63" i="40" s="1"/>
  <c r="P64" i="40"/>
  <c r="T64" i="40"/>
  <c r="P65" i="40"/>
  <c r="T65" i="40"/>
  <c r="P66" i="40"/>
  <c r="T66" i="40" s="1"/>
  <c r="P67" i="40"/>
  <c r="T67" i="40" s="1"/>
  <c r="P68" i="40"/>
  <c r="T68" i="40" s="1"/>
  <c r="P69" i="40"/>
  <c r="T69" i="40"/>
  <c r="P70" i="40"/>
  <c r="T70" i="40" s="1"/>
  <c r="P71" i="40"/>
  <c r="T71" i="40" s="1"/>
  <c r="P72" i="40"/>
  <c r="T72" i="40" s="1"/>
  <c r="P73" i="40"/>
  <c r="T73" i="40" s="1"/>
  <c r="P74" i="40"/>
  <c r="T74" i="40" s="1"/>
  <c r="P75" i="40"/>
  <c r="T75" i="40" s="1"/>
  <c r="P76" i="40"/>
  <c r="T76" i="40" s="1"/>
  <c r="P77" i="40"/>
  <c r="T77" i="40"/>
  <c r="P78" i="40"/>
  <c r="T78" i="40" s="1"/>
  <c r="P79" i="40"/>
  <c r="T79" i="40" s="1"/>
  <c r="P80" i="40"/>
  <c r="T80" i="40" s="1"/>
  <c r="P81" i="40"/>
  <c r="T81" i="40"/>
  <c r="P82" i="40"/>
  <c r="T82" i="40" s="1"/>
  <c r="P83" i="40"/>
  <c r="T83" i="40" s="1"/>
  <c r="P84" i="40"/>
  <c r="T84" i="40"/>
  <c r="P85" i="40"/>
  <c r="T85" i="40" s="1"/>
  <c r="P86" i="40"/>
  <c r="T86" i="40" s="1"/>
  <c r="P87" i="40"/>
  <c r="T87" i="40" s="1"/>
  <c r="P88" i="40"/>
  <c r="T88" i="40" s="1"/>
  <c r="P89" i="40"/>
  <c r="T89" i="40"/>
  <c r="P90" i="40"/>
  <c r="T90" i="40" s="1"/>
  <c r="P91" i="40"/>
  <c r="T91" i="40" s="1"/>
  <c r="P92" i="40"/>
  <c r="T92" i="40" s="1"/>
  <c r="P93" i="40"/>
  <c r="T93" i="40"/>
  <c r="P94" i="40"/>
  <c r="T94" i="40" s="1"/>
  <c r="P95" i="40"/>
  <c r="T95" i="40" s="1"/>
  <c r="P96" i="40"/>
  <c r="T96" i="40"/>
  <c r="P97" i="40"/>
  <c r="T97" i="40" s="1"/>
  <c r="P98" i="40"/>
  <c r="T98" i="40" s="1"/>
  <c r="P99" i="40"/>
  <c r="T99" i="40" s="1"/>
  <c r="P100" i="40"/>
  <c r="T100" i="40"/>
  <c r="P101" i="40"/>
  <c r="T101" i="40"/>
  <c r="P102" i="40"/>
  <c r="T102" i="40" s="1"/>
  <c r="P103" i="40"/>
  <c r="T103" i="40" s="1"/>
  <c r="P104" i="40"/>
  <c r="T104" i="40" s="1"/>
  <c r="P105" i="40"/>
  <c r="T105" i="40" s="1"/>
  <c r="P106" i="40"/>
  <c r="T106" i="40" s="1"/>
  <c r="P107" i="40"/>
  <c r="T107" i="40" s="1"/>
  <c r="P108" i="40"/>
  <c r="T108" i="40" s="1"/>
  <c r="P109" i="40"/>
  <c r="T109" i="40" s="1"/>
  <c r="P110" i="40"/>
  <c r="T110" i="40" s="1"/>
  <c r="P111" i="40"/>
  <c r="T111" i="40" s="1"/>
  <c r="P112" i="40"/>
  <c r="T112" i="40"/>
  <c r="P113" i="40"/>
  <c r="T113" i="40"/>
  <c r="P114" i="40"/>
  <c r="T114" i="40" s="1"/>
  <c r="P115" i="40"/>
  <c r="T115" i="40" s="1"/>
  <c r="P116" i="40"/>
  <c r="T116" i="40"/>
  <c r="P117" i="40"/>
  <c r="T117" i="40"/>
  <c r="P118" i="40"/>
  <c r="T118" i="40" s="1"/>
  <c r="P119" i="40"/>
  <c r="T119" i="40" s="1"/>
  <c r="P120" i="40"/>
  <c r="T120" i="40" s="1"/>
  <c r="P121" i="40"/>
  <c r="T121" i="40"/>
  <c r="P122" i="40"/>
  <c r="T122" i="40" s="1"/>
  <c r="P123" i="40"/>
  <c r="T123" i="40" s="1"/>
  <c r="P124" i="40"/>
  <c r="T124" i="40" s="1"/>
  <c r="P125" i="40"/>
  <c r="T125" i="40"/>
  <c r="P126" i="40"/>
  <c r="T126" i="40" s="1"/>
  <c r="P127" i="40"/>
  <c r="T127" i="40" s="1"/>
  <c r="P128" i="40"/>
  <c r="T128" i="40"/>
  <c r="P129" i="40"/>
  <c r="T129" i="40"/>
  <c r="P130" i="40"/>
  <c r="T130" i="40" s="1"/>
  <c r="P131" i="40"/>
  <c r="T131" i="40" s="1"/>
  <c r="P132" i="40"/>
  <c r="T132" i="40" s="1"/>
  <c r="P133" i="40"/>
  <c r="T133" i="40"/>
  <c r="P134" i="40"/>
  <c r="T134" i="40" s="1"/>
  <c r="P135" i="40"/>
  <c r="T135" i="40" s="1"/>
  <c r="P136" i="40"/>
  <c r="T136" i="40" s="1"/>
  <c r="P137" i="40"/>
  <c r="T137" i="40" s="1"/>
  <c r="P138" i="40"/>
  <c r="T138" i="40" s="1"/>
  <c r="P139" i="40"/>
  <c r="T139" i="40" s="1"/>
  <c r="P140" i="40"/>
  <c r="T140" i="40" s="1"/>
  <c r="P141" i="40"/>
  <c r="T141" i="40"/>
  <c r="P142" i="40"/>
  <c r="T142" i="40" s="1"/>
  <c r="P143" i="40"/>
  <c r="T143" i="40" s="1"/>
  <c r="P144" i="40"/>
  <c r="T144" i="40" s="1"/>
  <c r="P145" i="40"/>
  <c r="T145" i="40"/>
  <c r="P146" i="40"/>
  <c r="T146" i="40" s="1"/>
  <c r="P147" i="40"/>
  <c r="T147" i="40" s="1"/>
  <c r="P148" i="40"/>
  <c r="T148" i="40"/>
  <c r="P149" i="40"/>
  <c r="T149" i="40" s="1"/>
  <c r="P150" i="40"/>
  <c r="T150" i="40" s="1"/>
  <c r="P151" i="40"/>
  <c r="T151" i="40" s="1"/>
  <c r="P152" i="40"/>
  <c r="T152" i="40" s="1"/>
  <c r="P153" i="40"/>
  <c r="T153" i="40"/>
  <c r="P154" i="40"/>
  <c r="T154" i="40" s="1"/>
  <c r="P155" i="40"/>
  <c r="T155" i="40" s="1"/>
  <c r="P156" i="40"/>
  <c r="T156" i="40" s="1"/>
  <c r="P157" i="40"/>
  <c r="T157" i="40" s="1"/>
  <c r="P158" i="40"/>
  <c r="T158" i="40" s="1"/>
  <c r="P159" i="40"/>
  <c r="T159" i="40" s="1"/>
  <c r="P160" i="40"/>
  <c r="T160" i="40"/>
  <c r="P161" i="40"/>
  <c r="T161" i="40" s="1"/>
  <c r="P162" i="40"/>
  <c r="T162" i="40" s="1"/>
  <c r="P163" i="40"/>
  <c r="T163" i="40" s="1"/>
  <c r="P164" i="40"/>
  <c r="T164" i="40"/>
  <c r="P165" i="40"/>
  <c r="T165" i="40"/>
  <c r="P166" i="40"/>
  <c r="T166" i="40" s="1"/>
  <c r="P167" i="40"/>
  <c r="T167" i="40" s="1"/>
  <c r="P168" i="40"/>
  <c r="T168" i="40" s="1"/>
  <c r="P169" i="40"/>
  <c r="T169" i="40"/>
  <c r="P170" i="40"/>
  <c r="T170" i="40" s="1"/>
  <c r="P171" i="40"/>
  <c r="T171" i="40" s="1"/>
  <c r="P172" i="40"/>
  <c r="T172" i="40" s="1"/>
  <c r="P173" i="40"/>
  <c r="T173" i="40" s="1"/>
  <c r="P174" i="40"/>
  <c r="T174" i="40" s="1"/>
  <c r="P175" i="40"/>
  <c r="T175" i="40" s="1"/>
  <c r="P176" i="40"/>
  <c r="T176" i="40"/>
  <c r="P177" i="40"/>
  <c r="T177" i="40" s="1"/>
  <c r="P178" i="40"/>
  <c r="T178" i="40" s="1"/>
  <c r="P179" i="40"/>
  <c r="T179" i="40" s="1"/>
  <c r="P180" i="40"/>
  <c r="T180" i="40"/>
  <c r="P181" i="40"/>
  <c r="T181" i="40" s="1"/>
  <c r="P182" i="40"/>
  <c r="T182" i="40" s="1"/>
  <c r="P183" i="40"/>
  <c r="T183" i="40" s="1"/>
  <c r="P184" i="40"/>
  <c r="T184" i="40" s="1"/>
  <c r="P185" i="40"/>
  <c r="T185" i="40"/>
  <c r="P186" i="40"/>
  <c r="T186" i="40" s="1"/>
  <c r="P187" i="40"/>
  <c r="T187" i="40" s="1"/>
  <c r="P188" i="40"/>
  <c r="T188" i="40" s="1"/>
  <c r="P189" i="40"/>
  <c r="T189" i="40" s="1"/>
  <c r="P190" i="40"/>
  <c r="T190" i="40" s="1"/>
  <c r="P191" i="40"/>
  <c r="T191" i="40" s="1"/>
  <c r="P192" i="40"/>
  <c r="T192" i="40"/>
  <c r="P193" i="40"/>
  <c r="T193" i="40" s="1"/>
  <c r="P194" i="40"/>
  <c r="T194" i="40" s="1"/>
  <c r="P195" i="40"/>
  <c r="T195" i="40" s="1"/>
  <c r="P196" i="40"/>
  <c r="T196" i="40" s="1"/>
  <c r="P197" i="40"/>
  <c r="T197" i="40" s="1"/>
  <c r="P198" i="40"/>
  <c r="T198" i="40" s="1"/>
  <c r="P199" i="40"/>
  <c r="T199" i="40" s="1"/>
  <c r="P200" i="40"/>
  <c r="T200" i="40" s="1"/>
  <c r="P201" i="40"/>
  <c r="T201" i="40" s="1"/>
  <c r="P202" i="40"/>
  <c r="T202" i="40" s="1"/>
  <c r="P203" i="40"/>
  <c r="T203" i="40" s="1"/>
  <c r="P204" i="40"/>
  <c r="T204" i="40" s="1"/>
  <c r="P205" i="40"/>
  <c r="T205" i="40" s="1"/>
  <c r="P206" i="40"/>
  <c r="T206" i="40" s="1"/>
  <c r="P207" i="40"/>
  <c r="T207" i="40" s="1"/>
  <c r="P208" i="40"/>
  <c r="T208" i="40" s="1"/>
  <c r="P209" i="40"/>
  <c r="T209" i="40" s="1"/>
  <c r="P210" i="40"/>
  <c r="T210" i="40" s="1"/>
  <c r="P211" i="40"/>
  <c r="T211" i="40" s="1"/>
  <c r="P212" i="40"/>
  <c r="T212" i="40"/>
  <c r="P213" i="40"/>
  <c r="T213" i="40" s="1"/>
  <c r="P214" i="40"/>
  <c r="T214" i="40" s="1"/>
  <c r="P215" i="40"/>
  <c r="T215" i="40" s="1"/>
  <c r="P216" i="40"/>
  <c r="T216" i="40" s="1"/>
  <c r="P217" i="40"/>
  <c r="T217" i="40"/>
  <c r="P218" i="40"/>
  <c r="T218" i="40" s="1"/>
  <c r="P219" i="40"/>
  <c r="T219" i="40" s="1"/>
  <c r="P220" i="40"/>
  <c r="T220" i="40" s="1"/>
  <c r="P221" i="40"/>
  <c r="T221" i="40" s="1"/>
  <c r="P222" i="40"/>
  <c r="T222" i="40" s="1"/>
  <c r="P223" i="40"/>
  <c r="T223" i="40" s="1"/>
  <c r="P224" i="40"/>
  <c r="T224" i="40"/>
  <c r="P225" i="40"/>
  <c r="T225" i="40" s="1"/>
  <c r="P226" i="40"/>
  <c r="T226" i="40" s="1"/>
  <c r="P227" i="40"/>
  <c r="T227" i="40" s="1"/>
  <c r="P228" i="40"/>
  <c r="T228" i="40" s="1"/>
  <c r="P229" i="40"/>
  <c r="T229" i="40"/>
  <c r="P230" i="40"/>
  <c r="T230" i="40" s="1"/>
  <c r="P231" i="40"/>
  <c r="T231" i="40" s="1"/>
  <c r="P232" i="40"/>
  <c r="T232" i="40" s="1"/>
  <c r="P233" i="40"/>
  <c r="T233" i="40" s="1"/>
  <c r="P234" i="40"/>
  <c r="T234" i="40" s="1"/>
  <c r="P235" i="40"/>
  <c r="T235" i="40" s="1"/>
  <c r="P236" i="40"/>
  <c r="T236" i="40" s="1"/>
  <c r="P237" i="40"/>
  <c r="T237" i="40" s="1"/>
  <c r="P238" i="40"/>
  <c r="T238" i="40" s="1"/>
  <c r="P239" i="40"/>
  <c r="T239" i="40" s="1"/>
  <c r="P240" i="40"/>
  <c r="T240" i="40" s="1"/>
  <c r="P241" i="40"/>
  <c r="T241" i="40" s="1"/>
  <c r="P242" i="40"/>
  <c r="T242" i="40" s="1"/>
  <c r="P243" i="40"/>
  <c r="T243" i="40" s="1"/>
  <c r="P244" i="40"/>
  <c r="T244" i="40" s="1"/>
  <c r="P245" i="40"/>
  <c r="T245" i="40"/>
  <c r="P246" i="40"/>
  <c r="T246" i="40" s="1"/>
  <c r="P247" i="40"/>
  <c r="T247" i="40" s="1"/>
  <c r="P248" i="40"/>
  <c r="T248" i="40" s="1"/>
  <c r="P249" i="40"/>
  <c r="T249" i="40" s="1"/>
  <c r="P250" i="40"/>
  <c r="T250" i="40" s="1"/>
  <c r="P251" i="40"/>
  <c r="T251" i="40" s="1"/>
  <c r="P252" i="40"/>
  <c r="T252" i="40" s="1"/>
  <c r="P253" i="40"/>
  <c r="T253" i="40" s="1"/>
  <c r="P254" i="40"/>
  <c r="T254" i="40" s="1"/>
  <c r="P255" i="40"/>
  <c r="T255" i="40" s="1"/>
  <c r="P256" i="40"/>
  <c r="T256" i="40" s="1"/>
  <c r="P257" i="40"/>
  <c r="T257" i="40" s="1"/>
  <c r="P258" i="40"/>
  <c r="T258" i="40" s="1"/>
  <c r="P259" i="40"/>
  <c r="T259" i="40" s="1"/>
  <c r="P260" i="40"/>
  <c r="T260" i="40" s="1"/>
  <c r="P261" i="40"/>
  <c r="T261" i="40"/>
  <c r="P262" i="40"/>
  <c r="T262" i="40" s="1"/>
  <c r="P263" i="40"/>
  <c r="T263" i="40" s="1"/>
  <c r="P264" i="40"/>
  <c r="T264" i="40" s="1"/>
  <c r="P265" i="40"/>
  <c r="T265" i="40"/>
  <c r="P266" i="40"/>
  <c r="T266" i="40" s="1"/>
  <c r="P267" i="40"/>
  <c r="T267" i="40" s="1"/>
  <c r="P268" i="40"/>
  <c r="T268" i="40" s="1"/>
  <c r="P269" i="40"/>
  <c r="T269" i="40" s="1"/>
  <c r="P270" i="40"/>
  <c r="T270" i="40" s="1"/>
  <c r="P271" i="40"/>
  <c r="T271" i="40" s="1"/>
  <c r="P272" i="40"/>
  <c r="T272" i="40"/>
  <c r="P273" i="40"/>
  <c r="T273" i="40" s="1"/>
  <c r="P274" i="40"/>
  <c r="T274" i="40" s="1"/>
  <c r="P275" i="40"/>
  <c r="T275" i="40" s="1"/>
  <c r="P276" i="40"/>
  <c r="T276" i="40" s="1"/>
  <c r="P277" i="40"/>
  <c r="T277" i="40"/>
  <c r="P278" i="40"/>
  <c r="T278" i="40" s="1"/>
  <c r="P279" i="40"/>
  <c r="T279" i="40" s="1"/>
  <c r="P280" i="40"/>
  <c r="T280" i="40" s="1"/>
  <c r="P281" i="40"/>
  <c r="T281" i="40"/>
  <c r="P282" i="40"/>
  <c r="T282" i="40" s="1"/>
  <c r="P283" i="40"/>
  <c r="T283" i="40" s="1"/>
  <c r="P284" i="40"/>
  <c r="T284" i="40" s="1"/>
  <c r="P285" i="40"/>
  <c r="T285" i="40" s="1"/>
  <c r="P286" i="40"/>
  <c r="T286" i="40" s="1"/>
  <c r="P287" i="40"/>
  <c r="T287" i="40" s="1"/>
  <c r="P288" i="40"/>
  <c r="T288" i="40"/>
  <c r="P289" i="40"/>
  <c r="T289" i="40" s="1"/>
  <c r="P290" i="40"/>
  <c r="T290" i="40" s="1"/>
  <c r="P291" i="40"/>
  <c r="T291" i="40" s="1"/>
  <c r="P292" i="40"/>
  <c r="T292" i="40" s="1"/>
  <c r="P293" i="40"/>
  <c r="T293" i="40" s="1"/>
  <c r="P294" i="40"/>
  <c r="T294" i="40" s="1"/>
  <c r="P295" i="40"/>
  <c r="T295" i="40" s="1"/>
  <c r="P296" i="40"/>
  <c r="T296" i="40" s="1"/>
  <c r="P297" i="40"/>
  <c r="T297" i="40"/>
  <c r="P298" i="40"/>
  <c r="T298" i="40" s="1"/>
  <c r="P299" i="40"/>
  <c r="T299" i="40" s="1"/>
  <c r="P300" i="40"/>
  <c r="T300" i="40" s="1"/>
  <c r="P301" i="40"/>
  <c r="T301" i="40" s="1"/>
  <c r="P302" i="40"/>
  <c r="T302" i="40" s="1"/>
  <c r="P303" i="40"/>
  <c r="T303" i="40" s="1"/>
  <c r="P304" i="40"/>
  <c r="T304" i="40"/>
  <c r="P305" i="40"/>
  <c r="T305" i="40" s="1"/>
  <c r="P306" i="40"/>
  <c r="T306" i="40" s="1"/>
  <c r="P307" i="40"/>
  <c r="T307" i="40" s="1"/>
  <c r="P308" i="40"/>
  <c r="T308" i="40"/>
  <c r="P309" i="40"/>
  <c r="T309" i="40" s="1"/>
  <c r="P310" i="40"/>
  <c r="T310" i="40" s="1"/>
  <c r="P311" i="40"/>
  <c r="T311" i="40" s="1"/>
  <c r="P312" i="40"/>
  <c r="T312" i="40" s="1"/>
  <c r="P313" i="40"/>
  <c r="T313" i="40"/>
  <c r="P314" i="40"/>
  <c r="T314" i="40" s="1"/>
  <c r="P315" i="40"/>
  <c r="T315" i="40" s="1"/>
  <c r="P316" i="40"/>
  <c r="T316" i="40" s="1"/>
  <c r="P317" i="40"/>
  <c r="T317" i="40" s="1"/>
  <c r="P318" i="40"/>
  <c r="T318" i="40" s="1"/>
  <c r="P319" i="40"/>
  <c r="T319" i="40" s="1"/>
  <c r="P320" i="40"/>
  <c r="T320" i="40"/>
  <c r="P321" i="40"/>
  <c r="T321" i="40" s="1"/>
  <c r="P322" i="40"/>
  <c r="T322" i="40" s="1"/>
  <c r="P323" i="40"/>
  <c r="T323" i="40" s="1"/>
  <c r="P324" i="40"/>
  <c r="T324" i="40" s="1"/>
  <c r="P325" i="40"/>
  <c r="T325" i="40" s="1"/>
  <c r="P326" i="40"/>
  <c r="T326" i="40" s="1"/>
  <c r="P327" i="40"/>
  <c r="T327" i="40" s="1"/>
  <c r="P328" i="40"/>
  <c r="T328" i="40" s="1"/>
  <c r="P329" i="40"/>
  <c r="T329" i="40" s="1"/>
  <c r="P330" i="40"/>
  <c r="T330" i="40"/>
  <c r="P331" i="40"/>
  <c r="T331" i="40" s="1"/>
  <c r="P332" i="40"/>
  <c r="T332" i="40"/>
  <c r="P333" i="40"/>
  <c r="T333" i="40" s="1"/>
  <c r="P334" i="40"/>
  <c r="T334" i="40" s="1"/>
  <c r="P335" i="40"/>
  <c r="T335" i="40"/>
  <c r="P336" i="40"/>
  <c r="T336" i="40" s="1"/>
  <c r="P337" i="40"/>
  <c r="T337" i="40"/>
  <c r="P338" i="40"/>
  <c r="T338" i="40" s="1"/>
  <c r="P339" i="40"/>
  <c r="T339" i="40" s="1"/>
  <c r="P340" i="40"/>
  <c r="T340" i="40"/>
  <c r="P341" i="40"/>
  <c r="T341" i="40" s="1"/>
  <c r="P342" i="40"/>
  <c r="T342" i="40" s="1"/>
  <c r="P343" i="40"/>
  <c r="T343" i="40" s="1"/>
  <c r="P344" i="40"/>
  <c r="T344" i="40"/>
  <c r="P345" i="40"/>
  <c r="T345" i="40" s="1"/>
  <c r="P346" i="40"/>
  <c r="T346" i="40" s="1"/>
  <c r="P347" i="40"/>
  <c r="T347" i="40" s="1"/>
  <c r="P348" i="40"/>
  <c r="T348" i="40" s="1"/>
  <c r="P349" i="40"/>
  <c r="T349" i="40"/>
  <c r="P350" i="40"/>
  <c r="T350" i="40" s="1"/>
  <c r="P351" i="40"/>
  <c r="T351" i="40" s="1"/>
  <c r="P352" i="40"/>
  <c r="T352" i="40"/>
  <c r="P353" i="40"/>
  <c r="T353" i="40" s="1"/>
  <c r="P354" i="40"/>
  <c r="T354" i="40" s="1"/>
  <c r="P355" i="40"/>
  <c r="T355" i="40" s="1"/>
  <c r="P356" i="40"/>
  <c r="T356" i="40" s="1"/>
  <c r="P357" i="40"/>
  <c r="T357" i="40"/>
  <c r="P358" i="40"/>
  <c r="T358" i="40" s="1"/>
  <c r="P359" i="40"/>
  <c r="T359" i="40" s="1"/>
  <c r="P360" i="40"/>
  <c r="T360" i="40"/>
  <c r="P361" i="40"/>
  <c r="T361" i="40" s="1"/>
  <c r="P362" i="40"/>
  <c r="T362" i="40" s="1"/>
  <c r="P363" i="40"/>
  <c r="T363" i="40" s="1"/>
  <c r="P364" i="40"/>
  <c r="T364" i="40" s="1"/>
  <c r="P365" i="40"/>
  <c r="T365" i="40"/>
  <c r="P366" i="40"/>
  <c r="T366" i="40" s="1"/>
  <c r="P367" i="40"/>
  <c r="T367" i="40"/>
  <c r="P368" i="40"/>
  <c r="T368" i="40" s="1"/>
  <c r="P369" i="40"/>
  <c r="T369" i="40"/>
  <c r="P370" i="40"/>
  <c r="T370" i="40" s="1"/>
  <c r="P371" i="40"/>
  <c r="T371" i="40" s="1"/>
  <c r="P372" i="40"/>
  <c r="T372" i="40"/>
  <c r="P373" i="40"/>
  <c r="T373" i="40" s="1"/>
  <c r="P374" i="40"/>
  <c r="T374" i="40" s="1"/>
  <c r="P375" i="40"/>
  <c r="T375" i="40"/>
  <c r="P376" i="40"/>
  <c r="T376" i="40" s="1"/>
  <c r="P377" i="40"/>
  <c r="T377" i="40"/>
  <c r="P378" i="40"/>
  <c r="T378" i="40" s="1"/>
  <c r="P379" i="40"/>
  <c r="T379" i="40" s="1"/>
  <c r="P380" i="40"/>
  <c r="T380" i="40"/>
  <c r="P381" i="40"/>
  <c r="T381" i="40" s="1"/>
  <c r="P382" i="40"/>
  <c r="T382" i="40" s="1"/>
  <c r="P383" i="40"/>
  <c r="T383" i="40" s="1"/>
  <c r="P384" i="40"/>
  <c r="T384" i="40" s="1"/>
  <c r="P385" i="40"/>
  <c r="T385" i="40"/>
  <c r="P386" i="40"/>
  <c r="T386" i="40" s="1"/>
  <c r="P387" i="40"/>
  <c r="T387" i="40"/>
  <c r="P388" i="40"/>
  <c r="T388" i="40" s="1"/>
  <c r="P389" i="40"/>
  <c r="T389" i="40"/>
  <c r="P390" i="40"/>
  <c r="T390" i="40" s="1"/>
  <c r="P391" i="40"/>
  <c r="T391" i="40" s="1"/>
  <c r="P392" i="40"/>
  <c r="T392" i="40"/>
  <c r="P393" i="40"/>
  <c r="T393" i="40" s="1"/>
  <c r="P394" i="40"/>
  <c r="T394" i="40" s="1"/>
  <c r="P395" i="40"/>
  <c r="T395" i="40" s="1"/>
  <c r="P396" i="40"/>
  <c r="T396" i="40" s="1"/>
  <c r="P397" i="40"/>
  <c r="T397" i="40"/>
  <c r="P398" i="40"/>
  <c r="T398" i="40" s="1"/>
  <c r="P399" i="40"/>
  <c r="T399" i="40"/>
  <c r="P400" i="40"/>
  <c r="T400" i="40" s="1"/>
  <c r="P401" i="40"/>
  <c r="T401" i="40"/>
  <c r="P402" i="40"/>
  <c r="T402" i="40" s="1"/>
  <c r="P403" i="40"/>
  <c r="T403" i="40" s="1"/>
  <c r="P404" i="40"/>
  <c r="T404" i="40"/>
  <c r="P405" i="40"/>
  <c r="T405" i="40" s="1"/>
  <c r="P406" i="40"/>
  <c r="T406" i="40" s="1"/>
  <c r="P407" i="40"/>
  <c r="T407" i="40"/>
  <c r="P408" i="40"/>
  <c r="T408" i="40" s="1"/>
  <c r="P409" i="40"/>
  <c r="T409" i="40"/>
  <c r="P410" i="40"/>
  <c r="T410" i="40" s="1"/>
  <c r="P411" i="40"/>
  <c r="T411" i="40" s="1"/>
  <c r="P412" i="40"/>
  <c r="T412" i="40"/>
  <c r="P413" i="40"/>
  <c r="T413" i="40" s="1"/>
  <c r="P414" i="40"/>
  <c r="T414" i="40" s="1"/>
  <c r="P415" i="40"/>
  <c r="T415" i="40" s="1"/>
  <c r="P416" i="40"/>
  <c r="T416" i="40" s="1"/>
  <c r="P417" i="40"/>
  <c r="T417" i="40"/>
  <c r="P418" i="40"/>
  <c r="T418" i="40" s="1"/>
  <c r="P419" i="40"/>
  <c r="T419" i="40" s="1"/>
  <c r="P420" i="40"/>
  <c r="T420" i="40"/>
  <c r="P421" i="40"/>
  <c r="T421" i="40" s="1"/>
  <c r="P422" i="40"/>
  <c r="T422" i="40" s="1"/>
  <c r="P423" i="40"/>
  <c r="T423" i="40" s="1"/>
  <c r="P424" i="40"/>
  <c r="T424" i="40"/>
  <c r="P425" i="40"/>
  <c r="T425" i="40" s="1"/>
  <c r="P426" i="40"/>
  <c r="T426" i="40" s="1"/>
  <c r="P427" i="40"/>
  <c r="T427" i="40" s="1"/>
  <c r="P428" i="40"/>
  <c r="T428" i="40" s="1"/>
  <c r="P429" i="40"/>
  <c r="T429" i="40"/>
  <c r="P430" i="40"/>
  <c r="T430" i="40" s="1"/>
  <c r="P431" i="40"/>
  <c r="T431" i="40" s="1"/>
  <c r="P432" i="40"/>
  <c r="T432" i="40"/>
  <c r="P433" i="40"/>
  <c r="T433" i="40" s="1"/>
  <c r="P434" i="40"/>
  <c r="T434" i="40" s="1"/>
  <c r="P435" i="40"/>
  <c r="T435" i="40" s="1"/>
  <c r="P436" i="40"/>
  <c r="T436" i="40" s="1"/>
  <c r="P437" i="40"/>
  <c r="T437" i="40"/>
  <c r="P438" i="40"/>
  <c r="T438" i="40" s="1"/>
  <c r="P439" i="40"/>
  <c r="T439" i="40"/>
  <c r="P440" i="40"/>
  <c r="T440" i="40" s="1"/>
  <c r="P441" i="40"/>
  <c r="T441" i="40"/>
  <c r="P442" i="40"/>
  <c r="T442" i="40" s="1"/>
  <c r="P443" i="40"/>
  <c r="T443" i="40" s="1"/>
  <c r="P444" i="40"/>
  <c r="T444" i="40"/>
  <c r="P445" i="40"/>
  <c r="T445" i="40" s="1"/>
  <c r="P446" i="40"/>
  <c r="T446" i="40" s="1"/>
  <c r="P447" i="40"/>
  <c r="T447" i="40" s="1"/>
  <c r="P448" i="40"/>
  <c r="T448" i="40" s="1"/>
  <c r="P449" i="40"/>
  <c r="T449" i="40"/>
  <c r="P450" i="40"/>
  <c r="T450" i="40" s="1"/>
  <c r="P451" i="40"/>
  <c r="T451" i="40" s="1"/>
  <c r="P452" i="40"/>
  <c r="T452" i="40"/>
  <c r="P453" i="40"/>
  <c r="T453" i="40" s="1"/>
  <c r="P454" i="40"/>
  <c r="T454" i="40" s="1"/>
  <c r="P455" i="40"/>
  <c r="T455" i="40" s="1"/>
  <c r="P456" i="40"/>
  <c r="T456" i="40"/>
  <c r="P457" i="40"/>
  <c r="T457" i="40" s="1"/>
  <c r="P458" i="40"/>
  <c r="T458" i="40" s="1"/>
  <c r="P459" i="40"/>
  <c r="T459" i="40" s="1"/>
  <c r="P460" i="40"/>
  <c r="T460" i="40" s="1"/>
  <c r="P461" i="40"/>
  <c r="T461" i="40"/>
  <c r="P462" i="40"/>
  <c r="T462" i="40" s="1"/>
  <c r="P463" i="40"/>
  <c r="T463" i="40" s="1"/>
  <c r="P464" i="40"/>
  <c r="T464" i="40"/>
  <c r="P465" i="40"/>
  <c r="T465" i="40" s="1"/>
  <c r="P466" i="40"/>
  <c r="T466" i="40" s="1"/>
  <c r="P467" i="40"/>
  <c r="T467" i="40" s="1"/>
  <c r="P468" i="40"/>
  <c r="T468" i="40" s="1"/>
  <c r="P469" i="40"/>
  <c r="T469" i="40"/>
  <c r="P470" i="40"/>
  <c r="T470" i="40" s="1"/>
  <c r="P471" i="40"/>
  <c r="T471" i="40"/>
  <c r="P472" i="40"/>
  <c r="T472" i="40" s="1"/>
  <c r="P473" i="40"/>
  <c r="T473" i="40"/>
  <c r="P474" i="40"/>
  <c r="T474" i="40" s="1"/>
  <c r="P475" i="40"/>
  <c r="T475" i="40" s="1"/>
  <c r="P476" i="40"/>
  <c r="T476" i="40"/>
  <c r="P477" i="40"/>
  <c r="T477" i="40" s="1"/>
  <c r="P478" i="40"/>
  <c r="T478" i="40" s="1"/>
  <c r="P479" i="40"/>
  <c r="T479" i="40" s="1"/>
  <c r="P480" i="40"/>
  <c r="T480" i="40" s="1"/>
  <c r="P481" i="40"/>
  <c r="T481" i="40"/>
  <c r="P482" i="40"/>
  <c r="T482" i="40" s="1"/>
  <c r="P483" i="40"/>
  <c r="T483" i="40" s="1"/>
  <c r="P484" i="40"/>
  <c r="T484" i="40"/>
  <c r="P485" i="40"/>
  <c r="T485" i="40" s="1"/>
  <c r="P486" i="40"/>
  <c r="T486" i="40" s="1"/>
  <c r="P487" i="40"/>
  <c r="T487" i="40"/>
  <c r="P488" i="40"/>
  <c r="T488" i="40" s="1"/>
  <c r="P489" i="40"/>
  <c r="T489" i="40"/>
  <c r="P490" i="40"/>
  <c r="T490" i="40" s="1"/>
  <c r="P491" i="40"/>
  <c r="T491" i="40" s="1"/>
  <c r="P492" i="40"/>
  <c r="T492" i="40"/>
  <c r="P493" i="40"/>
  <c r="T493" i="40" s="1"/>
  <c r="P494" i="40"/>
  <c r="T494" i="40" s="1"/>
  <c r="P495" i="40"/>
  <c r="T495" i="40" s="1"/>
  <c r="P496" i="40"/>
  <c r="T496" i="40"/>
  <c r="P497" i="40"/>
  <c r="T497" i="40" s="1"/>
  <c r="P498" i="40"/>
  <c r="T498" i="40" s="1"/>
  <c r="P499" i="40"/>
  <c r="T499" i="40" s="1"/>
  <c r="P500" i="40"/>
  <c r="T500" i="40" s="1"/>
  <c r="P501" i="40"/>
  <c r="T501" i="40"/>
  <c r="P502" i="40"/>
  <c r="T502" i="40" s="1"/>
  <c r="P503" i="40"/>
  <c r="T503" i="40" s="1"/>
  <c r="P504" i="40"/>
  <c r="T504" i="40"/>
  <c r="P505" i="40"/>
  <c r="T505" i="40" s="1"/>
  <c r="P506" i="40"/>
  <c r="T506" i="40" s="1"/>
  <c r="P507" i="40"/>
  <c r="T507" i="40" s="1"/>
  <c r="P508" i="40"/>
  <c r="T508" i="40" s="1"/>
  <c r="P509" i="40"/>
  <c r="T509" i="40"/>
  <c r="P510" i="40"/>
  <c r="T510" i="40" s="1"/>
  <c r="P511" i="40"/>
  <c r="T511" i="40" s="1"/>
  <c r="P512" i="40"/>
  <c r="T512" i="40"/>
  <c r="P513" i="40"/>
  <c r="T513" i="40" s="1"/>
  <c r="P514" i="40"/>
  <c r="T514" i="40" s="1"/>
  <c r="P515" i="40"/>
  <c r="T515" i="40" s="1"/>
  <c r="P516" i="40"/>
  <c r="T516" i="40" s="1"/>
  <c r="P517" i="40"/>
  <c r="T517" i="40" s="1"/>
  <c r="P518" i="40"/>
  <c r="T518" i="40" s="1"/>
  <c r="P519" i="40"/>
  <c r="T519" i="40" s="1"/>
  <c r="P520" i="40"/>
  <c r="T520" i="40" s="1"/>
  <c r="P521" i="40"/>
  <c r="T521" i="40"/>
  <c r="P522" i="40"/>
  <c r="T522" i="40" s="1"/>
  <c r="P523" i="40"/>
  <c r="T523" i="40" s="1"/>
  <c r="P524" i="40"/>
  <c r="T524" i="40"/>
  <c r="P525" i="40"/>
  <c r="T525" i="40" s="1"/>
  <c r="P526" i="40"/>
  <c r="T526" i="40" s="1"/>
  <c r="P527" i="40"/>
  <c r="T527" i="40" s="1"/>
  <c r="P528" i="40"/>
  <c r="T528" i="40"/>
  <c r="P529" i="40"/>
  <c r="T529" i="40" s="1"/>
  <c r="P530" i="40"/>
  <c r="T530" i="40" s="1"/>
  <c r="P531" i="40"/>
  <c r="T531" i="40" s="1"/>
  <c r="P532" i="40"/>
  <c r="T532" i="40" s="1"/>
  <c r="P533" i="40"/>
  <c r="T533" i="40" s="1"/>
  <c r="P534" i="40"/>
  <c r="T534" i="40" s="1"/>
  <c r="P535" i="40"/>
  <c r="T535" i="40" s="1"/>
  <c r="P536" i="40"/>
  <c r="T536" i="40"/>
  <c r="P537" i="40"/>
  <c r="T537" i="40" s="1"/>
  <c r="P538" i="40"/>
  <c r="T538" i="40" s="1"/>
  <c r="P539" i="40"/>
  <c r="T539" i="40" s="1"/>
  <c r="P540" i="40"/>
  <c r="T540" i="40" s="1"/>
  <c r="P541" i="40"/>
  <c r="T541" i="40" s="1"/>
  <c r="P542" i="40"/>
  <c r="T542" i="40" s="1"/>
  <c r="P543" i="40"/>
  <c r="T543" i="40" s="1"/>
  <c r="P544" i="40"/>
  <c r="T544" i="40" s="1"/>
  <c r="P545" i="40"/>
  <c r="T545" i="40"/>
  <c r="P546" i="40"/>
  <c r="T546" i="40" s="1"/>
  <c r="P547" i="40"/>
  <c r="T547" i="40" s="1"/>
  <c r="P548" i="40"/>
  <c r="T548" i="40" s="1"/>
  <c r="P549" i="40"/>
  <c r="T549" i="40" s="1"/>
  <c r="P550" i="40"/>
  <c r="T550" i="40" s="1"/>
  <c r="P551" i="40"/>
  <c r="T551" i="40"/>
  <c r="P552" i="40"/>
  <c r="T552" i="40" s="1"/>
  <c r="P553" i="40"/>
  <c r="T553" i="40" s="1"/>
  <c r="P554" i="40"/>
  <c r="T554" i="40" s="1"/>
  <c r="P555" i="40"/>
  <c r="T555" i="40" s="1"/>
  <c r="P556" i="40"/>
  <c r="T556" i="40" s="1"/>
  <c r="P557" i="40"/>
  <c r="T557" i="40" s="1"/>
  <c r="P558" i="40"/>
  <c r="T558" i="40" s="1"/>
  <c r="P559" i="40"/>
  <c r="T559" i="40" s="1"/>
  <c r="P560" i="40"/>
  <c r="T560" i="40"/>
  <c r="P561" i="40"/>
  <c r="T561" i="40" s="1"/>
  <c r="P562" i="40"/>
  <c r="T562" i="40" s="1"/>
  <c r="P563" i="40"/>
  <c r="T563" i="40" s="1"/>
  <c r="P564" i="40"/>
  <c r="T564" i="40" s="1"/>
  <c r="P565" i="40"/>
  <c r="T565" i="40" s="1"/>
  <c r="P566" i="40"/>
  <c r="T566" i="40" s="1"/>
  <c r="P567" i="40"/>
  <c r="T567" i="40" s="1"/>
  <c r="P568" i="40"/>
  <c r="T568" i="40"/>
  <c r="P569" i="40"/>
  <c r="T569" i="40" s="1"/>
  <c r="P570" i="40"/>
  <c r="T570" i="40" s="1"/>
  <c r="P571" i="40"/>
  <c r="T571" i="40" s="1"/>
  <c r="P572" i="40"/>
  <c r="T572" i="40" s="1"/>
  <c r="P573" i="40"/>
  <c r="T573" i="40" s="1"/>
  <c r="P574" i="40"/>
  <c r="T574" i="40" s="1"/>
  <c r="P575" i="40"/>
  <c r="T575" i="40" s="1"/>
  <c r="P576" i="40"/>
  <c r="T576" i="40" s="1"/>
  <c r="P577" i="40"/>
  <c r="T577" i="40"/>
  <c r="P578" i="40"/>
  <c r="T578" i="40" s="1"/>
  <c r="P579" i="40"/>
  <c r="T579" i="40" s="1"/>
  <c r="P580" i="40"/>
  <c r="T580" i="40" s="1"/>
  <c r="P581" i="40"/>
  <c r="T581" i="40" s="1"/>
  <c r="P582" i="40"/>
  <c r="T582" i="40" s="1"/>
  <c r="P583" i="40"/>
  <c r="T583" i="40"/>
  <c r="P584" i="40"/>
  <c r="T584" i="40" s="1"/>
  <c r="P585" i="40"/>
  <c r="T585" i="40" s="1"/>
  <c r="P586" i="40"/>
  <c r="T586" i="40" s="1"/>
  <c r="P587" i="40"/>
  <c r="T587" i="40" s="1"/>
  <c r="P588" i="40"/>
  <c r="T588" i="40" s="1"/>
  <c r="P589" i="40"/>
  <c r="T589" i="40" s="1"/>
  <c r="P590" i="40"/>
  <c r="T590" i="40" s="1"/>
  <c r="P591" i="40"/>
  <c r="T591" i="40" s="1"/>
  <c r="P592" i="40"/>
  <c r="T592" i="40"/>
  <c r="P593" i="40"/>
  <c r="T593" i="40" s="1"/>
  <c r="P594" i="40"/>
  <c r="T594" i="40" s="1"/>
  <c r="P595" i="40"/>
  <c r="T595" i="40" s="1"/>
  <c r="P596" i="40"/>
  <c r="T596" i="40" s="1"/>
  <c r="P597" i="40"/>
  <c r="T597" i="40" s="1"/>
  <c r="P598" i="40"/>
  <c r="T598" i="40" s="1"/>
  <c r="P599" i="40"/>
  <c r="T599" i="40" s="1"/>
  <c r="P600" i="40"/>
  <c r="T600" i="40"/>
  <c r="P601" i="40"/>
  <c r="T601" i="40" s="1"/>
  <c r="P602" i="40"/>
  <c r="T602" i="40" s="1"/>
  <c r="P603" i="40"/>
  <c r="T603" i="40" s="1"/>
  <c r="P604" i="40"/>
  <c r="T604" i="40" s="1"/>
  <c r="P605" i="40"/>
  <c r="T605" i="40" s="1"/>
  <c r="P606" i="40"/>
  <c r="T606" i="40" s="1"/>
  <c r="P607" i="40"/>
  <c r="T607" i="40"/>
  <c r="P608" i="40"/>
  <c r="T608" i="40" s="1"/>
  <c r="P609" i="40"/>
  <c r="T609" i="40"/>
  <c r="P610" i="40"/>
  <c r="T610" i="40" s="1"/>
  <c r="P611" i="40"/>
  <c r="T611" i="40" s="1"/>
  <c r="P612" i="40"/>
  <c r="T612" i="40" s="1"/>
  <c r="P613" i="40"/>
  <c r="T613" i="40" s="1"/>
  <c r="P614" i="40"/>
  <c r="T614" i="40" s="1"/>
  <c r="P615" i="40"/>
  <c r="T615" i="40"/>
  <c r="P616" i="40"/>
  <c r="T616" i="40" s="1"/>
  <c r="P617" i="40"/>
  <c r="T617" i="40"/>
  <c r="P618" i="40"/>
  <c r="T618" i="40" s="1"/>
  <c r="P619" i="40"/>
  <c r="T619" i="40" s="1"/>
  <c r="P620" i="40"/>
  <c r="T620" i="40" s="1"/>
  <c r="P621" i="40"/>
  <c r="T621" i="40" s="1"/>
  <c r="P622" i="40"/>
  <c r="T622" i="40" s="1"/>
  <c r="P623" i="40"/>
  <c r="T623" i="40" s="1"/>
  <c r="P624" i="40"/>
  <c r="T624" i="40"/>
  <c r="P625" i="40"/>
  <c r="T625" i="40" s="1"/>
  <c r="P626" i="40"/>
  <c r="T626" i="40" s="1"/>
  <c r="P627" i="40"/>
  <c r="T627" i="40" s="1"/>
  <c r="P628" i="40"/>
  <c r="T628" i="40" s="1"/>
  <c r="P629" i="40"/>
  <c r="T629" i="40" s="1"/>
  <c r="P630" i="40"/>
  <c r="T630" i="40" s="1"/>
  <c r="P631" i="40"/>
  <c r="T631" i="40" s="1"/>
  <c r="P632" i="40"/>
  <c r="T632" i="40"/>
  <c r="P633" i="40"/>
  <c r="T633" i="40" s="1"/>
  <c r="P634" i="40"/>
  <c r="T634" i="40" s="1"/>
  <c r="P635" i="40"/>
  <c r="T635" i="40" s="1"/>
  <c r="P636" i="40"/>
  <c r="T636" i="40" s="1"/>
  <c r="P637" i="40"/>
  <c r="T637" i="40" s="1"/>
  <c r="P638" i="40"/>
  <c r="T638" i="40" s="1"/>
  <c r="P639" i="40"/>
  <c r="T639" i="40" s="1"/>
  <c r="P640" i="40"/>
  <c r="T640" i="40" s="1"/>
  <c r="P641" i="40"/>
  <c r="T641" i="40"/>
  <c r="P642" i="40"/>
  <c r="T642" i="40" s="1"/>
  <c r="P643" i="40"/>
  <c r="T643" i="40" s="1"/>
  <c r="P644" i="40"/>
  <c r="T644" i="40" s="1"/>
  <c r="P645" i="40"/>
  <c r="T645" i="40" s="1"/>
  <c r="P646" i="40"/>
  <c r="T646" i="40" s="1"/>
  <c r="P647" i="40"/>
  <c r="T647" i="40"/>
  <c r="P648" i="40"/>
  <c r="T648" i="40" s="1"/>
  <c r="P649" i="40"/>
  <c r="T649" i="40" s="1"/>
  <c r="P650" i="40"/>
  <c r="T650" i="40" s="1"/>
  <c r="P651" i="40"/>
  <c r="T651" i="40" s="1"/>
  <c r="P652" i="40"/>
  <c r="T652" i="40" s="1"/>
  <c r="P653" i="40"/>
  <c r="T653" i="40" s="1"/>
  <c r="P654" i="40"/>
  <c r="T654" i="40" s="1"/>
  <c r="P655" i="40"/>
  <c r="T655" i="40" s="1"/>
  <c r="P656" i="40"/>
  <c r="T656" i="40"/>
  <c r="P657" i="40"/>
  <c r="T657" i="40" s="1"/>
  <c r="P658" i="40"/>
  <c r="T658" i="40" s="1"/>
  <c r="P659" i="40"/>
  <c r="T659" i="40" s="1"/>
  <c r="P660" i="40"/>
  <c r="T660" i="40" s="1"/>
  <c r="P661" i="40"/>
  <c r="T661" i="40" s="1"/>
  <c r="P662" i="40"/>
  <c r="T662" i="40" s="1"/>
  <c r="P663" i="40"/>
  <c r="T663" i="40"/>
  <c r="P664" i="40"/>
  <c r="T664" i="40" s="1"/>
  <c r="P665" i="40"/>
  <c r="T665" i="40"/>
  <c r="P666" i="40"/>
  <c r="T666" i="40" s="1"/>
  <c r="P667" i="40"/>
  <c r="T667" i="40" s="1"/>
  <c r="P668" i="40"/>
  <c r="T668" i="40" s="1"/>
  <c r="P669" i="40"/>
  <c r="T669" i="40" s="1"/>
  <c r="P670" i="40"/>
  <c r="T670" i="40" s="1"/>
  <c r="P671" i="40"/>
  <c r="T671" i="40" s="1"/>
  <c r="P672" i="40"/>
  <c r="T672" i="40" s="1"/>
  <c r="P673" i="40"/>
  <c r="T673" i="40" s="1"/>
  <c r="P674" i="40"/>
  <c r="T674" i="40" s="1"/>
  <c r="P675" i="40"/>
  <c r="T675" i="40" s="1"/>
  <c r="P676" i="40"/>
  <c r="T676" i="40" s="1"/>
  <c r="P677" i="40"/>
  <c r="T677" i="40" s="1"/>
  <c r="P678" i="40"/>
  <c r="T678" i="40" s="1"/>
  <c r="P679" i="40"/>
  <c r="P680" i="40"/>
  <c r="P681" i="40"/>
  <c r="P682" i="40"/>
  <c r="P683" i="40"/>
  <c r="P684" i="40"/>
  <c r="P685" i="40"/>
  <c r="P686" i="40"/>
  <c r="P687" i="40"/>
  <c r="P688" i="40"/>
  <c r="P689" i="40"/>
  <c r="P690" i="40"/>
  <c r="P691" i="40"/>
  <c r="P692" i="40"/>
  <c r="P693" i="40"/>
  <c r="P694" i="40"/>
  <c r="P695" i="40"/>
  <c r="P696" i="40"/>
  <c r="P697" i="40"/>
  <c r="P698" i="40"/>
  <c r="P699" i="40"/>
  <c r="P700" i="40"/>
  <c r="P701" i="40"/>
  <c r="P702" i="40"/>
  <c r="P4" i="38"/>
  <c r="T4" i="38" s="1"/>
  <c r="P5" i="38"/>
  <c r="T5" i="38" s="1"/>
  <c r="P6" i="38"/>
  <c r="T6" i="38" s="1"/>
  <c r="P7" i="38"/>
  <c r="T7" i="38"/>
  <c r="P8" i="38"/>
  <c r="T8" i="38" s="1"/>
  <c r="P9" i="38"/>
  <c r="T9" i="38" s="1"/>
  <c r="P10" i="38"/>
  <c r="T10" i="38" s="1"/>
  <c r="P11" i="38"/>
  <c r="T11" i="38"/>
  <c r="P12" i="38"/>
  <c r="T12" i="38" s="1"/>
  <c r="P13" i="38"/>
  <c r="T13" i="38" s="1"/>
  <c r="P14" i="38"/>
  <c r="T14" i="38" s="1"/>
  <c r="P15" i="38"/>
  <c r="T15" i="38"/>
  <c r="P16" i="38"/>
  <c r="T16" i="38" s="1"/>
  <c r="P17" i="38"/>
  <c r="T17" i="38" s="1"/>
  <c r="P18" i="38"/>
  <c r="T18" i="38" s="1"/>
  <c r="P19" i="38"/>
  <c r="T19" i="38" s="1"/>
  <c r="P20" i="38"/>
  <c r="T20" i="38" s="1"/>
  <c r="P21" i="38"/>
  <c r="T21" i="38" s="1"/>
  <c r="P22" i="38"/>
  <c r="T22" i="38" s="1"/>
  <c r="P23" i="38"/>
  <c r="T23" i="38"/>
  <c r="P24" i="38"/>
  <c r="T24" i="38" s="1"/>
  <c r="P25" i="38"/>
  <c r="T25" i="38" s="1"/>
  <c r="P26" i="38"/>
  <c r="T26" i="38" s="1"/>
  <c r="P27" i="38"/>
  <c r="T27" i="38" s="1"/>
  <c r="P28" i="38"/>
  <c r="T28" i="38" s="1"/>
  <c r="P29" i="38"/>
  <c r="T29" i="38" s="1"/>
  <c r="P30" i="38"/>
  <c r="T30" i="38" s="1"/>
  <c r="P31" i="38"/>
  <c r="T31" i="38"/>
  <c r="P32" i="38"/>
  <c r="T32" i="38" s="1"/>
  <c r="P33" i="38"/>
  <c r="T33" i="38" s="1"/>
  <c r="P34" i="38"/>
  <c r="T34" i="38" s="1"/>
  <c r="P35" i="38"/>
  <c r="T35" i="38" s="1"/>
  <c r="P36" i="38"/>
  <c r="T36" i="38" s="1"/>
  <c r="P37" i="38"/>
  <c r="T37" i="38" s="1"/>
  <c r="P38" i="38"/>
  <c r="T38" i="38" s="1"/>
  <c r="P39" i="38"/>
  <c r="T39" i="38"/>
  <c r="P40" i="38"/>
  <c r="T40" i="38" s="1"/>
  <c r="P41" i="38"/>
  <c r="T41" i="38" s="1"/>
  <c r="P42" i="38"/>
  <c r="T42" i="38" s="1"/>
  <c r="P43" i="38"/>
  <c r="T43" i="38"/>
  <c r="P44" i="38"/>
  <c r="T44" i="38" s="1"/>
  <c r="P45" i="38"/>
  <c r="T45" i="38" s="1"/>
  <c r="P46" i="38"/>
  <c r="T46" i="38" s="1"/>
  <c r="P47" i="38"/>
  <c r="T47" i="38"/>
  <c r="P48" i="38"/>
  <c r="T48" i="38" s="1"/>
  <c r="P49" i="38"/>
  <c r="T49" i="38" s="1"/>
  <c r="P50" i="38"/>
  <c r="T50" i="38" s="1"/>
  <c r="P51" i="38"/>
  <c r="T51" i="38"/>
  <c r="P52" i="38"/>
  <c r="T52" i="38" s="1"/>
  <c r="P53" i="38"/>
  <c r="T53" i="38" s="1"/>
  <c r="P54" i="38"/>
  <c r="T54" i="38" s="1"/>
  <c r="P55" i="38"/>
  <c r="T55" i="38"/>
  <c r="P56" i="38"/>
  <c r="T56" i="38" s="1"/>
  <c r="P57" i="38"/>
  <c r="T57" i="38" s="1"/>
  <c r="P58" i="38"/>
  <c r="T58" i="38" s="1"/>
  <c r="P59" i="38"/>
  <c r="T59" i="38"/>
  <c r="P60" i="38"/>
  <c r="T60" i="38" s="1"/>
  <c r="P61" i="38"/>
  <c r="T61" i="38"/>
  <c r="P62" i="38"/>
  <c r="T62" i="38" s="1"/>
  <c r="P63" i="38"/>
  <c r="T63" i="38"/>
  <c r="P64" i="38"/>
  <c r="T64" i="38" s="1"/>
  <c r="P65" i="38"/>
  <c r="T65" i="38" s="1"/>
  <c r="P66" i="38"/>
  <c r="T66" i="38" s="1"/>
  <c r="P67" i="38"/>
  <c r="T67" i="38"/>
  <c r="P68" i="38"/>
  <c r="T68" i="38" s="1"/>
  <c r="P69" i="38"/>
  <c r="T69" i="38" s="1"/>
  <c r="P70" i="38"/>
  <c r="T70" i="38" s="1"/>
  <c r="P71" i="38"/>
  <c r="T71" i="38"/>
  <c r="P72" i="38"/>
  <c r="T72" i="38" s="1"/>
  <c r="P73" i="38"/>
  <c r="T73" i="38" s="1"/>
  <c r="P74" i="38"/>
  <c r="T74" i="38" s="1"/>
  <c r="P75" i="38"/>
  <c r="T75" i="38"/>
  <c r="P76" i="38"/>
  <c r="T76" i="38" s="1"/>
  <c r="P77" i="38"/>
  <c r="T77" i="38" s="1"/>
  <c r="P78" i="38"/>
  <c r="T78" i="38" s="1"/>
  <c r="P79" i="38"/>
  <c r="T79" i="38"/>
  <c r="P80" i="38"/>
  <c r="T80" i="38" s="1"/>
  <c r="P81" i="38"/>
  <c r="T81" i="38" s="1"/>
  <c r="P82" i="38"/>
  <c r="T82" i="38" s="1"/>
  <c r="P83" i="38"/>
  <c r="T83" i="38" s="1"/>
  <c r="P84" i="38"/>
  <c r="T84" i="38" s="1"/>
  <c r="P85" i="38"/>
  <c r="T85" i="38" s="1"/>
  <c r="P86" i="38"/>
  <c r="T86" i="38" s="1"/>
  <c r="P87" i="38"/>
  <c r="T87" i="38"/>
  <c r="P88" i="38"/>
  <c r="T88" i="38" s="1"/>
  <c r="P89" i="38"/>
  <c r="T89" i="38" s="1"/>
  <c r="P90" i="38"/>
  <c r="T90" i="38" s="1"/>
  <c r="P91" i="38"/>
  <c r="T91" i="38"/>
  <c r="P92" i="38"/>
  <c r="T92" i="38" s="1"/>
  <c r="P93" i="38"/>
  <c r="T93" i="38" s="1"/>
  <c r="P94" i="38"/>
  <c r="T94" i="38" s="1"/>
  <c r="P95" i="38"/>
  <c r="T95" i="38"/>
  <c r="P96" i="38"/>
  <c r="T96" i="38" s="1"/>
  <c r="P97" i="38"/>
  <c r="T97" i="38" s="1"/>
  <c r="P98" i="38"/>
  <c r="T98" i="38" s="1"/>
  <c r="P99" i="38"/>
  <c r="T99" i="38" s="1"/>
  <c r="P100" i="38"/>
  <c r="T100" i="38" s="1"/>
  <c r="P101" i="38"/>
  <c r="T101" i="38" s="1"/>
  <c r="P102" i="38"/>
  <c r="T102" i="38" s="1"/>
  <c r="P103" i="38"/>
  <c r="T103" i="38"/>
  <c r="P104" i="38"/>
  <c r="T104" i="38" s="1"/>
  <c r="P105" i="38"/>
  <c r="T105" i="38" s="1"/>
  <c r="P106" i="38"/>
  <c r="T106" i="38" s="1"/>
  <c r="P107" i="38"/>
  <c r="T107" i="38"/>
  <c r="P108" i="38"/>
  <c r="T108" i="38" s="1"/>
  <c r="P109" i="38"/>
  <c r="T109" i="38" s="1"/>
  <c r="P110" i="38"/>
  <c r="T110" i="38" s="1"/>
  <c r="P111" i="38"/>
  <c r="T111" i="38"/>
  <c r="P112" i="38"/>
  <c r="T112" i="38" s="1"/>
  <c r="P113" i="38"/>
  <c r="T113" i="38" s="1"/>
  <c r="P114" i="38"/>
  <c r="T114" i="38" s="1"/>
  <c r="P115" i="38"/>
  <c r="T115" i="38" s="1"/>
  <c r="P116" i="38"/>
  <c r="T116" i="38" s="1"/>
  <c r="P117" i="38"/>
  <c r="T117" i="38" s="1"/>
  <c r="P118" i="38"/>
  <c r="T118" i="38" s="1"/>
  <c r="P119" i="38"/>
  <c r="T119" i="38"/>
  <c r="P120" i="38"/>
  <c r="T120" i="38" s="1"/>
  <c r="P121" i="38"/>
  <c r="T121" i="38" s="1"/>
  <c r="P122" i="38"/>
  <c r="T122" i="38" s="1"/>
  <c r="P123" i="38"/>
  <c r="T123" i="38"/>
  <c r="P124" i="38"/>
  <c r="T124" i="38" s="1"/>
  <c r="P125" i="38"/>
  <c r="T125" i="38" s="1"/>
  <c r="P126" i="38"/>
  <c r="T126" i="38" s="1"/>
  <c r="P127" i="38"/>
  <c r="T127" i="38"/>
  <c r="P128" i="38"/>
  <c r="T128" i="38" s="1"/>
  <c r="P129" i="38"/>
  <c r="T129" i="38" s="1"/>
  <c r="P130" i="38"/>
  <c r="T130" i="38" s="1"/>
  <c r="P131" i="38"/>
  <c r="T131" i="38" s="1"/>
  <c r="P132" i="38"/>
  <c r="T132" i="38" s="1"/>
  <c r="P133" i="38"/>
  <c r="T133" i="38" s="1"/>
  <c r="P134" i="38"/>
  <c r="T134" i="38" s="1"/>
  <c r="P135" i="38"/>
  <c r="T135" i="38"/>
  <c r="P136" i="38"/>
  <c r="T136" i="38" s="1"/>
  <c r="P137" i="38"/>
  <c r="T137" i="38" s="1"/>
  <c r="P138" i="38"/>
  <c r="T138" i="38" s="1"/>
  <c r="P139" i="38"/>
  <c r="T139" i="38"/>
  <c r="P140" i="38"/>
  <c r="T140" i="38" s="1"/>
  <c r="P141" i="38"/>
  <c r="T141" i="38"/>
  <c r="P142" i="38"/>
  <c r="T142" i="38" s="1"/>
  <c r="P143" i="38"/>
  <c r="T143" i="38"/>
  <c r="P144" i="38"/>
  <c r="T144" i="38" s="1"/>
  <c r="P145" i="38"/>
  <c r="T145" i="38" s="1"/>
  <c r="P146" i="38"/>
  <c r="T146" i="38" s="1"/>
  <c r="P147" i="38"/>
  <c r="T147" i="38"/>
  <c r="P148" i="38"/>
  <c r="T148" i="38" s="1"/>
  <c r="P149" i="38"/>
  <c r="T149" i="38" s="1"/>
  <c r="P150" i="38"/>
  <c r="T150" i="38" s="1"/>
  <c r="P151" i="38"/>
  <c r="T151" i="38"/>
  <c r="P152" i="38"/>
  <c r="T152" i="38" s="1"/>
  <c r="P153" i="38"/>
  <c r="T153" i="38" s="1"/>
  <c r="P154" i="38"/>
  <c r="T154" i="38" s="1"/>
  <c r="P155" i="38"/>
  <c r="T155" i="38"/>
  <c r="P156" i="38"/>
  <c r="T156" i="38" s="1"/>
  <c r="P157" i="38"/>
  <c r="T157" i="38"/>
  <c r="P158" i="38"/>
  <c r="T158" i="38" s="1"/>
  <c r="P159" i="38"/>
  <c r="T159" i="38"/>
  <c r="P160" i="38"/>
  <c r="T160" i="38" s="1"/>
  <c r="P161" i="38"/>
  <c r="T161" i="38" s="1"/>
  <c r="P162" i="38"/>
  <c r="T162" i="38" s="1"/>
  <c r="P163" i="38"/>
  <c r="T163" i="38"/>
  <c r="P164" i="38"/>
  <c r="T164" i="38" s="1"/>
  <c r="P165" i="38"/>
  <c r="T165" i="38" s="1"/>
  <c r="P166" i="38"/>
  <c r="T166" i="38" s="1"/>
  <c r="P167" i="38"/>
  <c r="T167" i="38"/>
  <c r="P168" i="38"/>
  <c r="T168" i="38" s="1"/>
  <c r="P169" i="38"/>
  <c r="T169" i="38" s="1"/>
  <c r="P170" i="38"/>
  <c r="T170" i="38" s="1"/>
  <c r="P171" i="38"/>
  <c r="T171" i="38"/>
  <c r="P172" i="38"/>
  <c r="T172" i="38" s="1"/>
  <c r="P173" i="38"/>
  <c r="T173" i="38"/>
  <c r="P174" i="38"/>
  <c r="T174" i="38" s="1"/>
  <c r="P175" i="38"/>
  <c r="T175" i="38"/>
  <c r="P176" i="38"/>
  <c r="T176" i="38" s="1"/>
  <c r="P177" i="38"/>
  <c r="T177" i="38" s="1"/>
  <c r="P178" i="38"/>
  <c r="T178" i="38" s="1"/>
  <c r="P179" i="38"/>
  <c r="T179" i="38"/>
  <c r="P180" i="38"/>
  <c r="T180" i="38" s="1"/>
  <c r="P181" i="38"/>
  <c r="T181" i="38" s="1"/>
  <c r="P182" i="38"/>
  <c r="T182" i="38" s="1"/>
  <c r="P183" i="38"/>
  <c r="T183" i="38"/>
  <c r="P184" i="38"/>
  <c r="T184" i="38" s="1"/>
  <c r="P185" i="38"/>
  <c r="T185" i="38" s="1"/>
  <c r="P186" i="38"/>
  <c r="T186" i="38" s="1"/>
  <c r="P187" i="38"/>
  <c r="T187" i="38"/>
  <c r="P188" i="38"/>
  <c r="T188" i="38" s="1"/>
  <c r="P189" i="38"/>
  <c r="T189" i="38"/>
  <c r="P190" i="38"/>
  <c r="T190" i="38" s="1"/>
  <c r="P191" i="38"/>
  <c r="T191" i="38"/>
  <c r="P192" i="38"/>
  <c r="T192" i="38" s="1"/>
  <c r="P193" i="38"/>
  <c r="T193" i="38" s="1"/>
  <c r="P194" i="38"/>
  <c r="T194" i="38" s="1"/>
  <c r="P195" i="38"/>
  <c r="T195" i="38"/>
  <c r="P196" i="38"/>
  <c r="T196" i="38" s="1"/>
  <c r="P197" i="38"/>
  <c r="T197" i="38" s="1"/>
  <c r="P198" i="38"/>
  <c r="T198" i="38" s="1"/>
  <c r="P199" i="38"/>
  <c r="T199" i="38"/>
  <c r="P200" i="38"/>
  <c r="T200" i="38" s="1"/>
  <c r="P201" i="38"/>
  <c r="T201" i="38" s="1"/>
  <c r="P202" i="38"/>
  <c r="T202" i="38" s="1"/>
  <c r="P203" i="38"/>
  <c r="T203" i="38"/>
  <c r="P204" i="38"/>
  <c r="T204" i="38" s="1"/>
  <c r="P205" i="38"/>
  <c r="T205" i="38" s="1"/>
  <c r="P206" i="38"/>
  <c r="T206" i="38" s="1"/>
  <c r="P207" i="38"/>
  <c r="T207" i="38" s="1"/>
  <c r="P208" i="38"/>
  <c r="T208" i="38" s="1"/>
  <c r="P209" i="38"/>
  <c r="T209" i="38" s="1"/>
  <c r="P210" i="38"/>
  <c r="T210" i="38" s="1"/>
  <c r="P211" i="38"/>
  <c r="T211" i="38"/>
  <c r="P212" i="38"/>
  <c r="T212" i="38" s="1"/>
  <c r="P213" i="38"/>
  <c r="T213" i="38" s="1"/>
  <c r="P214" i="38"/>
  <c r="T214" i="38" s="1"/>
  <c r="P215" i="38"/>
  <c r="T215" i="38"/>
  <c r="P216" i="38"/>
  <c r="T216" i="38" s="1"/>
  <c r="P217" i="38"/>
  <c r="T217" i="38" s="1"/>
  <c r="P218" i="38"/>
  <c r="T218" i="38" s="1"/>
  <c r="P219" i="38"/>
  <c r="T219" i="38"/>
  <c r="P220" i="38"/>
  <c r="T220" i="38" s="1"/>
  <c r="P221" i="38"/>
  <c r="T221" i="38"/>
  <c r="P222" i="38"/>
  <c r="T222" i="38" s="1"/>
  <c r="P223" i="38"/>
  <c r="T223" i="38"/>
  <c r="P224" i="38"/>
  <c r="T224" i="38" s="1"/>
  <c r="P225" i="38"/>
  <c r="T225" i="38" s="1"/>
  <c r="P226" i="38"/>
  <c r="T226" i="38" s="1"/>
  <c r="P227" i="38"/>
  <c r="T227" i="38"/>
  <c r="P228" i="38"/>
  <c r="T228" i="38" s="1"/>
  <c r="P229" i="38"/>
  <c r="T229" i="38" s="1"/>
  <c r="P230" i="38"/>
  <c r="T230" i="38" s="1"/>
  <c r="P231" i="38"/>
  <c r="T231" i="38"/>
  <c r="P232" i="38"/>
  <c r="T232" i="38" s="1"/>
  <c r="P233" i="38"/>
  <c r="T233" i="38" s="1"/>
  <c r="P234" i="38"/>
  <c r="T234" i="38" s="1"/>
  <c r="P235" i="38"/>
  <c r="T235" i="38"/>
  <c r="P236" i="38"/>
  <c r="T236" i="38" s="1"/>
  <c r="P237" i="38"/>
  <c r="T237" i="38"/>
  <c r="P238" i="38"/>
  <c r="T238" i="38" s="1"/>
  <c r="P239" i="38"/>
  <c r="T239" i="38"/>
  <c r="P240" i="38"/>
  <c r="T240" i="38" s="1"/>
  <c r="P241" i="38"/>
  <c r="T241" i="38" s="1"/>
  <c r="P242" i="38"/>
  <c r="T242" i="38" s="1"/>
  <c r="P243" i="38"/>
  <c r="T243" i="38"/>
  <c r="P244" i="38"/>
  <c r="T244" i="38" s="1"/>
  <c r="P245" i="38"/>
  <c r="T245" i="38" s="1"/>
  <c r="P246" i="38"/>
  <c r="T246" i="38" s="1"/>
  <c r="P247" i="38"/>
  <c r="T247" i="38"/>
  <c r="P248" i="38"/>
  <c r="T248" i="38" s="1"/>
  <c r="P249" i="38"/>
  <c r="T249" i="38" s="1"/>
  <c r="P250" i="38"/>
  <c r="T250" i="38" s="1"/>
  <c r="P251" i="38"/>
  <c r="T251" i="38"/>
  <c r="P252" i="38"/>
  <c r="T252" i="38" s="1"/>
  <c r="P253" i="38"/>
  <c r="T253" i="38"/>
  <c r="P254" i="38"/>
  <c r="T254" i="38" s="1"/>
  <c r="P255" i="38"/>
  <c r="T255" i="38" s="1"/>
  <c r="P256" i="38"/>
  <c r="T256" i="38" s="1"/>
  <c r="P257" i="38"/>
  <c r="T257" i="38"/>
  <c r="P258" i="38"/>
  <c r="T258" i="38" s="1"/>
  <c r="P259" i="38"/>
  <c r="T259" i="38" s="1"/>
  <c r="P260" i="38"/>
  <c r="T260" i="38" s="1"/>
  <c r="P261" i="38"/>
  <c r="T261" i="38" s="1"/>
  <c r="P262" i="38"/>
  <c r="T262" i="38" s="1"/>
  <c r="P263" i="38"/>
  <c r="T263" i="38" s="1"/>
  <c r="P264" i="38"/>
  <c r="T264" i="38" s="1"/>
  <c r="P265" i="38"/>
  <c r="T265" i="38" s="1"/>
  <c r="P266" i="38"/>
  <c r="T266" i="38" s="1"/>
  <c r="P267" i="38"/>
  <c r="T267" i="38" s="1"/>
  <c r="P268" i="38"/>
  <c r="T268" i="38" s="1"/>
  <c r="P269" i="38"/>
  <c r="T269" i="38" s="1"/>
  <c r="P270" i="38"/>
  <c r="T270" i="38" s="1"/>
  <c r="P271" i="38"/>
  <c r="T271" i="38" s="1"/>
  <c r="P272" i="38"/>
  <c r="T272" i="38" s="1"/>
  <c r="P273" i="38"/>
  <c r="T273" i="38"/>
  <c r="P274" i="38"/>
  <c r="T274" i="38" s="1"/>
  <c r="P275" i="38"/>
  <c r="T275" i="38" s="1"/>
  <c r="P276" i="38"/>
  <c r="T276" i="38" s="1"/>
  <c r="P277" i="38"/>
  <c r="T277" i="38"/>
  <c r="P278" i="38"/>
  <c r="T278" i="38" s="1"/>
  <c r="P279" i="38"/>
  <c r="T279" i="38" s="1"/>
  <c r="P280" i="38"/>
  <c r="T280" i="38" s="1"/>
  <c r="P281" i="38"/>
  <c r="T281" i="38"/>
  <c r="P282" i="38"/>
  <c r="T282" i="38" s="1"/>
  <c r="P283" i="38"/>
  <c r="T283" i="38" s="1"/>
  <c r="P284" i="38"/>
  <c r="T284" i="38" s="1"/>
  <c r="P285" i="38"/>
  <c r="T285" i="38"/>
  <c r="P286" i="38"/>
  <c r="T286" i="38" s="1"/>
  <c r="P287" i="38"/>
  <c r="T287" i="38" s="1"/>
  <c r="P288" i="38"/>
  <c r="T288" i="38" s="1"/>
  <c r="P289" i="38"/>
  <c r="T289" i="38"/>
  <c r="P290" i="38"/>
  <c r="T290" i="38" s="1"/>
  <c r="P291" i="38"/>
  <c r="T291" i="38" s="1"/>
  <c r="P292" i="38"/>
  <c r="T292" i="38" s="1"/>
  <c r="P293" i="38"/>
  <c r="T293" i="38" s="1"/>
  <c r="P294" i="38"/>
  <c r="T294" i="38" s="1"/>
  <c r="P295" i="38"/>
  <c r="T295" i="38" s="1"/>
  <c r="P296" i="38"/>
  <c r="T296" i="38" s="1"/>
  <c r="P297" i="38"/>
  <c r="T297" i="38" s="1"/>
  <c r="P298" i="38"/>
  <c r="T298" i="38" s="1"/>
  <c r="P299" i="38"/>
  <c r="T299" i="38" s="1"/>
  <c r="P300" i="38"/>
  <c r="T300" i="38" s="1"/>
  <c r="P301" i="38"/>
  <c r="T301" i="38" s="1"/>
  <c r="P302" i="38"/>
  <c r="T302" i="38" s="1"/>
  <c r="P303" i="38"/>
  <c r="T303" i="38" s="1"/>
  <c r="P304" i="38"/>
  <c r="T304" i="38" s="1"/>
  <c r="P305" i="38"/>
  <c r="T305" i="38"/>
  <c r="P306" i="38"/>
  <c r="T306" i="38" s="1"/>
  <c r="P307" i="38"/>
  <c r="T307" i="38" s="1"/>
  <c r="P308" i="38"/>
  <c r="T308" i="38" s="1"/>
  <c r="P309" i="38"/>
  <c r="T309" i="38"/>
  <c r="P310" i="38"/>
  <c r="T310" i="38" s="1"/>
  <c r="P311" i="38"/>
  <c r="T311" i="38" s="1"/>
  <c r="P312" i="38"/>
  <c r="T312" i="38" s="1"/>
  <c r="P313" i="38"/>
  <c r="T313" i="38"/>
  <c r="P314" i="38"/>
  <c r="T314" i="38" s="1"/>
  <c r="P315" i="38"/>
  <c r="T315" i="38" s="1"/>
  <c r="P316" i="38"/>
  <c r="T316" i="38" s="1"/>
  <c r="P317" i="38"/>
  <c r="T317" i="38"/>
  <c r="P318" i="38"/>
  <c r="T318" i="38" s="1"/>
  <c r="P319" i="38"/>
  <c r="T319" i="38" s="1"/>
  <c r="P320" i="38"/>
  <c r="T320" i="38" s="1"/>
  <c r="P321" i="38"/>
  <c r="T321" i="38"/>
  <c r="P322" i="38"/>
  <c r="T322" i="38" s="1"/>
  <c r="P323" i="38"/>
  <c r="T323" i="38" s="1"/>
  <c r="P324" i="38"/>
  <c r="T324" i="38" s="1"/>
  <c r="P325" i="38"/>
  <c r="T325" i="38" s="1"/>
  <c r="P326" i="38"/>
  <c r="T326" i="38" s="1"/>
  <c r="P327" i="38"/>
  <c r="T327" i="38" s="1"/>
  <c r="P328" i="38"/>
  <c r="T328" i="38" s="1"/>
  <c r="P329" i="38"/>
  <c r="T329" i="38" s="1"/>
  <c r="P330" i="38"/>
  <c r="T330" i="38" s="1"/>
  <c r="P331" i="38"/>
  <c r="T331" i="38" s="1"/>
  <c r="P332" i="38"/>
  <c r="T332" i="38" s="1"/>
  <c r="P333" i="38"/>
  <c r="T333" i="38" s="1"/>
  <c r="P334" i="38"/>
  <c r="T334" i="38" s="1"/>
  <c r="P335" i="38"/>
  <c r="T335" i="38" s="1"/>
  <c r="P336" i="38"/>
  <c r="T336" i="38" s="1"/>
  <c r="P337" i="38"/>
  <c r="T337" i="38"/>
  <c r="P338" i="38"/>
  <c r="T338" i="38" s="1"/>
  <c r="P339" i="38"/>
  <c r="T339" i="38" s="1"/>
  <c r="P340" i="38"/>
  <c r="T340" i="38" s="1"/>
  <c r="P341" i="38"/>
  <c r="T341" i="38"/>
  <c r="P342" i="38"/>
  <c r="T342" i="38" s="1"/>
  <c r="P343" i="38"/>
  <c r="T343" i="38" s="1"/>
  <c r="P344" i="38"/>
  <c r="T344" i="38" s="1"/>
  <c r="P345" i="38"/>
  <c r="T345" i="38"/>
  <c r="P346" i="38"/>
  <c r="T346" i="38" s="1"/>
  <c r="P347" i="38"/>
  <c r="T347" i="38" s="1"/>
  <c r="P348" i="38"/>
  <c r="T348" i="38" s="1"/>
  <c r="P349" i="38"/>
  <c r="T349" i="38"/>
  <c r="P350" i="38"/>
  <c r="T350" i="38" s="1"/>
  <c r="P351" i="38"/>
  <c r="T351" i="38" s="1"/>
  <c r="P352" i="38"/>
  <c r="T352" i="38" s="1"/>
  <c r="P353" i="38"/>
  <c r="T353" i="38"/>
  <c r="P354" i="38"/>
  <c r="T354" i="38" s="1"/>
  <c r="P355" i="38"/>
  <c r="T355" i="38" s="1"/>
  <c r="P356" i="38"/>
  <c r="T356" i="38" s="1"/>
  <c r="P357" i="38"/>
  <c r="T357" i="38" s="1"/>
  <c r="P358" i="38"/>
  <c r="T358" i="38" s="1"/>
  <c r="P359" i="38"/>
  <c r="T359" i="38" s="1"/>
  <c r="P360" i="38"/>
  <c r="T360" i="38" s="1"/>
  <c r="P361" i="38"/>
  <c r="T361" i="38" s="1"/>
  <c r="P362" i="38"/>
  <c r="T362" i="38" s="1"/>
  <c r="P363" i="38"/>
  <c r="T363" i="38" s="1"/>
  <c r="P364" i="38"/>
  <c r="T364" i="38" s="1"/>
  <c r="P365" i="38"/>
  <c r="T365" i="38" s="1"/>
  <c r="P366" i="38"/>
  <c r="T366" i="38" s="1"/>
  <c r="P367" i="38"/>
  <c r="T367" i="38" s="1"/>
  <c r="P368" i="38"/>
  <c r="T368" i="38" s="1"/>
  <c r="P369" i="38"/>
  <c r="T369" i="38" s="1"/>
  <c r="P370" i="38"/>
  <c r="T370" i="38" s="1"/>
  <c r="P371" i="38"/>
  <c r="T371" i="38" s="1"/>
  <c r="P372" i="38"/>
  <c r="T372" i="38" s="1"/>
  <c r="P373" i="38"/>
  <c r="T373" i="38"/>
  <c r="P374" i="38"/>
  <c r="T374" i="38" s="1"/>
  <c r="P375" i="38"/>
  <c r="T375" i="38" s="1"/>
  <c r="P376" i="38"/>
  <c r="T376" i="38" s="1"/>
  <c r="P377" i="38"/>
  <c r="T377" i="38"/>
  <c r="P378" i="38"/>
  <c r="T378" i="38" s="1"/>
  <c r="P379" i="38"/>
  <c r="T379" i="38" s="1"/>
  <c r="P380" i="38"/>
  <c r="T380" i="38" s="1"/>
  <c r="P381" i="38"/>
  <c r="T381" i="38"/>
  <c r="P382" i="38"/>
  <c r="T382" i="38" s="1"/>
  <c r="P383" i="38"/>
  <c r="T383" i="38" s="1"/>
  <c r="P384" i="38"/>
  <c r="T384" i="38" s="1"/>
  <c r="P385" i="38"/>
  <c r="T385" i="38"/>
  <c r="P386" i="38"/>
  <c r="T386" i="38" s="1"/>
  <c r="P387" i="38"/>
  <c r="T387" i="38" s="1"/>
  <c r="P388" i="38"/>
  <c r="T388" i="38" s="1"/>
  <c r="P389" i="38"/>
  <c r="T389" i="38" s="1"/>
  <c r="P390" i="38"/>
  <c r="T390" i="38" s="1"/>
  <c r="P391" i="38"/>
  <c r="T391" i="38" s="1"/>
  <c r="P392" i="38"/>
  <c r="T392" i="38" s="1"/>
  <c r="P393" i="38"/>
  <c r="T393" i="38" s="1"/>
  <c r="P394" i="38"/>
  <c r="T394" i="38" s="1"/>
  <c r="P395" i="38"/>
  <c r="T395" i="38" s="1"/>
  <c r="P396" i="38"/>
  <c r="T396" i="38" s="1"/>
  <c r="P397" i="38"/>
  <c r="T397" i="38" s="1"/>
  <c r="P398" i="38"/>
  <c r="T398" i="38" s="1"/>
  <c r="P399" i="38"/>
  <c r="T399" i="38" s="1"/>
  <c r="P400" i="38"/>
  <c r="T400" i="38" s="1"/>
  <c r="P401" i="38"/>
  <c r="T401" i="38" s="1"/>
  <c r="P402" i="38"/>
  <c r="T402" i="38" s="1"/>
  <c r="P403" i="38"/>
  <c r="T403" i="38" s="1"/>
  <c r="P404" i="38"/>
  <c r="T404" i="38" s="1"/>
  <c r="P405" i="38"/>
  <c r="T405" i="38"/>
  <c r="P406" i="38"/>
  <c r="T406" i="38" s="1"/>
  <c r="P407" i="38"/>
  <c r="T407" i="38" s="1"/>
  <c r="P408" i="38"/>
  <c r="T408" i="38" s="1"/>
  <c r="P409" i="38"/>
  <c r="T409" i="38"/>
  <c r="P410" i="38"/>
  <c r="T410" i="38" s="1"/>
  <c r="P411" i="38"/>
  <c r="T411" i="38" s="1"/>
  <c r="P412" i="38"/>
  <c r="T412" i="38" s="1"/>
  <c r="P413" i="38"/>
  <c r="T413" i="38"/>
  <c r="P414" i="38"/>
  <c r="T414" i="38" s="1"/>
  <c r="P415" i="38"/>
  <c r="T415" i="38" s="1"/>
  <c r="P416" i="38"/>
  <c r="T416" i="38" s="1"/>
  <c r="P417" i="38"/>
  <c r="T417" i="38"/>
  <c r="P418" i="38"/>
  <c r="T418" i="38" s="1"/>
  <c r="P419" i="38"/>
  <c r="T419" i="38" s="1"/>
  <c r="P420" i="38"/>
  <c r="T420" i="38" s="1"/>
  <c r="P421" i="38"/>
  <c r="T421" i="38" s="1"/>
  <c r="P422" i="38"/>
  <c r="T422" i="38" s="1"/>
  <c r="P423" i="38"/>
  <c r="T423" i="38" s="1"/>
  <c r="P424" i="38"/>
  <c r="T424" i="38" s="1"/>
  <c r="P425" i="38"/>
  <c r="T425" i="38" s="1"/>
  <c r="P426" i="38"/>
  <c r="T426" i="38" s="1"/>
  <c r="P427" i="38"/>
  <c r="T427" i="38" s="1"/>
  <c r="P428" i="38"/>
  <c r="T428" i="38" s="1"/>
  <c r="P429" i="38"/>
  <c r="T429" i="38" s="1"/>
  <c r="P430" i="38"/>
  <c r="T430" i="38" s="1"/>
  <c r="P431" i="38"/>
  <c r="T431" i="38" s="1"/>
  <c r="P432" i="38"/>
  <c r="T432" i="38" s="1"/>
  <c r="P433" i="38"/>
  <c r="T433" i="38" s="1"/>
  <c r="P434" i="38"/>
  <c r="T434" i="38" s="1"/>
  <c r="P435" i="38"/>
  <c r="T435" i="38" s="1"/>
  <c r="P436" i="38"/>
  <c r="T436" i="38" s="1"/>
  <c r="P437" i="38"/>
  <c r="T437" i="38"/>
  <c r="P438" i="38"/>
  <c r="T438" i="38" s="1"/>
  <c r="P439" i="38"/>
  <c r="T439" i="38" s="1"/>
  <c r="P440" i="38"/>
  <c r="T440" i="38" s="1"/>
  <c r="P441" i="38"/>
  <c r="T441" i="38"/>
  <c r="P442" i="38"/>
  <c r="T442" i="38" s="1"/>
  <c r="P443" i="38"/>
  <c r="T443" i="38" s="1"/>
  <c r="P444" i="38"/>
  <c r="T444" i="38" s="1"/>
  <c r="P445" i="38"/>
  <c r="T445" i="38"/>
  <c r="P446" i="38"/>
  <c r="T446" i="38" s="1"/>
  <c r="P447" i="38"/>
  <c r="T447" i="38" s="1"/>
  <c r="P448" i="38"/>
  <c r="T448" i="38" s="1"/>
  <c r="P449" i="38"/>
  <c r="T449" i="38"/>
  <c r="P450" i="38"/>
  <c r="T450" i="38" s="1"/>
  <c r="P451" i="38"/>
  <c r="T451" i="38" s="1"/>
  <c r="P452" i="38"/>
  <c r="T452" i="38" s="1"/>
  <c r="P453" i="38"/>
  <c r="T453" i="38" s="1"/>
  <c r="P454" i="38"/>
  <c r="T454" i="38" s="1"/>
  <c r="P455" i="38"/>
  <c r="T455" i="38" s="1"/>
  <c r="P456" i="38"/>
  <c r="T456" i="38" s="1"/>
  <c r="P457" i="38"/>
  <c r="T457" i="38" s="1"/>
  <c r="P458" i="38"/>
  <c r="T458" i="38" s="1"/>
  <c r="P459" i="38"/>
  <c r="T459" i="38" s="1"/>
  <c r="P460" i="38"/>
  <c r="T460" i="38" s="1"/>
  <c r="P461" i="38"/>
  <c r="T461" i="38" s="1"/>
  <c r="P462" i="38"/>
  <c r="T462" i="38" s="1"/>
  <c r="P463" i="38"/>
  <c r="T463" i="38" s="1"/>
  <c r="P464" i="38"/>
  <c r="T464" i="38" s="1"/>
  <c r="P465" i="38"/>
  <c r="T465" i="38"/>
  <c r="P466" i="38"/>
  <c r="T466" i="38" s="1"/>
  <c r="P467" i="38"/>
  <c r="T467" i="38" s="1"/>
  <c r="P468" i="38"/>
  <c r="T468" i="38" s="1"/>
  <c r="P469" i="38"/>
  <c r="T469" i="38"/>
  <c r="P470" i="38"/>
  <c r="T470" i="38" s="1"/>
  <c r="P471" i="38"/>
  <c r="T471" i="38" s="1"/>
  <c r="P472" i="38"/>
  <c r="T472" i="38" s="1"/>
  <c r="P473" i="38"/>
  <c r="T473" i="38"/>
  <c r="P474" i="38"/>
  <c r="T474" i="38" s="1"/>
  <c r="P475" i="38"/>
  <c r="T475" i="38" s="1"/>
  <c r="P476" i="38"/>
  <c r="T476" i="38" s="1"/>
  <c r="P477" i="38"/>
  <c r="T477" i="38"/>
  <c r="P478" i="38"/>
  <c r="T478" i="38" s="1"/>
  <c r="P479" i="38"/>
  <c r="T479" i="38" s="1"/>
  <c r="P480" i="38"/>
  <c r="T480" i="38" s="1"/>
  <c r="P481" i="38"/>
  <c r="T481" i="38"/>
  <c r="P482" i="38"/>
  <c r="T482" i="38" s="1"/>
  <c r="P483" i="38"/>
  <c r="T483" i="38" s="1"/>
  <c r="P484" i="38"/>
  <c r="T484" i="38" s="1"/>
  <c r="P485" i="38"/>
  <c r="T485" i="38" s="1"/>
  <c r="P486" i="38"/>
  <c r="T486" i="38" s="1"/>
  <c r="P487" i="38"/>
  <c r="T487" i="38" s="1"/>
  <c r="P488" i="38"/>
  <c r="T488" i="38" s="1"/>
  <c r="P489" i="38"/>
  <c r="T489" i="38" s="1"/>
  <c r="P490" i="38"/>
  <c r="T490" i="38" s="1"/>
  <c r="P491" i="38"/>
  <c r="T491" i="38" s="1"/>
  <c r="P492" i="38"/>
  <c r="T492" i="38" s="1"/>
  <c r="P493" i="38"/>
  <c r="T493" i="38" s="1"/>
  <c r="P494" i="38"/>
  <c r="T494" i="38" s="1"/>
  <c r="P495" i="38"/>
  <c r="T495" i="38" s="1"/>
  <c r="P496" i="38"/>
  <c r="T496" i="38" s="1"/>
  <c r="P497" i="38"/>
  <c r="T497" i="38"/>
  <c r="P498" i="38"/>
  <c r="T498" i="38" s="1"/>
  <c r="P499" i="38"/>
  <c r="T499" i="38" s="1"/>
  <c r="P500" i="38"/>
  <c r="T500" i="38" s="1"/>
  <c r="P501" i="38"/>
  <c r="T501" i="38"/>
  <c r="P502" i="38"/>
  <c r="T502" i="38" s="1"/>
  <c r="P503" i="38"/>
  <c r="T503" i="38" s="1"/>
  <c r="P504" i="38"/>
  <c r="T504" i="38" s="1"/>
  <c r="P505" i="38"/>
  <c r="T505" i="38"/>
  <c r="P506" i="38"/>
  <c r="T506" i="38" s="1"/>
  <c r="P507" i="38"/>
  <c r="T507" i="38" s="1"/>
  <c r="P508" i="38"/>
  <c r="T508" i="38" s="1"/>
  <c r="P509" i="38"/>
  <c r="T509" i="38"/>
  <c r="P510" i="38"/>
  <c r="T510" i="38" s="1"/>
  <c r="P511" i="38"/>
  <c r="T511" i="38" s="1"/>
  <c r="P512" i="38"/>
  <c r="T512" i="38" s="1"/>
  <c r="P513" i="38"/>
  <c r="T513" i="38" s="1"/>
  <c r="P514" i="38"/>
  <c r="T514" i="38" s="1"/>
  <c r="P515" i="38"/>
  <c r="T515" i="38" s="1"/>
  <c r="P516" i="38"/>
  <c r="T516" i="38" s="1"/>
  <c r="P517" i="38"/>
  <c r="T517" i="38" s="1"/>
  <c r="P518" i="38"/>
  <c r="T518" i="38" s="1"/>
  <c r="P519" i="38"/>
  <c r="T519" i="38" s="1"/>
  <c r="P520" i="38"/>
  <c r="T520" i="38" s="1"/>
  <c r="P521" i="38"/>
  <c r="T521" i="38" s="1"/>
  <c r="P522" i="38"/>
  <c r="T522" i="38" s="1"/>
  <c r="P523" i="38"/>
  <c r="T523" i="38" s="1"/>
  <c r="P524" i="38"/>
  <c r="T524" i="38" s="1"/>
  <c r="P525" i="38"/>
  <c r="T525" i="38" s="1"/>
  <c r="P526" i="38"/>
  <c r="T526" i="38" s="1"/>
  <c r="P527" i="38"/>
  <c r="T527" i="38" s="1"/>
  <c r="P528" i="38"/>
  <c r="T528" i="38" s="1"/>
  <c r="P529" i="38"/>
  <c r="T529" i="38" s="1"/>
  <c r="P530" i="38"/>
  <c r="T530" i="38" s="1"/>
  <c r="P531" i="38"/>
  <c r="T531" i="38" s="1"/>
  <c r="P532" i="38"/>
  <c r="T532" i="38" s="1"/>
  <c r="P533" i="38"/>
  <c r="T533" i="38"/>
  <c r="P534" i="38"/>
  <c r="T534" i="38" s="1"/>
  <c r="P535" i="38"/>
  <c r="T535" i="38" s="1"/>
  <c r="P536" i="38"/>
  <c r="T536" i="38" s="1"/>
  <c r="P537" i="38"/>
  <c r="T537" i="38"/>
  <c r="P538" i="38"/>
  <c r="T538" i="38" s="1"/>
  <c r="P539" i="38"/>
  <c r="T539" i="38" s="1"/>
  <c r="P540" i="38"/>
  <c r="T540" i="38" s="1"/>
  <c r="P541" i="38"/>
  <c r="T541" i="38"/>
  <c r="P542" i="38"/>
  <c r="T542" i="38" s="1"/>
  <c r="P543" i="38"/>
  <c r="T543" i="38" s="1"/>
  <c r="P544" i="38"/>
  <c r="T544" i="38" s="1"/>
  <c r="P545" i="38"/>
  <c r="T545" i="38" s="1"/>
  <c r="P546" i="38"/>
  <c r="T546" i="38" s="1"/>
  <c r="P547" i="38"/>
  <c r="T547" i="38" s="1"/>
  <c r="P548" i="38"/>
  <c r="T548" i="38" s="1"/>
  <c r="P549" i="38"/>
  <c r="T549" i="38" s="1"/>
  <c r="P550" i="38"/>
  <c r="T550" i="38" s="1"/>
  <c r="P551" i="38"/>
  <c r="T551" i="38" s="1"/>
  <c r="P552" i="38"/>
  <c r="T552" i="38" s="1"/>
  <c r="P553" i="38"/>
  <c r="T553" i="38" s="1"/>
  <c r="P554" i="38"/>
  <c r="T554" i="38" s="1"/>
  <c r="P555" i="38"/>
  <c r="T555" i="38" s="1"/>
  <c r="P556" i="38"/>
  <c r="T556" i="38" s="1"/>
  <c r="P557" i="38"/>
  <c r="T557" i="38" s="1"/>
  <c r="P558" i="38"/>
  <c r="T558" i="38" s="1"/>
  <c r="P559" i="38"/>
  <c r="T559" i="38" s="1"/>
  <c r="P560" i="38"/>
  <c r="T560" i="38" s="1"/>
  <c r="P561" i="38"/>
  <c r="T561" i="38"/>
  <c r="P562" i="38"/>
  <c r="T562" i="38" s="1"/>
  <c r="P563" i="38"/>
  <c r="T563" i="38" s="1"/>
  <c r="P564" i="38"/>
  <c r="T564" i="38" s="1"/>
  <c r="P565" i="38"/>
  <c r="T565" i="38"/>
  <c r="P566" i="38"/>
  <c r="T566" i="38" s="1"/>
  <c r="P567" i="38"/>
  <c r="T567" i="38" s="1"/>
  <c r="P568" i="38"/>
  <c r="T568" i="38" s="1"/>
  <c r="P569" i="38"/>
  <c r="T569" i="38"/>
  <c r="P570" i="38"/>
  <c r="T570" i="38" s="1"/>
  <c r="P571" i="38"/>
  <c r="T571" i="38" s="1"/>
  <c r="P572" i="38"/>
  <c r="T572" i="38" s="1"/>
  <c r="P573" i="38"/>
  <c r="T573" i="38"/>
  <c r="P574" i="38"/>
  <c r="T574" i="38" s="1"/>
  <c r="P575" i="38"/>
  <c r="T575" i="38" s="1"/>
  <c r="P576" i="38"/>
  <c r="T576" i="38" s="1"/>
  <c r="P577" i="38"/>
  <c r="T577" i="38" s="1"/>
  <c r="P578" i="38"/>
  <c r="T578" i="38" s="1"/>
  <c r="P579" i="38"/>
  <c r="T579" i="38" s="1"/>
  <c r="P580" i="38"/>
  <c r="T580" i="38" s="1"/>
  <c r="P581" i="38"/>
  <c r="T581" i="38"/>
  <c r="P582" i="38"/>
  <c r="T582" i="38" s="1"/>
  <c r="P583" i="38"/>
  <c r="T583" i="38" s="1"/>
  <c r="P584" i="38"/>
  <c r="T584" i="38" s="1"/>
  <c r="P585" i="38"/>
  <c r="T585" i="38" s="1"/>
  <c r="P586" i="38"/>
  <c r="T586" i="38" s="1"/>
  <c r="P587" i="38"/>
  <c r="T587" i="38" s="1"/>
  <c r="P588" i="38"/>
  <c r="T588" i="38" s="1"/>
  <c r="P589" i="38"/>
  <c r="T589" i="38" s="1"/>
  <c r="P590" i="38"/>
  <c r="T590" i="38" s="1"/>
  <c r="P591" i="38"/>
  <c r="T591" i="38" s="1"/>
  <c r="P592" i="38"/>
  <c r="T592" i="38"/>
  <c r="P593" i="38"/>
  <c r="T593" i="38" s="1"/>
  <c r="P594" i="38"/>
  <c r="T594" i="38" s="1"/>
  <c r="P595" i="38"/>
  <c r="T595" i="38" s="1"/>
  <c r="P596" i="38"/>
  <c r="T596" i="38"/>
  <c r="P597" i="38"/>
  <c r="T597" i="38"/>
  <c r="P598" i="38"/>
  <c r="T598" i="38" s="1"/>
  <c r="P599" i="38"/>
  <c r="T599" i="38" s="1"/>
  <c r="P600" i="38"/>
  <c r="T600" i="38" s="1"/>
  <c r="P601" i="38"/>
  <c r="T601" i="38"/>
  <c r="P602" i="38"/>
  <c r="T602" i="38" s="1"/>
  <c r="P603" i="38"/>
  <c r="T603" i="38" s="1"/>
  <c r="P604" i="38"/>
  <c r="T604" i="38" s="1"/>
  <c r="P605" i="38"/>
  <c r="T605" i="38" s="1"/>
  <c r="P606" i="38"/>
  <c r="T606" i="38" s="1"/>
  <c r="P607" i="38"/>
  <c r="T607" i="38" s="1"/>
  <c r="P608" i="38"/>
  <c r="T608" i="38"/>
  <c r="P609" i="38"/>
  <c r="T609" i="38" s="1"/>
  <c r="P610" i="38"/>
  <c r="T610" i="38" s="1"/>
  <c r="P611" i="38"/>
  <c r="T611" i="38" s="1"/>
  <c r="P612" i="38"/>
  <c r="T612" i="38" s="1"/>
  <c r="P613" i="38"/>
  <c r="T613" i="38"/>
  <c r="P614" i="38"/>
  <c r="T614" i="38" s="1"/>
  <c r="P615" i="38"/>
  <c r="T615" i="38" s="1"/>
  <c r="P616" i="38"/>
  <c r="T616" i="38" s="1"/>
  <c r="P617" i="38"/>
  <c r="T617" i="38" s="1"/>
  <c r="P618" i="38"/>
  <c r="T618" i="38" s="1"/>
  <c r="P619" i="38"/>
  <c r="T619" i="38" s="1"/>
  <c r="P620" i="38"/>
  <c r="T620" i="38" s="1"/>
  <c r="P621" i="38"/>
  <c r="T621" i="38" s="1"/>
  <c r="P622" i="38"/>
  <c r="T622" i="38" s="1"/>
  <c r="P623" i="38"/>
  <c r="T623" i="38" s="1"/>
  <c r="P624" i="38"/>
  <c r="T624" i="38"/>
  <c r="P625" i="38"/>
  <c r="T625" i="38" s="1"/>
  <c r="P626" i="38"/>
  <c r="T626" i="38" s="1"/>
  <c r="P627" i="38"/>
  <c r="T627" i="38" s="1"/>
  <c r="P628" i="38"/>
  <c r="T628" i="38" s="1"/>
  <c r="P629" i="38"/>
  <c r="T629" i="38"/>
  <c r="P630" i="38"/>
  <c r="T630" i="38" s="1"/>
  <c r="P631" i="38"/>
  <c r="T631" i="38" s="1"/>
  <c r="P632" i="38"/>
  <c r="T632" i="38" s="1"/>
  <c r="P633" i="38"/>
  <c r="T633" i="38"/>
  <c r="P634" i="38"/>
  <c r="T634" i="38" s="1"/>
  <c r="P635" i="38"/>
  <c r="T635" i="38" s="1"/>
  <c r="P636" i="38"/>
  <c r="T636" i="38" s="1"/>
  <c r="P637" i="38"/>
  <c r="T637" i="38" s="1"/>
  <c r="P638" i="38"/>
  <c r="T638" i="38" s="1"/>
  <c r="P639" i="38"/>
  <c r="T639" i="38" s="1"/>
  <c r="P640" i="38"/>
  <c r="T640" i="38"/>
  <c r="P641" i="38"/>
  <c r="T641" i="38" s="1"/>
  <c r="P642" i="38"/>
  <c r="T642" i="38" s="1"/>
  <c r="P643" i="38"/>
  <c r="T643" i="38" s="1"/>
  <c r="P644" i="38"/>
  <c r="T644" i="38" s="1"/>
  <c r="P645" i="38"/>
  <c r="T645" i="38"/>
  <c r="P646" i="38"/>
  <c r="T646" i="38" s="1"/>
  <c r="P647" i="38"/>
  <c r="T647" i="38" s="1"/>
  <c r="P648" i="38"/>
  <c r="T648" i="38" s="1"/>
  <c r="P649" i="38"/>
  <c r="T649" i="38" s="1"/>
  <c r="P650" i="38"/>
  <c r="T650" i="38" s="1"/>
  <c r="P651" i="38"/>
  <c r="T651" i="38" s="1"/>
  <c r="P652" i="38"/>
  <c r="T652" i="38" s="1"/>
  <c r="P653" i="38"/>
  <c r="T653" i="38" s="1"/>
  <c r="P654" i="38"/>
  <c r="T654" i="38" s="1"/>
  <c r="P655" i="38"/>
  <c r="T655" i="38" s="1"/>
  <c r="P656" i="38"/>
  <c r="T656" i="38"/>
  <c r="P657" i="38"/>
  <c r="T657" i="38" s="1"/>
  <c r="P658" i="38"/>
  <c r="T658" i="38" s="1"/>
  <c r="P659" i="38"/>
  <c r="T659" i="38" s="1"/>
  <c r="P660" i="38"/>
  <c r="T660" i="38" s="1"/>
  <c r="P661" i="38"/>
  <c r="T661" i="38"/>
  <c r="P662" i="38"/>
  <c r="T662" i="38" s="1"/>
  <c r="P663" i="38"/>
  <c r="T663" i="38" s="1"/>
  <c r="P664" i="38"/>
  <c r="T664" i="38" s="1"/>
  <c r="P665" i="38"/>
  <c r="T665" i="38"/>
  <c r="P666" i="38"/>
  <c r="T666" i="38" s="1"/>
  <c r="P667" i="38"/>
  <c r="T667" i="38" s="1"/>
  <c r="P668" i="38"/>
  <c r="T668" i="38" s="1"/>
  <c r="P669" i="38"/>
  <c r="T669" i="38" s="1"/>
  <c r="P670" i="38"/>
  <c r="T670" i="38" s="1"/>
  <c r="P671" i="38"/>
  <c r="T671" i="38" s="1"/>
  <c r="P672" i="38"/>
  <c r="T672" i="38"/>
  <c r="P673" i="38"/>
  <c r="T673" i="38" s="1"/>
  <c r="P674" i="38"/>
  <c r="T674" i="38" s="1"/>
  <c r="P675" i="38"/>
  <c r="T675" i="38" s="1"/>
  <c r="P676" i="38"/>
  <c r="P677" i="38"/>
  <c r="P678" i="38"/>
  <c r="P679" i="38"/>
  <c r="P680" i="38"/>
  <c r="P681" i="38"/>
  <c r="P682" i="38"/>
  <c r="P683" i="38"/>
  <c r="P684" i="38"/>
  <c r="P685" i="38"/>
  <c r="P686" i="38"/>
  <c r="P687" i="38"/>
  <c r="P688" i="38"/>
  <c r="P689" i="38"/>
  <c r="P690" i="38"/>
  <c r="P691" i="38"/>
  <c r="P692" i="38"/>
  <c r="P693" i="38"/>
  <c r="P694" i="38"/>
  <c r="P695" i="38"/>
  <c r="P696" i="38"/>
  <c r="P697" i="38"/>
  <c r="P698" i="38"/>
  <c r="P699" i="38"/>
  <c r="P4" i="37"/>
  <c r="T4" i="37" s="1"/>
  <c r="P5" i="37"/>
  <c r="T5" i="37"/>
  <c r="P6" i="37"/>
  <c r="T6" i="37" s="1"/>
  <c r="P7" i="37"/>
  <c r="T7" i="37" s="1"/>
  <c r="P8" i="37"/>
  <c r="T8" i="37"/>
  <c r="P9" i="37"/>
  <c r="T9" i="37" s="1"/>
  <c r="P10" i="37"/>
  <c r="T10" i="37" s="1"/>
  <c r="P11" i="37"/>
  <c r="T11" i="37" s="1"/>
  <c r="P12" i="37"/>
  <c r="T12" i="37" s="1"/>
  <c r="P13" i="37"/>
  <c r="T13" i="37" s="1"/>
  <c r="P14" i="37"/>
  <c r="T14" i="37"/>
  <c r="P15" i="37"/>
  <c r="T15" i="37" s="1"/>
  <c r="P16" i="37"/>
  <c r="T16" i="37"/>
  <c r="P17" i="37"/>
  <c r="T17" i="37"/>
  <c r="P18" i="37"/>
  <c r="T18" i="37" s="1"/>
  <c r="P19" i="37"/>
  <c r="T19" i="37" s="1"/>
  <c r="P20" i="37"/>
  <c r="T20" i="37" s="1"/>
  <c r="P21" i="37"/>
  <c r="T21" i="37" s="1"/>
  <c r="P22" i="37"/>
  <c r="T22" i="37"/>
  <c r="P23" i="37"/>
  <c r="T23" i="37" s="1"/>
  <c r="P24" i="37"/>
  <c r="T24" i="37" s="1"/>
  <c r="P25" i="37"/>
  <c r="T25" i="37"/>
  <c r="P26" i="37"/>
  <c r="T26" i="37"/>
  <c r="P27" i="37"/>
  <c r="T27" i="37" s="1"/>
  <c r="P28" i="37"/>
  <c r="T28" i="37"/>
  <c r="P29" i="37"/>
  <c r="T29" i="37" s="1"/>
  <c r="P30" i="37"/>
  <c r="T30" i="37" s="1"/>
  <c r="P31" i="37"/>
  <c r="T31" i="37" s="1"/>
  <c r="P32" i="37"/>
  <c r="T32" i="37" s="1"/>
  <c r="P33" i="37"/>
  <c r="T33" i="37" s="1"/>
  <c r="P34" i="37"/>
  <c r="T34" i="37"/>
  <c r="P35" i="37"/>
  <c r="T35" i="37" s="1"/>
  <c r="P36" i="37"/>
  <c r="T36" i="37" s="1"/>
  <c r="P37" i="37"/>
  <c r="T37" i="37"/>
  <c r="P38" i="37"/>
  <c r="T38" i="37" s="1"/>
  <c r="P39" i="37"/>
  <c r="T39" i="37" s="1"/>
  <c r="P40" i="37"/>
  <c r="T40" i="37"/>
  <c r="P41" i="37"/>
  <c r="T41" i="37" s="1"/>
  <c r="P42" i="37"/>
  <c r="T42" i="37" s="1"/>
  <c r="P43" i="37"/>
  <c r="T43" i="37" s="1"/>
  <c r="P44" i="37"/>
  <c r="T44" i="37" s="1"/>
  <c r="P45" i="37"/>
  <c r="T45" i="37" s="1"/>
  <c r="P46" i="37"/>
  <c r="T46" i="37"/>
  <c r="P47" i="37"/>
  <c r="T47" i="37" s="1"/>
  <c r="P48" i="37"/>
  <c r="T48" i="37"/>
  <c r="P49" i="37"/>
  <c r="T49" i="37"/>
  <c r="P50" i="37"/>
  <c r="T50" i="37" s="1"/>
  <c r="P51" i="37"/>
  <c r="T51" i="37" s="1"/>
  <c r="P52" i="37"/>
  <c r="T52" i="37" s="1"/>
  <c r="P53" i="37"/>
  <c r="T53" i="37" s="1"/>
  <c r="P54" i="37"/>
  <c r="T54" i="37" s="1"/>
  <c r="P55" i="37"/>
  <c r="T55" i="37" s="1"/>
  <c r="P56" i="37"/>
  <c r="T56" i="37" s="1"/>
  <c r="P57" i="37"/>
  <c r="T57" i="37"/>
  <c r="P58" i="37"/>
  <c r="T58" i="37"/>
  <c r="P59" i="37"/>
  <c r="T59" i="37" s="1"/>
  <c r="P60" i="37"/>
  <c r="T60" i="37"/>
  <c r="P61" i="37"/>
  <c r="T61" i="37" s="1"/>
  <c r="P62" i="37"/>
  <c r="T62" i="37" s="1"/>
  <c r="P63" i="37"/>
  <c r="T63" i="37" s="1"/>
  <c r="P64" i="37"/>
  <c r="T64" i="37" s="1"/>
  <c r="P65" i="37"/>
  <c r="T65" i="37" s="1"/>
  <c r="P66" i="37"/>
  <c r="T66" i="37"/>
  <c r="P67" i="37"/>
  <c r="T67" i="37" s="1"/>
  <c r="P68" i="37"/>
  <c r="T68" i="37" s="1"/>
  <c r="P69" i="37"/>
  <c r="T69" i="37"/>
  <c r="P70" i="37"/>
  <c r="T70" i="37" s="1"/>
  <c r="P71" i="37"/>
  <c r="T71" i="37" s="1"/>
  <c r="P72" i="37"/>
  <c r="T72" i="37"/>
  <c r="P73" i="37"/>
  <c r="T73" i="37" s="1"/>
  <c r="P74" i="37"/>
  <c r="T74" i="37" s="1"/>
  <c r="P75" i="37"/>
  <c r="T75" i="37" s="1"/>
  <c r="P76" i="37"/>
  <c r="T76" i="37" s="1"/>
  <c r="P77" i="37"/>
  <c r="T77" i="37"/>
  <c r="P78" i="37"/>
  <c r="T78" i="37"/>
  <c r="P79" i="37"/>
  <c r="T79" i="37" s="1"/>
  <c r="P80" i="37"/>
  <c r="T80" i="37"/>
  <c r="P81" i="37"/>
  <c r="T81" i="37"/>
  <c r="P82" i="37"/>
  <c r="T82" i="37" s="1"/>
  <c r="P83" i="37"/>
  <c r="T83" i="37" s="1"/>
  <c r="P84" i="37"/>
  <c r="T84" i="37" s="1"/>
  <c r="P85" i="37"/>
  <c r="T85" i="37" s="1"/>
  <c r="P86" i="37"/>
  <c r="T86" i="37"/>
  <c r="P87" i="37"/>
  <c r="T87" i="37" s="1"/>
  <c r="P88" i="37"/>
  <c r="T88" i="37" s="1"/>
  <c r="P89" i="37"/>
  <c r="T89" i="37"/>
  <c r="P90" i="37"/>
  <c r="T90" i="37"/>
  <c r="P91" i="37"/>
  <c r="T91" i="37" s="1"/>
  <c r="P92" i="37"/>
  <c r="T92" i="37"/>
  <c r="P93" i="37"/>
  <c r="T93" i="37" s="1"/>
  <c r="P94" i="37"/>
  <c r="T94" i="37" s="1"/>
  <c r="P95" i="37"/>
  <c r="T95" i="37" s="1"/>
  <c r="P96" i="37"/>
  <c r="T96" i="37" s="1"/>
  <c r="P97" i="37"/>
  <c r="T97" i="37" s="1"/>
  <c r="P98" i="37"/>
  <c r="T98" i="37"/>
  <c r="P99" i="37"/>
  <c r="T99" i="37" s="1"/>
  <c r="P100" i="37"/>
  <c r="T100" i="37"/>
  <c r="P101" i="37"/>
  <c r="T101" i="37"/>
  <c r="P102" i="37"/>
  <c r="T102" i="37" s="1"/>
  <c r="P103" i="37"/>
  <c r="T103" i="37" s="1"/>
  <c r="P104" i="37"/>
  <c r="T104" i="37"/>
  <c r="P105" i="37"/>
  <c r="T105" i="37" s="1"/>
  <c r="P106" i="37"/>
  <c r="T106" i="37" s="1"/>
  <c r="P107" i="37"/>
  <c r="T107" i="37" s="1"/>
  <c r="P108" i="37"/>
  <c r="T108" i="37" s="1"/>
  <c r="P109" i="37"/>
  <c r="T109" i="37" s="1"/>
  <c r="P110" i="37"/>
  <c r="T110" i="37"/>
  <c r="P111" i="37"/>
  <c r="T111" i="37" s="1"/>
  <c r="P112" i="37"/>
  <c r="T112" i="37"/>
  <c r="P113" i="37"/>
  <c r="T113" i="37"/>
  <c r="P114" i="37"/>
  <c r="T114" i="37" s="1"/>
  <c r="P115" i="37"/>
  <c r="T115" i="37" s="1"/>
  <c r="P116" i="37"/>
  <c r="T116" i="37" s="1"/>
  <c r="P117" i="37"/>
  <c r="T117" i="37" s="1"/>
  <c r="P118" i="37"/>
  <c r="T118" i="37" s="1"/>
  <c r="P119" i="37"/>
  <c r="T119" i="37" s="1"/>
  <c r="P120" i="37"/>
  <c r="T120" i="37" s="1"/>
  <c r="P121" i="37"/>
  <c r="T121" i="37"/>
  <c r="P122" i="37"/>
  <c r="T122" i="37"/>
  <c r="P123" i="37"/>
  <c r="T123" i="37" s="1"/>
  <c r="P124" i="37"/>
  <c r="T124" i="37"/>
  <c r="P125" i="37"/>
  <c r="T125" i="37" s="1"/>
  <c r="P126" i="37"/>
  <c r="T126" i="37" s="1"/>
  <c r="P127" i="37"/>
  <c r="T127" i="37" s="1"/>
  <c r="P128" i="37"/>
  <c r="T128" i="37" s="1"/>
  <c r="P129" i="37"/>
  <c r="T129" i="37" s="1"/>
  <c r="P130" i="37"/>
  <c r="T130" i="37"/>
  <c r="P131" i="37"/>
  <c r="T131" i="37" s="1"/>
  <c r="P132" i="37"/>
  <c r="T132" i="37" s="1"/>
  <c r="P133" i="37"/>
  <c r="T133" i="37"/>
  <c r="P134" i="37"/>
  <c r="T134" i="37" s="1"/>
  <c r="P135" i="37"/>
  <c r="T135" i="37" s="1"/>
  <c r="P136" i="37"/>
  <c r="T136" i="37"/>
  <c r="P137" i="37"/>
  <c r="T137" i="37" s="1"/>
  <c r="P138" i="37"/>
  <c r="T138" i="37" s="1"/>
  <c r="P139" i="37"/>
  <c r="T139" i="37" s="1"/>
  <c r="P140" i="37"/>
  <c r="T140" i="37" s="1"/>
  <c r="P141" i="37"/>
  <c r="T141" i="37" s="1"/>
  <c r="P142" i="37"/>
  <c r="T142" i="37"/>
  <c r="P143" i="37"/>
  <c r="T143" i="37" s="1"/>
  <c r="P144" i="37"/>
  <c r="T144" i="37"/>
  <c r="P145" i="37"/>
  <c r="T145" i="37"/>
  <c r="P146" i="37"/>
  <c r="T146" i="37" s="1"/>
  <c r="P147" i="37"/>
  <c r="T147" i="37" s="1"/>
  <c r="P148" i="37"/>
  <c r="T148" i="37" s="1"/>
  <c r="P149" i="37"/>
  <c r="T149" i="37" s="1"/>
  <c r="P150" i="37"/>
  <c r="T150" i="37"/>
  <c r="P151" i="37"/>
  <c r="T151" i="37" s="1"/>
  <c r="P152" i="37"/>
  <c r="T152" i="37" s="1"/>
  <c r="P153" i="37"/>
  <c r="T153" i="37"/>
  <c r="P154" i="37"/>
  <c r="T154" i="37"/>
  <c r="P155" i="37"/>
  <c r="T155" i="37" s="1"/>
  <c r="P156" i="37"/>
  <c r="T156" i="37"/>
  <c r="P157" i="37"/>
  <c r="T157" i="37" s="1"/>
  <c r="P158" i="37"/>
  <c r="T158" i="37" s="1"/>
  <c r="P159" i="37"/>
  <c r="T159" i="37" s="1"/>
  <c r="P160" i="37"/>
  <c r="T160" i="37" s="1"/>
  <c r="P161" i="37"/>
  <c r="T161" i="37" s="1"/>
  <c r="P162" i="37"/>
  <c r="T162" i="37"/>
  <c r="P163" i="37"/>
  <c r="T163" i="37" s="1"/>
  <c r="P164" i="37"/>
  <c r="T164" i="37" s="1"/>
  <c r="P165" i="37"/>
  <c r="T165" i="37"/>
  <c r="P166" i="37"/>
  <c r="T166" i="37" s="1"/>
  <c r="P167" i="37"/>
  <c r="T167" i="37" s="1"/>
  <c r="P168" i="37"/>
  <c r="T168" i="37"/>
  <c r="P169" i="37"/>
  <c r="T169" i="37" s="1"/>
  <c r="P170" i="37"/>
  <c r="T170" i="37" s="1"/>
  <c r="P171" i="37"/>
  <c r="T171" i="37" s="1"/>
  <c r="P172" i="37"/>
  <c r="T172" i="37" s="1"/>
  <c r="P173" i="37"/>
  <c r="T173" i="37" s="1"/>
  <c r="P174" i="37"/>
  <c r="T174" i="37"/>
  <c r="P175" i="37"/>
  <c r="T175" i="37" s="1"/>
  <c r="P176" i="37"/>
  <c r="T176" i="37"/>
  <c r="P177" i="37"/>
  <c r="T177" i="37"/>
  <c r="P178" i="37"/>
  <c r="T178" i="37" s="1"/>
  <c r="P179" i="37"/>
  <c r="T179" i="37" s="1"/>
  <c r="P180" i="37"/>
  <c r="T180" i="37" s="1"/>
  <c r="P181" i="37"/>
  <c r="T181" i="37" s="1"/>
  <c r="P182" i="37"/>
  <c r="T182" i="37" s="1"/>
  <c r="P183" i="37"/>
  <c r="T183" i="37" s="1"/>
  <c r="P184" i="37"/>
  <c r="T184" i="37" s="1"/>
  <c r="P185" i="37"/>
  <c r="T185" i="37"/>
  <c r="P186" i="37"/>
  <c r="T186" i="37"/>
  <c r="P187" i="37"/>
  <c r="T187" i="37" s="1"/>
  <c r="P188" i="37"/>
  <c r="T188" i="37"/>
  <c r="P189" i="37"/>
  <c r="T189" i="37" s="1"/>
  <c r="P190" i="37"/>
  <c r="T190" i="37"/>
  <c r="P191" i="37"/>
  <c r="T191" i="37"/>
  <c r="P192" i="37"/>
  <c r="T192" i="37"/>
  <c r="P193" i="37"/>
  <c r="T193" i="37" s="1"/>
  <c r="P194" i="37"/>
  <c r="T194" i="37" s="1"/>
  <c r="P195" i="37"/>
  <c r="T195" i="37" s="1"/>
  <c r="P196" i="37"/>
  <c r="T196" i="37"/>
  <c r="P197" i="37"/>
  <c r="T197" i="37" s="1"/>
  <c r="P198" i="37"/>
  <c r="T198" i="37" s="1"/>
  <c r="P199" i="37"/>
  <c r="T199" i="37"/>
  <c r="P200" i="37"/>
  <c r="T200" i="37"/>
  <c r="P201" i="37"/>
  <c r="T201" i="37" s="1"/>
  <c r="P202" i="37"/>
  <c r="T202" i="37"/>
  <c r="P203" i="37"/>
  <c r="T203" i="37" s="1"/>
  <c r="P204" i="37"/>
  <c r="T204" i="37"/>
  <c r="P205" i="37"/>
  <c r="T205" i="37" s="1"/>
  <c r="P206" i="37"/>
  <c r="T206" i="37" s="1"/>
  <c r="P207" i="37"/>
  <c r="T207" i="37" s="1"/>
  <c r="P208" i="37"/>
  <c r="T208" i="37"/>
  <c r="P209" i="37"/>
  <c r="T209" i="37" s="1"/>
  <c r="P210" i="37"/>
  <c r="T210" i="37" s="1"/>
  <c r="P211" i="37"/>
  <c r="T211" i="37"/>
  <c r="P212" i="37"/>
  <c r="T212" i="37"/>
  <c r="P213" i="37"/>
  <c r="T213" i="37" s="1"/>
  <c r="P214" i="37"/>
  <c r="T214" i="37"/>
  <c r="P215" i="37"/>
  <c r="T215" i="37" s="1"/>
  <c r="P216" i="37"/>
  <c r="T216" i="37"/>
  <c r="P217" i="37"/>
  <c r="T217" i="37" s="1"/>
  <c r="P218" i="37"/>
  <c r="T218" i="37" s="1"/>
  <c r="P219" i="37"/>
  <c r="T219" i="37"/>
  <c r="P220" i="37"/>
  <c r="T220" i="37"/>
  <c r="P221" i="37"/>
  <c r="T221" i="37" s="1"/>
  <c r="P222" i="37"/>
  <c r="T222" i="37"/>
  <c r="P223" i="37"/>
  <c r="T223" i="37"/>
  <c r="P224" i="37"/>
  <c r="T224" i="37"/>
  <c r="P225" i="37"/>
  <c r="T225" i="37" s="1"/>
  <c r="P226" i="37"/>
  <c r="T226" i="37" s="1"/>
  <c r="P227" i="37"/>
  <c r="T227" i="37" s="1"/>
  <c r="P228" i="37"/>
  <c r="T228" i="37"/>
  <c r="P229" i="37"/>
  <c r="T229" i="37" s="1"/>
  <c r="P230" i="37"/>
  <c r="T230" i="37" s="1"/>
  <c r="P231" i="37"/>
  <c r="T231" i="37"/>
  <c r="P232" i="37"/>
  <c r="T232" i="37"/>
  <c r="P233" i="37"/>
  <c r="T233" i="37" s="1"/>
  <c r="P234" i="37"/>
  <c r="T234" i="37"/>
  <c r="P235" i="37"/>
  <c r="T235" i="37" s="1"/>
  <c r="P236" i="37"/>
  <c r="T236" i="37"/>
  <c r="P237" i="37"/>
  <c r="T237" i="37" s="1"/>
  <c r="P238" i="37"/>
  <c r="T238" i="37" s="1"/>
  <c r="P239" i="37"/>
  <c r="T239" i="37" s="1"/>
  <c r="P240" i="37"/>
  <c r="T240" i="37"/>
  <c r="P241" i="37"/>
  <c r="T241" i="37" s="1"/>
  <c r="P242" i="37"/>
  <c r="T242" i="37" s="1"/>
  <c r="P243" i="37"/>
  <c r="T243" i="37"/>
  <c r="P244" i="37"/>
  <c r="T244" i="37"/>
  <c r="P245" i="37"/>
  <c r="T245" i="37" s="1"/>
  <c r="P246" i="37"/>
  <c r="T246" i="37"/>
  <c r="P247" i="37"/>
  <c r="T247" i="37" s="1"/>
  <c r="P248" i="37"/>
  <c r="T248" i="37"/>
  <c r="P249" i="37"/>
  <c r="T249" i="37" s="1"/>
  <c r="P250" i="37"/>
  <c r="T250" i="37" s="1"/>
  <c r="P251" i="37"/>
  <c r="T251" i="37" s="1"/>
  <c r="P252" i="37"/>
  <c r="T252" i="37"/>
  <c r="P253" i="37"/>
  <c r="T253" i="37" s="1"/>
  <c r="P254" i="37"/>
  <c r="T254" i="37"/>
  <c r="P255" i="37"/>
  <c r="T255" i="37"/>
  <c r="P256" i="37"/>
  <c r="T256" i="37"/>
  <c r="P257" i="37"/>
  <c r="T257" i="37" s="1"/>
  <c r="P258" i="37"/>
  <c r="T258" i="37" s="1"/>
  <c r="P259" i="37"/>
  <c r="T259" i="37" s="1"/>
  <c r="P260" i="37"/>
  <c r="T260" i="37"/>
  <c r="P261" i="37"/>
  <c r="T261" i="37" s="1"/>
  <c r="P262" i="37"/>
  <c r="T262" i="37" s="1"/>
  <c r="P263" i="37"/>
  <c r="T263" i="37"/>
  <c r="P264" i="37"/>
  <c r="T264" i="37"/>
  <c r="P265" i="37"/>
  <c r="T265" i="37" s="1"/>
  <c r="P266" i="37"/>
  <c r="T266" i="37"/>
  <c r="P267" i="37"/>
  <c r="T267" i="37" s="1"/>
  <c r="P268" i="37"/>
  <c r="T268" i="37"/>
  <c r="P269" i="37"/>
  <c r="T269" i="37" s="1"/>
  <c r="P270" i="37"/>
  <c r="T270" i="37" s="1"/>
  <c r="P271" i="37"/>
  <c r="T271" i="37" s="1"/>
  <c r="P272" i="37"/>
  <c r="T272" i="37"/>
  <c r="P273" i="37"/>
  <c r="T273" i="37" s="1"/>
  <c r="P274" i="37"/>
  <c r="T274" i="37" s="1"/>
  <c r="P275" i="37"/>
  <c r="T275" i="37"/>
  <c r="P276" i="37"/>
  <c r="T276" i="37"/>
  <c r="P277" i="37"/>
  <c r="T277" i="37" s="1"/>
  <c r="P278" i="37"/>
  <c r="T278" i="37"/>
  <c r="P279" i="37"/>
  <c r="T279" i="37" s="1"/>
  <c r="P280" i="37"/>
  <c r="T280" i="37"/>
  <c r="P281" i="37"/>
  <c r="T281" i="37" s="1"/>
  <c r="P282" i="37"/>
  <c r="T282" i="37" s="1"/>
  <c r="P283" i="37"/>
  <c r="T283" i="37" s="1"/>
  <c r="P284" i="37"/>
  <c r="T284" i="37"/>
  <c r="P285" i="37"/>
  <c r="T285" i="37" s="1"/>
  <c r="P286" i="37"/>
  <c r="T286" i="37"/>
  <c r="P287" i="37"/>
  <c r="T287" i="37"/>
  <c r="P288" i="37"/>
  <c r="T288" i="37" s="1"/>
  <c r="P289" i="37"/>
  <c r="T289" i="37" s="1"/>
  <c r="P290" i="37"/>
  <c r="T290" i="37" s="1"/>
  <c r="P291" i="37"/>
  <c r="T291" i="37" s="1"/>
  <c r="P292" i="37"/>
  <c r="T292" i="37"/>
  <c r="P293" i="37"/>
  <c r="T293" i="37" s="1"/>
  <c r="P294" i="37"/>
  <c r="T294" i="37" s="1"/>
  <c r="P295" i="37"/>
  <c r="T295" i="37"/>
  <c r="P296" i="37"/>
  <c r="T296" i="37"/>
  <c r="P297" i="37"/>
  <c r="T297" i="37" s="1"/>
  <c r="P298" i="37"/>
  <c r="T298" i="37"/>
  <c r="P299" i="37"/>
  <c r="T299" i="37" s="1"/>
  <c r="P300" i="37"/>
  <c r="T300" i="37" s="1"/>
  <c r="P301" i="37"/>
  <c r="T301" i="37" s="1"/>
  <c r="P302" i="37"/>
  <c r="T302" i="37" s="1"/>
  <c r="P303" i="37"/>
  <c r="T303" i="37" s="1"/>
  <c r="P304" i="37"/>
  <c r="T304" i="37"/>
  <c r="P305" i="37"/>
  <c r="T305" i="37" s="1"/>
  <c r="P306" i="37"/>
  <c r="T306" i="37" s="1"/>
  <c r="P307" i="37"/>
  <c r="T307" i="37"/>
  <c r="P308" i="37"/>
  <c r="T308" i="37" s="1"/>
  <c r="P309" i="37"/>
  <c r="T309" i="37" s="1"/>
  <c r="P310" i="37"/>
  <c r="T310" i="37"/>
  <c r="P311" i="37"/>
  <c r="T311" i="37" s="1"/>
  <c r="P312" i="37"/>
  <c r="T312" i="37" s="1"/>
  <c r="P313" i="37"/>
  <c r="T313" i="37" s="1"/>
  <c r="P314" i="37"/>
  <c r="T314" i="37" s="1"/>
  <c r="P315" i="37"/>
  <c r="T315" i="37" s="1"/>
  <c r="P316" i="37"/>
  <c r="T316" i="37"/>
  <c r="P317" i="37"/>
  <c r="T317" i="37" s="1"/>
  <c r="P318" i="37"/>
  <c r="T318" i="37"/>
  <c r="P319" i="37"/>
  <c r="T319" i="37"/>
  <c r="P320" i="37"/>
  <c r="T320" i="37" s="1"/>
  <c r="P321" i="37"/>
  <c r="T321" i="37" s="1"/>
  <c r="P322" i="37"/>
  <c r="T322" i="37" s="1"/>
  <c r="P323" i="37"/>
  <c r="T323" i="37" s="1"/>
  <c r="P324" i="37"/>
  <c r="T324" i="37" s="1"/>
  <c r="P325" i="37"/>
  <c r="T325" i="37" s="1"/>
  <c r="P326" i="37"/>
  <c r="T326" i="37" s="1"/>
  <c r="P327" i="37"/>
  <c r="T327" i="37"/>
  <c r="P328" i="37"/>
  <c r="T328" i="37"/>
  <c r="P329" i="37"/>
  <c r="T329" i="37" s="1"/>
  <c r="P330" i="37"/>
  <c r="T330" i="37"/>
  <c r="P331" i="37"/>
  <c r="T331" i="37" s="1"/>
  <c r="P332" i="37"/>
  <c r="T332" i="37" s="1"/>
  <c r="P333" i="37"/>
  <c r="T333" i="37" s="1"/>
  <c r="P334" i="37"/>
  <c r="T334" i="37" s="1"/>
  <c r="P335" i="37"/>
  <c r="T335" i="37" s="1"/>
  <c r="P336" i="37"/>
  <c r="T336" i="37"/>
  <c r="P337" i="37"/>
  <c r="T337" i="37" s="1"/>
  <c r="P338" i="37"/>
  <c r="T338" i="37" s="1"/>
  <c r="P339" i="37"/>
  <c r="T339" i="37"/>
  <c r="P340" i="37"/>
  <c r="T340" i="37" s="1"/>
  <c r="P341" i="37"/>
  <c r="T341" i="37" s="1"/>
  <c r="P342" i="37"/>
  <c r="T342" i="37"/>
  <c r="P343" i="37"/>
  <c r="T343" i="37" s="1"/>
  <c r="P344" i="37"/>
  <c r="T344" i="37" s="1"/>
  <c r="P345" i="37"/>
  <c r="T345" i="37" s="1"/>
  <c r="P346" i="37"/>
  <c r="T346" i="37" s="1"/>
  <c r="P347" i="37"/>
  <c r="T347" i="37" s="1"/>
  <c r="P348" i="37"/>
  <c r="T348" i="37"/>
  <c r="P349" i="37"/>
  <c r="T349" i="37" s="1"/>
  <c r="P350" i="37"/>
  <c r="T350" i="37"/>
  <c r="P351" i="37"/>
  <c r="T351" i="37"/>
  <c r="P352" i="37"/>
  <c r="T352" i="37" s="1"/>
  <c r="P353" i="37"/>
  <c r="T353" i="37" s="1"/>
  <c r="P354" i="37"/>
  <c r="T354" i="37" s="1"/>
  <c r="P355" i="37"/>
  <c r="T355" i="37" s="1"/>
  <c r="P356" i="37"/>
  <c r="T356" i="37"/>
  <c r="P357" i="37"/>
  <c r="T357" i="37" s="1"/>
  <c r="P358" i="37"/>
  <c r="T358" i="37" s="1"/>
  <c r="P359" i="37"/>
  <c r="T359" i="37"/>
  <c r="P360" i="37"/>
  <c r="T360" i="37"/>
  <c r="P361" i="37"/>
  <c r="T361" i="37" s="1"/>
  <c r="P362" i="37"/>
  <c r="T362" i="37"/>
  <c r="P363" i="37"/>
  <c r="T363" i="37" s="1"/>
  <c r="P364" i="37"/>
  <c r="T364" i="37" s="1"/>
  <c r="P365" i="37"/>
  <c r="T365" i="37" s="1"/>
  <c r="P366" i="37"/>
  <c r="T366" i="37" s="1"/>
  <c r="P367" i="37"/>
  <c r="T367" i="37" s="1"/>
  <c r="P368" i="37"/>
  <c r="T368" i="37"/>
  <c r="P369" i="37"/>
  <c r="T369" i="37" s="1"/>
  <c r="P370" i="37"/>
  <c r="T370" i="37" s="1"/>
  <c r="P371" i="37"/>
  <c r="T371" i="37"/>
  <c r="P372" i="37"/>
  <c r="T372" i="37" s="1"/>
  <c r="P373" i="37"/>
  <c r="T373" i="37" s="1"/>
  <c r="P374" i="37"/>
  <c r="T374" i="37"/>
  <c r="P375" i="37"/>
  <c r="T375" i="37" s="1"/>
  <c r="P376" i="37"/>
  <c r="T376" i="37" s="1"/>
  <c r="P377" i="37"/>
  <c r="T377" i="37" s="1"/>
  <c r="P378" i="37"/>
  <c r="T378" i="37" s="1"/>
  <c r="P379" i="37"/>
  <c r="T379" i="37" s="1"/>
  <c r="P380" i="37"/>
  <c r="T380" i="37"/>
  <c r="P381" i="37"/>
  <c r="T381" i="37" s="1"/>
  <c r="P382" i="37"/>
  <c r="T382" i="37"/>
  <c r="P383" i="37"/>
  <c r="T383" i="37"/>
  <c r="P384" i="37"/>
  <c r="T384" i="37" s="1"/>
  <c r="P385" i="37"/>
  <c r="T385" i="37" s="1"/>
  <c r="P386" i="37"/>
  <c r="T386" i="37" s="1"/>
  <c r="P387" i="37"/>
  <c r="T387" i="37" s="1"/>
  <c r="P388" i="37"/>
  <c r="T388" i="37" s="1"/>
  <c r="P389" i="37"/>
  <c r="T389" i="37" s="1"/>
  <c r="P390" i="37"/>
  <c r="T390" i="37" s="1"/>
  <c r="P391" i="37"/>
  <c r="T391" i="37"/>
  <c r="P392" i="37"/>
  <c r="T392" i="37"/>
  <c r="P393" i="37"/>
  <c r="T393" i="37" s="1"/>
  <c r="P394" i="37"/>
  <c r="T394" i="37"/>
  <c r="P395" i="37"/>
  <c r="T395" i="37" s="1"/>
  <c r="P396" i="37"/>
  <c r="T396" i="37" s="1"/>
  <c r="P397" i="37"/>
  <c r="T397" i="37" s="1"/>
  <c r="P398" i="37"/>
  <c r="T398" i="37" s="1"/>
  <c r="P399" i="37"/>
  <c r="T399" i="37" s="1"/>
  <c r="P400" i="37"/>
  <c r="T400" i="37"/>
  <c r="P401" i="37"/>
  <c r="T401" i="37"/>
  <c r="P402" i="37"/>
  <c r="T402" i="37" s="1"/>
  <c r="P403" i="37"/>
  <c r="T403" i="37" s="1"/>
  <c r="P404" i="37"/>
  <c r="T404" i="37"/>
  <c r="P405" i="37"/>
  <c r="T405" i="37"/>
  <c r="P406" i="37"/>
  <c r="T406" i="37" s="1"/>
  <c r="P407" i="37"/>
  <c r="T407" i="37" s="1"/>
  <c r="P408" i="37"/>
  <c r="T408" i="37"/>
  <c r="P409" i="37"/>
  <c r="T409" i="37"/>
  <c r="P410" i="37"/>
  <c r="T410" i="37" s="1"/>
  <c r="P411" i="37"/>
  <c r="T411" i="37" s="1"/>
  <c r="P412" i="37"/>
  <c r="T412" i="37"/>
  <c r="P413" i="37"/>
  <c r="T413" i="37"/>
  <c r="P414" i="37"/>
  <c r="T414" i="37" s="1"/>
  <c r="P415" i="37"/>
  <c r="T415" i="37" s="1"/>
  <c r="P416" i="37"/>
  <c r="T416" i="37"/>
  <c r="P417" i="37"/>
  <c r="T417" i="37"/>
  <c r="P418" i="37"/>
  <c r="T418" i="37" s="1"/>
  <c r="P419" i="37"/>
  <c r="T419" i="37" s="1"/>
  <c r="P420" i="37"/>
  <c r="T420" i="37"/>
  <c r="P421" i="37"/>
  <c r="T421" i="37"/>
  <c r="P422" i="37"/>
  <c r="T422" i="37" s="1"/>
  <c r="P423" i="37"/>
  <c r="T423" i="37" s="1"/>
  <c r="P424" i="37"/>
  <c r="T424" i="37"/>
  <c r="P425" i="37"/>
  <c r="T425" i="37"/>
  <c r="P426" i="37"/>
  <c r="T426" i="37" s="1"/>
  <c r="P427" i="37"/>
  <c r="T427" i="37" s="1"/>
  <c r="P428" i="37"/>
  <c r="T428" i="37"/>
  <c r="P429" i="37"/>
  <c r="T429" i="37"/>
  <c r="P430" i="37"/>
  <c r="T430" i="37" s="1"/>
  <c r="P431" i="37"/>
  <c r="T431" i="37" s="1"/>
  <c r="P432" i="37"/>
  <c r="T432" i="37"/>
  <c r="P433" i="37"/>
  <c r="T433" i="37"/>
  <c r="P434" i="37"/>
  <c r="T434" i="37" s="1"/>
  <c r="P435" i="37"/>
  <c r="T435" i="37" s="1"/>
  <c r="P436" i="37"/>
  <c r="T436" i="37"/>
  <c r="P437" i="37"/>
  <c r="T437" i="37"/>
  <c r="P438" i="37"/>
  <c r="T438" i="37" s="1"/>
  <c r="P439" i="37"/>
  <c r="T439" i="37" s="1"/>
  <c r="P440" i="37"/>
  <c r="T440" i="37"/>
  <c r="P441" i="37"/>
  <c r="T441" i="37"/>
  <c r="P442" i="37"/>
  <c r="T442" i="37" s="1"/>
  <c r="P443" i="37"/>
  <c r="T443" i="37" s="1"/>
  <c r="P444" i="37"/>
  <c r="T444" i="37"/>
  <c r="P445" i="37"/>
  <c r="T445" i="37"/>
  <c r="P446" i="37"/>
  <c r="T446" i="37" s="1"/>
  <c r="P447" i="37"/>
  <c r="T447" i="37" s="1"/>
  <c r="P448" i="37"/>
  <c r="T448" i="37"/>
  <c r="P449" i="37"/>
  <c r="T449" i="37"/>
  <c r="P450" i="37"/>
  <c r="T450" i="37" s="1"/>
  <c r="P451" i="37"/>
  <c r="T451" i="37" s="1"/>
  <c r="P452" i="37"/>
  <c r="T452" i="37"/>
  <c r="P453" i="37"/>
  <c r="T453" i="37"/>
  <c r="P454" i="37"/>
  <c r="T454" i="37" s="1"/>
  <c r="P455" i="37"/>
  <c r="T455" i="37" s="1"/>
  <c r="P456" i="37"/>
  <c r="T456" i="37"/>
  <c r="P457" i="37"/>
  <c r="T457" i="37"/>
  <c r="P458" i="37"/>
  <c r="T458" i="37" s="1"/>
  <c r="P459" i="37"/>
  <c r="T459" i="37" s="1"/>
  <c r="P460" i="37"/>
  <c r="T460" i="37"/>
  <c r="P461" i="37"/>
  <c r="T461" i="37"/>
  <c r="P462" i="37"/>
  <c r="T462" i="37" s="1"/>
  <c r="P463" i="37"/>
  <c r="T463" i="37" s="1"/>
  <c r="P464" i="37"/>
  <c r="T464" i="37"/>
  <c r="P465" i="37"/>
  <c r="T465" i="37"/>
  <c r="P466" i="37"/>
  <c r="T466" i="37" s="1"/>
  <c r="P467" i="37"/>
  <c r="T467" i="37" s="1"/>
  <c r="P468" i="37"/>
  <c r="T468" i="37"/>
  <c r="P469" i="37"/>
  <c r="T469" i="37"/>
  <c r="P470" i="37"/>
  <c r="T470" i="37" s="1"/>
  <c r="P471" i="37"/>
  <c r="T471" i="37" s="1"/>
  <c r="P472" i="37"/>
  <c r="T472" i="37"/>
  <c r="P473" i="37"/>
  <c r="T473" i="37"/>
  <c r="P474" i="37"/>
  <c r="T474" i="37" s="1"/>
  <c r="P475" i="37"/>
  <c r="T475" i="37" s="1"/>
  <c r="P476" i="37"/>
  <c r="T476" i="37"/>
  <c r="P477" i="37"/>
  <c r="T477" i="37"/>
  <c r="P478" i="37"/>
  <c r="T478" i="37" s="1"/>
  <c r="P479" i="37"/>
  <c r="T479" i="37" s="1"/>
  <c r="P480" i="37"/>
  <c r="T480" i="37"/>
  <c r="P481" i="37"/>
  <c r="T481" i="37"/>
  <c r="P482" i="37"/>
  <c r="T482" i="37" s="1"/>
  <c r="P483" i="37"/>
  <c r="T483" i="37" s="1"/>
  <c r="P484" i="37"/>
  <c r="T484" i="37"/>
  <c r="P485" i="37"/>
  <c r="T485" i="37"/>
  <c r="P486" i="37"/>
  <c r="T486" i="37" s="1"/>
  <c r="P487" i="37"/>
  <c r="T487" i="37" s="1"/>
  <c r="P488" i="37"/>
  <c r="T488" i="37"/>
  <c r="P489" i="37"/>
  <c r="T489" i="37"/>
  <c r="P490" i="37"/>
  <c r="T490" i="37" s="1"/>
  <c r="P491" i="37"/>
  <c r="T491" i="37" s="1"/>
  <c r="P492" i="37"/>
  <c r="T492" i="37"/>
  <c r="P493" i="37"/>
  <c r="T493" i="37"/>
  <c r="P494" i="37"/>
  <c r="T494" i="37" s="1"/>
  <c r="P495" i="37"/>
  <c r="T495" i="37" s="1"/>
  <c r="P496" i="37"/>
  <c r="T496" i="37"/>
  <c r="P497" i="37"/>
  <c r="T497" i="37"/>
  <c r="P498" i="37"/>
  <c r="T498" i="37" s="1"/>
  <c r="P499" i="37"/>
  <c r="T499" i="37" s="1"/>
  <c r="P500" i="37"/>
  <c r="T500" i="37"/>
  <c r="P501" i="37"/>
  <c r="T501" i="37"/>
  <c r="P502" i="37"/>
  <c r="T502" i="37" s="1"/>
  <c r="P503" i="37"/>
  <c r="T503" i="37" s="1"/>
  <c r="P504" i="37"/>
  <c r="T504" i="37"/>
  <c r="P505" i="37"/>
  <c r="T505" i="37"/>
  <c r="P506" i="37"/>
  <c r="T506" i="37" s="1"/>
  <c r="P507" i="37"/>
  <c r="T507" i="37" s="1"/>
  <c r="P508" i="37"/>
  <c r="T508" i="37"/>
  <c r="P509" i="37"/>
  <c r="T509" i="37"/>
  <c r="P510" i="37"/>
  <c r="T510" i="37" s="1"/>
  <c r="P511" i="37"/>
  <c r="T511" i="37" s="1"/>
  <c r="P512" i="37"/>
  <c r="T512" i="37"/>
  <c r="P513" i="37"/>
  <c r="T513" i="37"/>
  <c r="P514" i="37"/>
  <c r="T514" i="37" s="1"/>
  <c r="P515" i="37"/>
  <c r="T515" i="37" s="1"/>
  <c r="P516" i="37"/>
  <c r="T516" i="37"/>
  <c r="P517" i="37"/>
  <c r="T517" i="37"/>
  <c r="P518" i="37"/>
  <c r="T518" i="37" s="1"/>
  <c r="P519" i="37"/>
  <c r="T519" i="37" s="1"/>
  <c r="P520" i="37"/>
  <c r="T520" i="37"/>
  <c r="P521" i="37"/>
  <c r="T521" i="37"/>
  <c r="P522" i="37"/>
  <c r="T522" i="37" s="1"/>
  <c r="P523" i="37"/>
  <c r="T523" i="37" s="1"/>
  <c r="P524" i="37"/>
  <c r="T524" i="37"/>
  <c r="P525" i="37"/>
  <c r="T525" i="37"/>
  <c r="P526" i="37"/>
  <c r="T526" i="37" s="1"/>
  <c r="P527" i="37"/>
  <c r="T527" i="37" s="1"/>
  <c r="P528" i="37"/>
  <c r="T528" i="37"/>
  <c r="P529" i="37"/>
  <c r="T529" i="37"/>
  <c r="P530" i="37"/>
  <c r="T530" i="37" s="1"/>
  <c r="P531" i="37"/>
  <c r="T531" i="37" s="1"/>
  <c r="P532" i="37"/>
  <c r="T532" i="37"/>
  <c r="P533" i="37"/>
  <c r="T533" i="37"/>
  <c r="P534" i="37"/>
  <c r="T534" i="37" s="1"/>
  <c r="P535" i="37"/>
  <c r="T535" i="37" s="1"/>
  <c r="P536" i="37"/>
  <c r="T536" i="37"/>
  <c r="P537" i="37"/>
  <c r="T537" i="37"/>
  <c r="P538" i="37"/>
  <c r="T538" i="37" s="1"/>
  <c r="P539" i="37"/>
  <c r="T539" i="37" s="1"/>
  <c r="P540" i="37"/>
  <c r="T540" i="37"/>
  <c r="P541" i="37"/>
  <c r="T541" i="37"/>
  <c r="P542" i="37"/>
  <c r="T542" i="37" s="1"/>
  <c r="P543" i="37"/>
  <c r="T543" i="37" s="1"/>
  <c r="P544" i="37"/>
  <c r="T544" i="37"/>
  <c r="P545" i="37"/>
  <c r="T545" i="37"/>
  <c r="P546" i="37"/>
  <c r="T546" i="37" s="1"/>
  <c r="P547" i="37"/>
  <c r="T547" i="37" s="1"/>
  <c r="P548" i="37"/>
  <c r="T548" i="37"/>
  <c r="P549" i="37"/>
  <c r="T549" i="37"/>
  <c r="P550" i="37"/>
  <c r="T550" i="37" s="1"/>
  <c r="P551" i="37"/>
  <c r="T551" i="37" s="1"/>
  <c r="P552" i="37"/>
  <c r="T552" i="37"/>
  <c r="P553" i="37"/>
  <c r="T553" i="37"/>
  <c r="P554" i="37"/>
  <c r="T554" i="37" s="1"/>
  <c r="P555" i="37"/>
  <c r="T555" i="37" s="1"/>
  <c r="P556" i="37"/>
  <c r="T556" i="37"/>
  <c r="P557" i="37"/>
  <c r="T557" i="37"/>
  <c r="P558" i="37"/>
  <c r="T558" i="37" s="1"/>
  <c r="P559" i="37"/>
  <c r="T559" i="37" s="1"/>
  <c r="P560" i="37"/>
  <c r="T560" i="37"/>
  <c r="P561" i="37"/>
  <c r="T561" i="37"/>
  <c r="P562" i="37"/>
  <c r="T562" i="37" s="1"/>
  <c r="P563" i="37"/>
  <c r="T563" i="37" s="1"/>
  <c r="P564" i="37"/>
  <c r="T564" i="37"/>
  <c r="P565" i="37"/>
  <c r="T565" i="37"/>
  <c r="P566" i="37"/>
  <c r="T566" i="37" s="1"/>
  <c r="P567" i="37"/>
  <c r="T567" i="37" s="1"/>
  <c r="P568" i="37"/>
  <c r="T568" i="37"/>
  <c r="P569" i="37"/>
  <c r="T569" i="37"/>
  <c r="P570" i="37"/>
  <c r="T570" i="37" s="1"/>
  <c r="P571" i="37"/>
  <c r="T571" i="37" s="1"/>
  <c r="P572" i="37"/>
  <c r="T572" i="37"/>
  <c r="P573" i="37"/>
  <c r="T573" i="37"/>
  <c r="P574" i="37"/>
  <c r="T574" i="37" s="1"/>
  <c r="P575" i="37"/>
  <c r="T575" i="37" s="1"/>
  <c r="P576" i="37"/>
  <c r="T576" i="37"/>
  <c r="P577" i="37"/>
  <c r="T577" i="37"/>
  <c r="P578" i="37"/>
  <c r="T578" i="37" s="1"/>
  <c r="P579" i="37"/>
  <c r="T579" i="37" s="1"/>
  <c r="P580" i="37"/>
  <c r="T580" i="37"/>
  <c r="P581" i="37"/>
  <c r="T581" i="37"/>
  <c r="P582" i="37"/>
  <c r="T582" i="37" s="1"/>
  <c r="P583" i="37"/>
  <c r="T583" i="37" s="1"/>
  <c r="P584" i="37"/>
  <c r="T584" i="37"/>
  <c r="P585" i="37"/>
  <c r="T585" i="37"/>
  <c r="P586" i="37"/>
  <c r="T586" i="37" s="1"/>
  <c r="P587" i="37"/>
  <c r="T587" i="37" s="1"/>
  <c r="P588" i="37"/>
  <c r="T588" i="37"/>
  <c r="P589" i="37"/>
  <c r="T589" i="37"/>
  <c r="P590" i="37"/>
  <c r="T590" i="37" s="1"/>
  <c r="P591" i="37"/>
  <c r="T591" i="37" s="1"/>
  <c r="P592" i="37"/>
  <c r="T592" i="37"/>
  <c r="P593" i="37"/>
  <c r="T593" i="37"/>
  <c r="P594" i="37"/>
  <c r="T594" i="37" s="1"/>
  <c r="P595" i="37"/>
  <c r="T595" i="37" s="1"/>
  <c r="P596" i="37"/>
  <c r="T596" i="37"/>
  <c r="P597" i="37"/>
  <c r="T597" i="37"/>
  <c r="P598" i="37"/>
  <c r="T598" i="37" s="1"/>
  <c r="P599" i="37"/>
  <c r="T599" i="37" s="1"/>
  <c r="P600" i="37"/>
  <c r="T600" i="37"/>
  <c r="P601" i="37"/>
  <c r="T601" i="37"/>
  <c r="P602" i="37"/>
  <c r="T602" i="37" s="1"/>
  <c r="P603" i="37"/>
  <c r="T603" i="37" s="1"/>
  <c r="P604" i="37"/>
  <c r="T604" i="37"/>
  <c r="P605" i="37"/>
  <c r="T605" i="37"/>
  <c r="P606" i="37"/>
  <c r="T606" i="37" s="1"/>
  <c r="P607" i="37"/>
  <c r="T607" i="37" s="1"/>
  <c r="P608" i="37"/>
  <c r="T608" i="37"/>
  <c r="P609" i="37"/>
  <c r="T609" i="37"/>
  <c r="P610" i="37"/>
  <c r="T610" i="37" s="1"/>
  <c r="P611" i="37"/>
  <c r="T611" i="37" s="1"/>
  <c r="P612" i="37"/>
  <c r="T612" i="37"/>
  <c r="P613" i="37"/>
  <c r="T613" i="37"/>
  <c r="P614" i="37"/>
  <c r="T614" i="37" s="1"/>
  <c r="P615" i="37"/>
  <c r="T615" i="37" s="1"/>
  <c r="P616" i="37"/>
  <c r="T616" i="37"/>
  <c r="P617" i="37"/>
  <c r="T617" i="37"/>
  <c r="P618" i="37"/>
  <c r="T618" i="37" s="1"/>
  <c r="P619" i="37"/>
  <c r="T619" i="37" s="1"/>
  <c r="P620" i="37"/>
  <c r="T620" i="37"/>
  <c r="P621" i="37"/>
  <c r="T621" i="37"/>
  <c r="P622" i="37"/>
  <c r="T622" i="37" s="1"/>
  <c r="P623" i="37"/>
  <c r="T623" i="37" s="1"/>
  <c r="P624" i="37"/>
  <c r="T624" i="37"/>
  <c r="P625" i="37"/>
  <c r="T625" i="37"/>
  <c r="P626" i="37"/>
  <c r="T626" i="37" s="1"/>
  <c r="P627" i="37"/>
  <c r="T627" i="37" s="1"/>
  <c r="P628" i="37"/>
  <c r="T628" i="37"/>
  <c r="P629" i="37"/>
  <c r="T629" i="37"/>
  <c r="P630" i="37"/>
  <c r="T630" i="37" s="1"/>
  <c r="P631" i="37"/>
  <c r="T631" i="37" s="1"/>
  <c r="P632" i="37"/>
  <c r="T632" i="37"/>
  <c r="P633" i="37"/>
  <c r="T633" i="37"/>
  <c r="P634" i="37"/>
  <c r="T634" i="37" s="1"/>
  <c r="P635" i="37"/>
  <c r="T635" i="37" s="1"/>
  <c r="P636" i="37"/>
  <c r="T636" i="37"/>
  <c r="P637" i="37"/>
  <c r="T637" i="37"/>
  <c r="P638" i="37"/>
  <c r="T638" i="37" s="1"/>
  <c r="P639" i="37"/>
  <c r="T639" i="37" s="1"/>
  <c r="P640" i="37"/>
  <c r="T640" i="37"/>
  <c r="P641" i="37"/>
  <c r="T641" i="37"/>
  <c r="P642" i="37"/>
  <c r="T642" i="37" s="1"/>
  <c r="P643" i="37"/>
  <c r="T643" i="37" s="1"/>
  <c r="P644" i="37"/>
  <c r="T644" i="37"/>
  <c r="P645" i="37"/>
  <c r="T645" i="37"/>
  <c r="P646" i="37"/>
  <c r="T646" i="37" s="1"/>
  <c r="P647" i="37"/>
  <c r="T647" i="37" s="1"/>
  <c r="P648" i="37"/>
  <c r="T648" i="37"/>
  <c r="P649" i="37"/>
  <c r="T649" i="37"/>
  <c r="P650" i="37"/>
  <c r="T650" i="37" s="1"/>
  <c r="P651" i="37"/>
  <c r="T651" i="37" s="1"/>
  <c r="P652" i="37"/>
  <c r="T652" i="37"/>
  <c r="P653" i="37"/>
  <c r="T653" i="37"/>
  <c r="P654" i="37"/>
  <c r="T654" i="37" s="1"/>
  <c r="P655" i="37"/>
  <c r="T655" i="37" s="1"/>
  <c r="P656" i="37"/>
  <c r="T656" i="37"/>
  <c r="P657" i="37"/>
  <c r="T657" i="37"/>
  <c r="P658" i="37"/>
  <c r="T658" i="37" s="1"/>
  <c r="P659" i="37"/>
  <c r="T659" i="37" s="1"/>
  <c r="P660" i="37"/>
  <c r="T660" i="37"/>
  <c r="P661" i="37"/>
  <c r="T661" i="37"/>
  <c r="P662" i="37"/>
  <c r="T662" i="37" s="1"/>
  <c r="P663" i="37"/>
  <c r="T663" i="37" s="1"/>
  <c r="P664" i="37"/>
  <c r="T664" i="37"/>
  <c r="P665" i="37"/>
  <c r="T665" i="37"/>
  <c r="P666" i="37"/>
  <c r="T666" i="37" s="1"/>
  <c r="P667" i="37"/>
  <c r="T667" i="37" s="1"/>
  <c r="P668" i="37"/>
  <c r="T668" i="37"/>
  <c r="P669" i="37"/>
  <c r="T669" i="37"/>
  <c r="P670" i="37"/>
  <c r="T670" i="37" s="1"/>
  <c r="P671" i="37"/>
  <c r="T671" i="37" s="1"/>
  <c r="P672" i="37"/>
  <c r="T672" i="37"/>
  <c r="P673" i="37"/>
  <c r="T673" i="37"/>
  <c r="P674" i="37"/>
  <c r="T674" i="37" s="1"/>
  <c r="P675" i="37"/>
  <c r="T675" i="37" s="1"/>
  <c r="P676" i="37"/>
  <c r="T676" i="37"/>
  <c r="P677" i="37"/>
  <c r="T677" i="37"/>
  <c r="P678" i="37"/>
  <c r="T678" i="37" s="1"/>
  <c r="P679" i="37"/>
  <c r="T679" i="37" s="1"/>
  <c r="P680" i="37"/>
  <c r="T680" i="37"/>
  <c r="P681" i="37"/>
  <c r="T681" i="37"/>
  <c r="P682" i="37"/>
  <c r="T682" i="37" s="1"/>
  <c r="P683" i="37"/>
  <c r="T683" i="37" s="1"/>
  <c r="P684" i="37"/>
  <c r="T684" i="37"/>
  <c r="P685" i="37"/>
  <c r="T685" i="37"/>
  <c r="P686" i="37"/>
  <c r="T686" i="37" s="1"/>
  <c r="P687" i="37"/>
  <c r="T687" i="37" s="1"/>
  <c r="P688" i="37"/>
  <c r="T688" i="37" s="1"/>
  <c r="P689" i="37"/>
  <c r="T689" i="37"/>
  <c r="P690" i="37"/>
  <c r="T690" i="37" s="1"/>
  <c r="P691" i="37"/>
  <c r="T691" i="37" s="1"/>
  <c r="P692" i="37"/>
  <c r="T692" i="37"/>
  <c r="P693" i="37"/>
  <c r="T693" i="37"/>
  <c r="P694" i="37"/>
  <c r="T694" i="37" s="1"/>
  <c r="P695" i="37"/>
  <c r="T695" i="37" s="1"/>
  <c r="P696" i="37"/>
  <c r="T696" i="37"/>
  <c r="P697" i="37"/>
  <c r="T697" i="37"/>
  <c r="P698" i="37"/>
  <c r="T698" i="37" s="1"/>
  <c r="P699" i="37"/>
  <c r="T699" i="37" s="1"/>
  <c r="P4" i="36"/>
  <c r="P5" i="36"/>
  <c r="P6" i="36"/>
  <c r="T6" i="36"/>
  <c r="P7" i="36"/>
  <c r="T7" i="36" s="1"/>
  <c r="P8" i="36"/>
  <c r="T8" i="36" s="1"/>
  <c r="P9" i="36"/>
  <c r="T9" i="36" s="1"/>
  <c r="P10" i="36"/>
  <c r="T10" i="36"/>
  <c r="P11" i="36"/>
  <c r="T11" i="36" s="1"/>
  <c r="P12" i="36"/>
  <c r="T12" i="36" s="1"/>
  <c r="P13" i="36"/>
  <c r="T13" i="36"/>
  <c r="P14" i="36"/>
  <c r="T14" i="36"/>
  <c r="P15" i="36"/>
  <c r="T15" i="36" s="1"/>
  <c r="P16" i="36"/>
  <c r="T16" i="36" s="1"/>
  <c r="P17" i="36"/>
  <c r="T17" i="36"/>
  <c r="P18" i="36"/>
  <c r="T18" i="36"/>
  <c r="P19" i="36"/>
  <c r="T19" i="36" s="1"/>
  <c r="P20" i="36"/>
  <c r="T20" i="36" s="1"/>
  <c r="P21" i="36"/>
  <c r="T21" i="36"/>
  <c r="P22" i="36"/>
  <c r="T22" i="36"/>
  <c r="P23" i="36"/>
  <c r="T23" i="36" s="1"/>
  <c r="P24" i="36"/>
  <c r="T24" i="36" s="1"/>
  <c r="P25" i="36"/>
  <c r="T25" i="36" s="1"/>
  <c r="P26" i="36"/>
  <c r="T26" i="36"/>
  <c r="P27" i="36"/>
  <c r="T27" i="36" s="1"/>
  <c r="P28" i="36"/>
  <c r="T28" i="36" s="1"/>
  <c r="P29" i="36"/>
  <c r="T29" i="36"/>
  <c r="P30" i="36"/>
  <c r="T30" i="36"/>
  <c r="P31" i="36"/>
  <c r="T31" i="36" s="1"/>
  <c r="P32" i="36"/>
  <c r="T32" i="36" s="1"/>
  <c r="P33" i="36"/>
  <c r="T33" i="36"/>
  <c r="P34" i="36"/>
  <c r="T34" i="36"/>
  <c r="P35" i="36"/>
  <c r="T35" i="36" s="1"/>
  <c r="P36" i="36"/>
  <c r="T36" i="36" s="1"/>
  <c r="P37" i="36"/>
  <c r="T37" i="36"/>
  <c r="P38" i="36"/>
  <c r="T38" i="36"/>
  <c r="P39" i="36"/>
  <c r="T39" i="36" s="1"/>
  <c r="P40" i="36"/>
  <c r="T40" i="36" s="1"/>
  <c r="P41" i="36"/>
  <c r="T41" i="36" s="1"/>
  <c r="P42" i="36"/>
  <c r="T42" i="36"/>
  <c r="P43" i="36"/>
  <c r="T43" i="36" s="1"/>
  <c r="P44" i="36"/>
  <c r="T44" i="36" s="1"/>
  <c r="P45" i="36"/>
  <c r="T45" i="36"/>
  <c r="P46" i="36"/>
  <c r="T46" i="36"/>
  <c r="P47" i="36"/>
  <c r="T47" i="36" s="1"/>
  <c r="P48" i="36"/>
  <c r="T48" i="36" s="1"/>
  <c r="P49" i="36"/>
  <c r="T49" i="36"/>
  <c r="P50" i="36"/>
  <c r="T50" i="36"/>
  <c r="P51" i="36"/>
  <c r="T51" i="36" s="1"/>
  <c r="P52" i="36"/>
  <c r="T52" i="36" s="1"/>
  <c r="P53" i="36"/>
  <c r="T53" i="36"/>
  <c r="P54" i="36"/>
  <c r="T54" i="36"/>
  <c r="P55" i="36"/>
  <c r="T55" i="36" s="1"/>
  <c r="P56" i="36"/>
  <c r="T56" i="36" s="1"/>
  <c r="P57" i="36"/>
  <c r="T57" i="36" s="1"/>
  <c r="P58" i="36"/>
  <c r="T58" i="36"/>
  <c r="P59" i="36"/>
  <c r="T59" i="36" s="1"/>
  <c r="P60" i="36"/>
  <c r="T60" i="36" s="1"/>
  <c r="P61" i="36"/>
  <c r="T61" i="36"/>
  <c r="P62" i="36"/>
  <c r="T62" i="36" s="1"/>
  <c r="P63" i="36"/>
  <c r="T63" i="36" s="1"/>
  <c r="P64" i="36"/>
  <c r="T64" i="36" s="1"/>
  <c r="P65" i="36"/>
  <c r="T65" i="36"/>
  <c r="P66" i="36"/>
  <c r="T66" i="36"/>
  <c r="P67" i="36"/>
  <c r="T67" i="36" s="1"/>
  <c r="P68" i="36"/>
  <c r="T68" i="36" s="1"/>
  <c r="P69" i="36"/>
  <c r="T69" i="36"/>
  <c r="P70" i="36"/>
  <c r="T70" i="36"/>
  <c r="P71" i="36"/>
  <c r="T71" i="36" s="1"/>
  <c r="P72" i="36"/>
  <c r="T72" i="36" s="1"/>
  <c r="P73" i="36"/>
  <c r="T73" i="36" s="1"/>
  <c r="P74" i="36"/>
  <c r="T74" i="36"/>
  <c r="P75" i="36"/>
  <c r="T75" i="36" s="1"/>
  <c r="P76" i="36"/>
  <c r="T76" i="36" s="1"/>
  <c r="P77" i="36"/>
  <c r="T77" i="36"/>
  <c r="P78" i="36"/>
  <c r="T78" i="36" s="1"/>
  <c r="P79" i="36"/>
  <c r="T79" i="36" s="1"/>
  <c r="P80" i="36"/>
  <c r="T80" i="36" s="1"/>
  <c r="P81" i="36"/>
  <c r="T81" i="36"/>
  <c r="P82" i="36"/>
  <c r="T82" i="36"/>
  <c r="P83" i="36"/>
  <c r="T83" i="36" s="1"/>
  <c r="P84" i="36"/>
  <c r="T84" i="36" s="1"/>
  <c r="P85" i="36"/>
  <c r="T85" i="36"/>
  <c r="P86" i="36"/>
  <c r="T86" i="36"/>
  <c r="P87" i="36"/>
  <c r="T87" i="36" s="1"/>
  <c r="P88" i="36"/>
  <c r="T88" i="36" s="1"/>
  <c r="P89" i="36"/>
  <c r="T89" i="36" s="1"/>
  <c r="P90" i="36"/>
  <c r="T90" i="36"/>
  <c r="P91" i="36"/>
  <c r="T91" i="36" s="1"/>
  <c r="P92" i="36"/>
  <c r="T92" i="36" s="1"/>
  <c r="P93" i="36"/>
  <c r="T93" i="36"/>
  <c r="P94" i="36"/>
  <c r="T94" i="36" s="1"/>
  <c r="P95" i="36"/>
  <c r="T95" i="36" s="1"/>
  <c r="P96" i="36"/>
  <c r="T96" i="36" s="1"/>
  <c r="P97" i="36"/>
  <c r="T97" i="36"/>
  <c r="P98" i="36"/>
  <c r="T98" i="36"/>
  <c r="P99" i="36"/>
  <c r="T99" i="36" s="1"/>
  <c r="P100" i="36"/>
  <c r="T100" i="36" s="1"/>
  <c r="P101" i="36"/>
  <c r="T101" i="36"/>
  <c r="P102" i="36"/>
  <c r="T102" i="36"/>
  <c r="P103" i="36"/>
  <c r="T103" i="36" s="1"/>
  <c r="P104" i="36"/>
  <c r="T104" i="36" s="1"/>
  <c r="P105" i="36"/>
  <c r="T105" i="36" s="1"/>
  <c r="P106" i="36"/>
  <c r="T106" i="36"/>
  <c r="P107" i="36"/>
  <c r="T107" i="36" s="1"/>
  <c r="P108" i="36"/>
  <c r="T108" i="36" s="1"/>
  <c r="P109" i="36"/>
  <c r="T109" i="36"/>
  <c r="P110" i="36"/>
  <c r="T110" i="36" s="1"/>
  <c r="P111" i="36"/>
  <c r="T111" i="36" s="1"/>
  <c r="P112" i="36"/>
  <c r="T112" i="36" s="1"/>
  <c r="P113" i="36"/>
  <c r="T113" i="36"/>
  <c r="P114" i="36"/>
  <c r="T114" i="36"/>
  <c r="P115" i="36"/>
  <c r="T115" i="36" s="1"/>
  <c r="P116" i="36"/>
  <c r="T116" i="36" s="1"/>
  <c r="P117" i="36"/>
  <c r="T117" i="36"/>
  <c r="P118" i="36"/>
  <c r="T118" i="36"/>
  <c r="P119" i="36"/>
  <c r="T119" i="36" s="1"/>
  <c r="P120" i="36"/>
  <c r="T120" i="36" s="1"/>
  <c r="P121" i="36"/>
  <c r="T121" i="36" s="1"/>
  <c r="P122" i="36"/>
  <c r="T122" i="36"/>
  <c r="P123" i="36"/>
  <c r="T123" i="36" s="1"/>
  <c r="P124" i="36"/>
  <c r="T124" i="36" s="1"/>
  <c r="P125" i="36"/>
  <c r="T125" i="36"/>
  <c r="P126" i="36"/>
  <c r="T126" i="36" s="1"/>
  <c r="P127" i="36"/>
  <c r="T127" i="36" s="1"/>
  <c r="P128" i="36"/>
  <c r="T128" i="36" s="1"/>
  <c r="P129" i="36"/>
  <c r="T129" i="36"/>
  <c r="P130" i="36"/>
  <c r="T130" i="36"/>
  <c r="P131" i="36"/>
  <c r="T131" i="36" s="1"/>
  <c r="P132" i="36"/>
  <c r="T132" i="36" s="1"/>
  <c r="P133" i="36"/>
  <c r="T133" i="36"/>
  <c r="P134" i="36"/>
  <c r="T134" i="36"/>
  <c r="P135" i="36"/>
  <c r="T135" i="36" s="1"/>
  <c r="P136" i="36"/>
  <c r="T136" i="36" s="1"/>
  <c r="P137" i="36"/>
  <c r="T137" i="36" s="1"/>
  <c r="P138" i="36"/>
  <c r="T138" i="36"/>
  <c r="P139" i="36"/>
  <c r="T139" i="36" s="1"/>
  <c r="P140" i="36"/>
  <c r="T140" i="36" s="1"/>
  <c r="P141" i="36"/>
  <c r="T141" i="36"/>
  <c r="P142" i="36"/>
  <c r="T142" i="36" s="1"/>
  <c r="P143" i="36"/>
  <c r="T143" i="36" s="1"/>
  <c r="P144" i="36"/>
  <c r="T144" i="36" s="1"/>
  <c r="P145" i="36"/>
  <c r="T145" i="36"/>
  <c r="P146" i="36"/>
  <c r="T146" i="36"/>
  <c r="P147" i="36"/>
  <c r="T147" i="36" s="1"/>
  <c r="P148" i="36"/>
  <c r="T148" i="36" s="1"/>
  <c r="P149" i="36"/>
  <c r="T149" i="36"/>
  <c r="P150" i="36"/>
  <c r="T150" i="36"/>
  <c r="P151" i="36"/>
  <c r="T151" i="36" s="1"/>
  <c r="P152" i="36"/>
  <c r="T152" i="36" s="1"/>
  <c r="P153" i="36"/>
  <c r="T153" i="36" s="1"/>
  <c r="P154" i="36"/>
  <c r="T154" i="36"/>
  <c r="P155" i="36"/>
  <c r="T155" i="36" s="1"/>
  <c r="P156" i="36"/>
  <c r="T156" i="36" s="1"/>
  <c r="P157" i="36"/>
  <c r="T157" i="36"/>
  <c r="P158" i="36"/>
  <c r="T158" i="36" s="1"/>
  <c r="P159" i="36"/>
  <c r="T159" i="36" s="1"/>
  <c r="P160" i="36"/>
  <c r="T160" i="36" s="1"/>
  <c r="P161" i="36"/>
  <c r="T161" i="36"/>
  <c r="P162" i="36"/>
  <c r="T162" i="36"/>
  <c r="P163" i="36"/>
  <c r="T163" i="36" s="1"/>
  <c r="P164" i="36"/>
  <c r="T164" i="36" s="1"/>
  <c r="P165" i="36"/>
  <c r="T165" i="36"/>
  <c r="P166" i="36"/>
  <c r="T166" i="36"/>
  <c r="P167" i="36"/>
  <c r="T167" i="36" s="1"/>
  <c r="P168" i="36"/>
  <c r="T168" i="36" s="1"/>
  <c r="P169" i="36"/>
  <c r="T169" i="36" s="1"/>
  <c r="P170" i="36"/>
  <c r="T170" i="36" s="1"/>
  <c r="P171" i="36"/>
  <c r="T171" i="36" s="1"/>
  <c r="P172" i="36"/>
  <c r="T172" i="36"/>
  <c r="P173" i="36"/>
  <c r="T173" i="36"/>
  <c r="P174" i="36"/>
  <c r="T174" i="36"/>
  <c r="P175" i="36"/>
  <c r="T175" i="36" s="1"/>
  <c r="P176" i="36"/>
  <c r="T176" i="36" s="1"/>
  <c r="P177" i="36"/>
  <c r="T177" i="36" s="1"/>
  <c r="P178" i="36"/>
  <c r="T178" i="36" s="1"/>
  <c r="P179" i="36"/>
  <c r="T179" i="36" s="1"/>
  <c r="P180" i="36"/>
  <c r="T180" i="36"/>
  <c r="P181" i="36"/>
  <c r="T181" i="36"/>
  <c r="P182" i="36"/>
  <c r="T182" i="36" s="1"/>
  <c r="P183" i="36"/>
  <c r="T183" i="36" s="1"/>
  <c r="P184" i="36"/>
  <c r="T184" i="36" s="1"/>
  <c r="P185" i="36"/>
  <c r="T185" i="36" s="1"/>
  <c r="P186" i="36"/>
  <c r="T186" i="36" s="1"/>
  <c r="P187" i="36"/>
  <c r="T187" i="36" s="1"/>
  <c r="P188" i="36"/>
  <c r="T188" i="36"/>
  <c r="P189" i="36"/>
  <c r="T189" i="36"/>
  <c r="P190" i="36"/>
  <c r="T190" i="36"/>
  <c r="P191" i="36"/>
  <c r="T191" i="36" s="1"/>
  <c r="P192" i="36"/>
  <c r="T192" i="36" s="1"/>
  <c r="P193" i="36"/>
  <c r="T193" i="36" s="1"/>
  <c r="P194" i="36"/>
  <c r="T194" i="36" s="1"/>
  <c r="P195" i="36"/>
  <c r="T195" i="36" s="1"/>
  <c r="P196" i="36"/>
  <c r="T196" i="36" s="1"/>
  <c r="P197" i="36"/>
  <c r="T197" i="36"/>
  <c r="P198" i="36"/>
  <c r="T198" i="36"/>
  <c r="P199" i="36"/>
  <c r="T199" i="36" s="1"/>
  <c r="P200" i="36"/>
  <c r="T200" i="36"/>
  <c r="P201" i="36"/>
  <c r="T201" i="36" s="1"/>
  <c r="P202" i="36"/>
  <c r="T202" i="36" s="1"/>
  <c r="P203" i="36"/>
  <c r="T203" i="36" s="1"/>
  <c r="P204" i="36"/>
  <c r="T204" i="36"/>
  <c r="P205" i="36"/>
  <c r="T205" i="36" s="1"/>
  <c r="P206" i="36"/>
  <c r="T206" i="36"/>
  <c r="P207" i="36"/>
  <c r="T207" i="36" s="1"/>
  <c r="P208" i="36"/>
  <c r="T208" i="36" s="1"/>
  <c r="P209" i="36"/>
  <c r="T209" i="36" s="1"/>
  <c r="P210" i="36"/>
  <c r="T210" i="36" s="1"/>
  <c r="P211" i="36"/>
  <c r="T211" i="36" s="1"/>
  <c r="P212" i="36"/>
  <c r="T212" i="36"/>
  <c r="P213" i="36"/>
  <c r="T213" i="36"/>
  <c r="P214" i="36"/>
  <c r="T214" i="36" s="1"/>
  <c r="P215" i="36"/>
  <c r="T215" i="36" s="1"/>
  <c r="P216" i="36"/>
  <c r="T216" i="36" s="1"/>
  <c r="P217" i="36"/>
  <c r="T217" i="36" s="1"/>
  <c r="P218" i="36"/>
  <c r="T218" i="36" s="1"/>
  <c r="P219" i="36"/>
  <c r="T219" i="36" s="1"/>
  <c r="P220" i="36"/>
  <c r="T220" i="36"/>
  <c r="P221" i="36"/>
  <c r="T221" i="36"/>
  <c r="P222" i="36"/>
  <c r="T222" i="36"/>
  <c r="P223" i="36"/>
  <c r="T223" i="36" s="1"/>
  <c r="P224" i="36"/>
  <c r="T224" i="36" s="1"/>
  <c r="P225" i="36"/>
  <c r="T225" i="36" s="1"/>
  <c r="P226" i="36"/>
  <c r="T226" i="36" s="1"/>
  <c r="P227" i="36"/>
  <c r="T227" i="36" s="1"/>
  <c r="P228" i="36"/>
  <c r="T228" i="36"/>
  <c r="P229" i="36"/>
  <c r="T229" i="36"/>
  <c r="P230" i="36"/>
  <c r="T230" i="36"/>
  <c r="P231" i="36"/>
  <c r="T231" i="36" s="1"/>
  <c r="P232" i="36"/>
  <c r="T232" i="36" s="1"/>
  <c r="P233" i="36"/>
  <c r="T233" i="36" s="1"/>
  <c r="P234" i="36"/>
  <c r="T234" i="36" s="1"/>
  <c r="P235" i="36"/>
  <c r="T235" i="36" s="1"/>
  <c r="P236" i="36"/>
  <c r="T236" i="36"/>
  <c r="P237" i="36"/>
  <c r="T237" i="36" s="1"/>
  <c r="P238" i="36"/>
  <c r="T238" i="36"/>
  <c r="P239" i="36"/>
  <c r="T239" i="36" s="1"/>
  <c r="P240" i="36"/>
  <c r="T240" i="36" s="1"/>
  <c r="P241" i="36"/>
  <c r="T241" i="36"/>
  <c r="P242" i="36"/>
  <c r="T242" i="36" s="1"/>
  <c r="P243" i="36"/>
  <c r="T243" i="36" s="1"/>
  <c r="P244" i="36"/>
  <c r="T244" i="36"/>
  <c r="P245" i="36"/>
  <c r="T245" i="36"/>
  <c r="P246" i="36"/>
  <c r="T246" i="36"/>
  <c r="P247" i="36"/>
  <c r="T247" i="36" s="1"/>
  <c r="P248" i="36"/>
  <c r="T248" i="36" s="1"/>
  <c r="P249" i="36"/>
  <c r="T249" i="36" s="1"/>
  <c r="P250" i="36"/>
  <c r="T250" i="36" s="1"/>
  <c r="P251" i="36"/>
  <c r="T251" i="36" s="1"/>
  <c r="P252" i="36"/>
  <c r="T252" i="36"/>
  <c r="P253" i="36"/>
  <c r="T253" i="36"/>
  <c r="P254" i="36"/>
  <c r="T254" i="36"/>
  <c r="P255" i="36"/>
  <c r="T255" i="36" s="1"/>
  <c r="P256" i="36"/>
  <c r="T256" i="36" s="1"/>
  <c r="P257" i="36"/>
  <c r="T257" i="36" s="1"/>
  <c r="P258" i="36"/>
  <c r="T258" i="36" s="1"/>
  <c r="P259" i="36"/>
  <c r="T259" i="36" s="1"/>
  <c r="P260" i="36"/>
  <c r="T260" i="36" s="1"/>
  <c r="P261" i="36"/>
  <c r="T261" i="36"/>
  <c r="P262" i="36"/>
  <c r="T262" i="36"/>
  <c r="P263" i="36"/>
  <c r="T263" i="36" s="1"/>
  <c r="P264" i="36"/>
  <c r="T264" i="36" s="1"/>
  <c r="P265" i="36"/>
  <c r="T265" i="36" s="1"/>
  <c r="P266" i="36"/>
  <c r="T266" i="36" s="1"/>
  <c r="P267" i="36"/>
  <c r="T267" i="36" s="1"/>
  <c r="P268" i="36"/>
  <c r="T268" i="36"/>
  <c r="P269" i="36"/>
  <c r="T269" i="36"/>
  <c r="P270" i="36"/>
  <c r="T270" i="36"/>
  <c r="P271" i="36"/>
  <c r="T271" i="36" s="1"/>
  <c r="P272" i="36"/>
  <c r="T272" i="36" s="1"/>
  <c r="P273" i="36"/>
  <c r="T273" i="36" s="1"/>
  <c r="P274" i="36"/>
  <c r="T274" i="36" s="1"/>
  <c r="P275" i="36"/>
  <c r="T275" i="36" s="1"/>
  <c r="P276" i="36"/>
  <c r="T276" i="36"/>
  <c r="P277" i="36"/>
  <c r="T277" i="36"/>
  <c r="P278" i="36"/>
  <c r="T278" i="36" s="1"/>
  <c r="P279" i="36"/>
  <c r="T279" i="36" s="1"/>
  <c r="P280" i="36"/>
  <c r="T280" i="36" s="1"/>
  <c r="P281" i="36"/>
  <c r="T281" i="36" s="1"/>
  <c r="P282" i="36"/>
  <c r="T282" i="36"/>
  <c r="P283" i="36"/>
  <c r="T283" i="36" s="1"/>
  <c r="P284" i="36"/>
  <c r="T284" i="36"/>
  <c r="P285" i="36"/>
  <c r="T285" i="36"/>
  <c r="P286" i="36"/>
  <c r="T286" i="36"/>
  <c r="P287" i="36"/>
  <c r="T287" i="36" s="1"/>
  <c r="P288" i="36"/>
  <c r="T288" i="36"/>
  <c r="P289" i="36"/>
  <c r="T289" i="36"/>
  <c r="P290" i="36"/>
  <c r="T290" i="36"/>
  <c r="P291" i="36"/>
  <c r="T291" i="36" s="1"/>
  <c r="P292" i="36"/>
  <c r="T292" i="36"/>
  <c r="P293" i="36"/>
  <c r="T293" i="36"/>
  <c r="P294" i="36"/>
  <c r="T294" i="36"/>
  <c r="P295" i="36"/>
  <c r="T295" i="36" s="1"/>
  <c r="P296" i="36"/>
  <c r="T296" i="36"/>
  <c r="P297" i="36"/>
  <c r="T297" i="36"/>
  <c r="P298" i="36"/>
  <c r="T298" i="36"/>
  <c r="P299" i="36"/>
  <c r="T299" i="36" s="1"/>
  <c r="P300" i="36"/>
  <c r="T300" i="36"/>
  <c r="P301" i="36"/>
  <c r="T301" i="36"/>
  <c r="P302" i="36"/>
  <c r="T302" i="36"/>
  <c r="P303" i="36"/>
  <c r="T303" i="36" s="1"/>
  <c r="P304" i="36"/>
  <c r="T304" i="36"/>
  <c r="P305" i="36"/>
  <c r="T305" i="36"/>
  <c r="P306" i="36"/>
  <c r="T306" i="36"/>
  <c r="P307" i="36"/>
  <c r="T307" i="36" s="1"/>
  <c r="P308" i="36"/>
  <c r="T308" i="36"/>
  <c r="P309" i="36"/>
  <c r="T309" i="36"/>
  <c r="P310" i="36"/>
  <c r="T310" i="36"/>
  <c r="P311" i="36"/>
  <c r="T311" i="36" s="1"/>
  <c r="P312" i="36"/>
  <c r="T312" i="36"/>
  <c r="P313" i="36"/>
  <c r="T313" i="36"/>
  <c r="P314" i="36"/>
  <c r="T314" i="36"/>
  <c r="P315" i="36"/>
  <c r="T315" i="36" s="1"/>
  <c r="P316" i="36"/>
  <c r="T316" i="36"/>
  <c r="P317" i="36"/>
  <c r="T317" i="36"/>
  <c r="P318" i="36"/>
  <c r="T318" i="36"/>
  <c r="P319" i="36"/>
  <c r="T319" i="36" s="1"/>
  <c r="P320" i="36"/>
  <c r="T320" i="36"/>
  <c r="P321" i="36"/>
  <c r="T321" i="36"/>
  <c r="P322" i="36"/>
  <c r="T322" i="36"/>
  <c r="P323" i="36"/>
  <c r="T323" i="36" s="1"/>
  <c r="P324" i="36"/>
  <c r="T324" i="36"/>
  <c r="P325" i="36"/>
  <c r="T325" i="36"/>
  <c r="P326" i="36"/>
  <c r="T326" i="36"/>
  <c r="P327" i="36"/>
  <c r="T327" i="36" s="1"/>
  <c r="P328" i="36"/>
  <c r="T328" i="36"/>
  <c r="P329" i="36"/>
  <c r="T329" i="36"/>
  <c r="P330" i="36"/>
  <c r="T330" i="36"/>
  <c r="P331" i="36"/>
  <c r="T331" i="36" s="1"/>
  <c r="P332" i="36"/>
  <c r="T332" i="36"/>
  <c r="P333" i="36"/>
  <c r="T333" i="36"/>
  <c r="P334" i="36"/>
  <c r="T334" i="36"/>
  <c r="P335" i="36"/>
  <c r="T335" i="36" s="1"/>
  <c r="P336" i="36"/>
  <c r="T336" i="36"/>
  <c r="P337" i="36"/>
  <c r="T337" i="36"/>
  <c r="P338" i="36"/>
  <c r="T338" i="36"/>
  <c r="P339" i="36"/>
  <c r="T339" i="36" s="1"/>
  <c r="P340" i="36"/>
  <c r="T340" i="36"/>
  <c r="P341" i="36"/>
  <c r="T341" i="36"/>
  <c r="P342" i="36"/>
  <c r="T342" i="36"/>
  <c r="P343" i="36"/>
  <c r="T343" i="36" s="1"/>
  <c r="P344" i="36"/>
  <c r="T344" i="36"/>
  <c r="P345" i="36"/>
  <c r="T345" i="36"/>
  <c r="P346" i="36"/>
  <c r="T346" i="36"/>
  <c r="P347" i="36"/>
  <c r="T347" i="36" s="1"/>
  <c r="P348" i="36"/>
  <c r="T348" i="36"/>
  <c r="P349" i="36"/>
  <c r="T349" i="36"/>
  <c r="P350" i="36"/>
  <c r="T350" i="36"/>
  <c r="P351" i="36"/>
  <c r="T351" i="36" s="1"/>
  <c r="P352" i="36"/>
  <c r="T352" i="36"/>
  <c r="P353" i="36"/>
  <c r="T353" i="36"/>
  <c r="P354" i="36"/>
  <c r="T354" i="36"/>
  <c r="P355" i="36"/>
  <c r="T355" i="36" s="1"/>
  <c r="P356" i="36"/>
  <c r="T356" i="36"/>
  <c r="P357" i="36"/>
  <c r="T357" i="36"/>
  <c r="P358" i="36"/>
  <c r="T358" i="36"/>
  <c r="P359" i="36"/>
  <c r="T359" i="36" s="1"/>
  <c r="P360" i="36"/>
  <c r="T360" i="36"/>
  <c r="P361" i="36"/>
  <c r="T361" i="36"/>
  <c r="P362" i="36"/>
  <c r="T362" i="36"/>
  <c r="P363" i="36"/>
  <c r="T363" i="36" s="1"/>
  <c r="P364" i="36"/>
  <c r="T364" i="36"/>
  <c r="P365" i="36"/>
  <c r="T365" i="36"/>
  <c r="P366" i="36"/>
  <c r="T366" i="36"/>
  <c r="P367" i="36"/>
  <c r="T367" i="36" s="1"/>
  <c r="P368" i="36"/>
  <c r="T368" i="36"/>
  <c r="P369" i="36"/>
  <c r="T369" i="36"/>
  <c r="P370" i="36"/>
  <c r="T370" i="36"/>
  <c r="P371" i="36"/>
  <c r="T371" i="36" s="1"/>
  <c r="P372" i="36"/>
  <c r="T372" i="36"/>
  <c r="P373" i="36"/>
  <c r="T373" i="36"/>
  <c r="P374" i="36"/>
  <c r="T374" i="36"/>
  <c r="P375" i="36"/>
  <c r="T375" i="36" s="1"/>
  <c r="P376" i="36"/>
  <c r="T376" i="36"/>
  <c r="P377" i="36"/>
  <c r="T377" i="36"/>
  <c r="P378" i="36"/>
  <c r="T378" i="36"/>
  <c r="P379" i="36"/>
  <c r="T379" i="36" s="1"/>
  <c r="P380" i="36"/>
  <c r="T380" i="36"/>
  <c r="P381" i="36"/>
  <c r="T381" i="36"/>
  <c r="P382" i="36"/>
  <c r="T382" i="36"/>
  <c r="P383" i="36"/>
  <c r="T383" i="36" s="1"/>
  <c r="P384" i="36"/>
  <c r="T384" i="36"/>
  <c r="P385" i="36"/>
  <c r="T385" i="36"/>
  <c r="P386" i="36"/>
  <c r="T386" i="36"/>
  <c r="P387" i="36"/>
  <c r="T387" i="36" s="1"/>
  <c r="P388" i="36"/>
  <c r="T388" i="36"/>
  <c r="P389" i="36"/>
  <c r="T389" i="36"/>
  <c r="P390" i="36"/>
  <c r="T390" i="36"/>
  <c r="P391" i="36"/>
  <c r="T391" i="36" s="1"/>
  <c r="P392" i="36"/>
  <c r="T392" i="36"/>
  <c r="P393" i="36"/>
  <c r="T393" i="36"/>
  <c r="P394" i="36"/>
  <c r="T394" i="36"/>
  <c r="P395" i="36"/>
  <c r="T395" i="36" s="1"/>
  <c r="P396" i="36"/>
  <c r="T396" i="36"/>
  <c r="P397" i="36"/>
  <c r="T397" i="36"/>
  <c r="P398" i="36"/>
  <c r="T398" i="36"/>
  <c r="P399" i="36"/>
  <c r="T399" i="36" s="1"/>
  <c r="P400" i="36"/>
  <c r="T400" i="36"/>
  <c r="P401" i="36"/>
  <c r="T401" i="36"/>
  <c r="P402" i="36"/>
  <c r="T402" i="36"/>
  <c r="P403" i="36"/>
  <c r="T403" i="36" s="1"/>
  <c r="P404" i="36"/>
  <c r="T404" i="36"/>
  <c r="P405" i="36"/>
  <c r="T405" i="36"/>
  <c r="P406" i="36"/>
  <c r="T406" i="36"/>
  <c r="P407" i="36"/>
  <c r="T407" i="36" s="1"/>
  <c r="P408" i="36"/>
  <c r="T408" i="36"/>
  <c r="P409" i="36"/>
  <c r="T409" i="36"/>
  <c r="P410" i="36"/>
  <c r="T410" i="36"/>
  <c r="P411" i="36"/>
  <c r="T411" i="36" s="1"/>
  <c r="P412" i="36"/>
  <c r="T412" i="36"/>
  <c r="P413" i="36"/>
  <c r="T413" i="36" s="1"/>
  <c r="P414" i="36"/>
  <c r="T414" i="36"/>
  <c r="P415" i="36"/>
  <c r="T415" i="36"/>
  <c r="P416" i="36"/>
  <c r="T416" i="36"/>
  <c r="P417" i="36"/>
  <c r="T417" i="36" s="1"/>
  <c r="P418" i="36"/>
  <c r="T418" i="36"/>
  <c r="P419" i="36"/>
  <c r="T419" i="36"/>
  <c r="P420" i="36"/>
  <c r="T420" i="36"/>
  <c r="P421" i="36"/>
  <c r="T421" i="36" s="1"/>
  <c r="P422" i="36"/>
  <c r="T422" i="36"/>
  <c r="P423" i="36"/>
  <c r="T423" i="36" s="1"/>
  <c r="P424" i="36"/>
  <c r="T424" i="36"/>
  <c r="P425" i="36"/>
  <c r="T425" i="36" s="1"/>
  <c r="P426" i="36"/>
  <c r="T426" i="36"/>
  <c r="P427" i="36"/>
  <c r="T427" i="36"/>
  <c r="P428" i="36"/>
  <c r="T428" i="36"/>
  <c r="P429" i="36"/>
  <c r="T429" i="36" s="1"/>
  <c r="P430" i="36"/>
  <c r="T430" i="36"/>
  <c r="P431" i="36"/>
  <c r="T431" i="36"/>
  <c r="P432" i="36"/>
  <c r="T432" i="36"/>
  <c r="P433" i="36"/>
  <c r="T433" i="36" s="1"/>
  <c r="P434" i="36"/>
  <c r="T434" i="36"/>
  <c r="P435" i="36"/>
  <c r="T435" i="36" s="1"/>
  <c r="P436" i="36"/>
  <c r="T436" i="36"/>
  <c r="P437" i="36"/>
  <c r="T437" i="36" s="1"/>
  <c r="P438" i="36"/>
  <c r="T438" i="36"/>
  <c r="P439" i="36"/>
  <c r="T439" i="36" s="1"/>
  <c r="P440" i="36"/>
  <c r="T440" i="36"/>
  <c r="P441" i="36"/>
  <c r="T441" i="36" s="1"/>
  <c r="P442" i="36"/>
  <c r="T442" i="36"/>
  <c r="P443" i="36"/>
  <c r="T443" i="36" s="1"/>
  <c r="P444" i="36"/>
  <c r="T444" i="36"/>
  <c r="P445" i="36"/>
  <c r="T445" i="36" s="1"/>
  <c r="P446" i="36"/>
  <c r="T446" i="36"/>
  <c r="P447" i="36"/>
  <c r="T447" i="36"/>
  <c r="P448" i="36"/>
  <c r="T448" i="36"/>
  <c r="P449" i="36"/>
  <c r="T449" i="36" s="1"/>
  <c r="P450" i="36"/>
  <c r="T450" i="36"/>
  <c r="P451" i="36"/>
  <c r="T451" i="36"/>
  <c r="P452" i="36"/>
  <c r="T452" i="36"/>
  <c r="P453" i="36"/>
  <c r="T453" i="36" s="1"/>
  <c r="P454" i="36"/>
  <c r="T454" i="36"/>
  <c r="P455" i="36"/>
  <c r="T455" i="36" s="1"/>
  <c r="P456" i="36"/>
  <c r="T456" i="36"/>
  <c r="P457" i="36"/>
  <c r="T457" i="36" s="1"/>
  <c r="P458" i="36"/>
  <c r="T458" i="36"/>
  <c r="P459" i="36"/>
  <c r="T459" i="36" s="1"/>
  <c r="P460" i="36"/>
  <c r="T460" i="36"/>
  <c r="P461" i="36"/>
  <c r="T461" i="36" s="1"/>
  <c r="P462" i="36"/>
  <c r="T462" i="36"/>
  <c r="P463" i="36"/>
  <c r="T463" i="36"/>
  <c r="P464" i="36"/>
  <c r="T464" i="36"/>
  <c r="P465" i="36"/>
  <c r="T465" i="36" s="1"/>
  <c r="P466" i="36"/>
  <c r="T466" i="36"/>
  <c r="P467" i="36"/>
  <c r="T467" i="36" s="1"/>
  <c r="P468" i="36"/>
  <c r="T468" i="36"/>
  <c r="P469" i="36"/>
  <c r="T469" i="36" s="1"/>
  <c r="P470" i="36"/>
  <c r="T470" i="36"/>
  <c r="P471" i="36"/>
  <c r="T471" i="36" s="1"/>
  <c r="P472" i="36"/>
  <c r="T472" i="36"/>
  <c r="P473" i="36"/>
  <c r="T473" i="36" s="1"/>
  <c r="P474" i="36"/>
  <c r="T474" i="36"/>
  <c r="P475" i="36"/>
  <c r="T475" i="36" s="1"/>
  <c r="P476" i="36"/>
  <c r="T476" i="36"/>
  <c r="P477" i="36"/>
  <c r="T477" i="36" s="1"/>
  <c r="P478" i="36"/>
  <c r="T478" i="36"/>
  <c r="P479" i="36"/>
  <c r="T479" i="36"/>
  <c r="P480" i="36"/>
  <c r="T480" i="36"/>
  <c r="P481" i="36"/>
  <c r="T481" i="36" s="1"/>
  <c r="P482" i="36"/>
  <c r="T482" i="36"/>
  <c r="P483" i="36"/>
  <c r="T483" i="36"/>
  <c r="P484" i="36"/>
  <c r="T484" i="36"/>
  <c r="P485" i="36"/>
  <c r="T485" i="36" s="1"/>
  <c r="P486" i="36"/>
  <c r="T486" i="36"/>
  <c r="P487" i="36"/>
  <c r="T487" i="36" s="1"/>
  <c r="P488" i="36"/>
  <c r="T488" i="36"/>
  <c r="P489" i="36"/>
  <c r="T489" i="36" s="1"/>
  <c r="P490" i="36"/>
  <c r="T490" i="36"/>
  <c r="P491" i="36"/>
  <c r="T491" i="36"/>
  <c r="P492" i="36"/>
  <c r="T492" i="36"/>
  <c r="P493" i="36"/>
  <c r="T493" i="36" s="1"/>
  <c r="P494" i="36"/>
  <c r="T494" i="36"/>
  <c r="P495" i="36"/>
  <c r="T495" i="36"/>
  <c r="P496" i="36"/>
  <c r="T496" i="36"/>
  <c r="P497" i="36"/>
  <c r="T497" i="36" s="1"/>
  <c r="P498" i="36"/>
  <c r="T498" i="36"/>
  <c r="P499" i="36"/>
  <c r="T499" i="36" s="1"/>
  <c r="P500" i="36"/>
  <c r="T500" i="36"/>
  <c r="P501" i="36"/>
  <c r="T501" i="36" s="1"/>
  <c r="P502" i="36"/>
  <c r="T502" i="36"/>
  <c r="P503" i="36"/>
  <c r="T503" i="36" s="1"/>
  <c r="P504" i="36"/>
  <c r="T504" i="36"/>
  <c r="P505" i="36"/>
  <c r="T505" i="36" s="1"/>
  <c r="P506" i="36"/>
  <c r="T506" i="36"/>
  <c r="P507" i="36"/>
  <c r="T507" i="36" s="1"/>
  <c r="P508" i="36"/>
  <c r="T508" i="36"/>
  <c r="P509" i="36"/>
  <c r="T509" i="36" s="1"/>
  <c r="P510" i="36"/>
  <c r="T510" i="36"/>
  <c r="P511" i="36"/>
  <c r="T511" i="36"/>
  <c r="P512" i="36"/>
  <c r="T512" i="36"/>
  <c r="P513" i="36"/>
  <c r="T513" i="36" s="1"/>
  <c r="P514" i="36"/>
  <c r="T514" i="36"/>
  <c r="P515" i="36"/>
  <c r="T515" i="36"/>
  <c r="P516" i="36"/>
  <c r="T516" i="36"/>
  <c r="P517" i="36"/>
  <c r="T517" i="36" s="1"/>
  <c r="P518" i="36"/>
  <c r="T518" i="36"/>
  <c r="P519" i="36"/>
  <c r="T519" i="36" s="1"/>
  <c r="P520" i="36"/>
  <c r="T520" i="36"/>
  <c r="P521" i="36"/>
  <c r="T521" i="36" s="1"/>
  <c r="P522" i="36"/>
  <c r="T522" i="36"/>
  <c r="P523" i="36"/>
  <c r="T523" i="36" s="1"/>
  <c r="P524" i="36"/>
  <c r="T524" i="36"/>
  <c r="P525" i="36"/>
  <c r="T525" i="36" s="1"/>
  <c r="P526" i="36"/>
  <c r="T526" i="36"/>
  <c r="P527" i="36"/>
  <c r="T527" i="36"/>
  <c r="P528" i="36"/>
  <c r="T528" i="36"/>
  <c r="P529" i="36"/>
  <c r="T529" i="36" s="1"/>
  <c r="P530" i="36"/>
  <c r="T530" i="36"/>
  <c r="P531" i="36"/>
  <c r="T531" i="36" s="1"/>
  <c r="P532" i="36"/>
  <c r="T532" i="36"/>
  <c r="P533" i="36"/>
  <c r="T533" i="36" s="1"/>
  <c r="P534" i="36"/>
  <c r="T534" i="36"/>
  <c r="P535" i="36"/>
  <c r="T535" i="36" s="1"/>
  <c r="P536" i="36"/>
  <c r="T536" i="36"/>
  <c r="P537" i="36"/>
  <c r="T537" i="36" s="1"/>
  <c r="P538" i="36"/>
  <c r="T538" i="36"/>
  <c r="P539" i="36"/>
  <c r="T539" i="36" s="1"/>
  <c r="P540" i="36"/>
  <c r="T540" i="36"/>
  <c r="P541" i="36"/>
  <c r="T541" i="36" s="1"/>
  <c r="P542" i="36"/>
  <c r="T542" i="36"/>
  <c r="P543" i="36"/>
  <c r="T543" i="36"/>
  <c r="P544" i="36"/>
  <c r="T544" i="36"/>
  <c r="P545" i="36"/>
  <c r="T545" i="36" s="1"/>
  <c r="P546" i="36"/>
  <c r="T546" i="36"/>
  <c r="P547" i="36"/>
  <c r="T547" i="36"/>
  <c r="P548" i="36"/>
  <c r="T548" i="36"/>
  <c r="P549" i="36"/>
  <c r="T549" i="36" s="1"/>
  <c r="P550" i="36"/>
  <c r="T550" i="36"/>
  <c r="P551" i="36"/>
  <c r="T551" i="36" s="1"/>
  <c r="P552" i="36"/>
  <c r="T552" i="36"/>
  <c r="P553" i="36"/>
  <c r="T553" i="36" s="1"/>
  <c r="P554" i="36"/>
  <c r="T554" i="36"/>
  <c r="P555" i="36"/>
  <c r="T555" i="36" s="1"/>
  <c r="P556" i="36"/>
  <c r="T556" i="36"/>
  <c r="P557" i="36"/>
  <c r="T557" i="36" s="1"/>
  <c r="P558" i="36"/>
  <c r="T558" i="36"/>
  <c r="P559" i="36"/>
  <c r="T559" i="36"/>
  <c r="P560" i="36"/>
  <c r="T560" i="36"/>
  <c r="P561" i="36"/>
  <c r="T561" i="36" s="1"/>
  <c r="P562" i="36"/>
  <c r="T562" i="36"/>
  <c r="P563" i="36"/>
  <c r="T563" i="36" s="1"/>
  <c r="P564" i="36"/>
  <c r="T564" i="36"/>
  <c r="P565" i="36"/>
  <c r="T565" i="36" s="1"/>
  <c r="P566" i="36"/>
  <c r="T566" i="36"/>
  <c r="P567" i="36"/>
  <c r="T567" i="36" s="1"/>
  <c r="P568" i="36"/>
  <c r="T568" i="36"/>
  <c r="P569" i="36"/>
  <c r="T569" i="36" s="1"/>
  <c r="P570" i="36"/>
  <c r="T570" i="36"/>
  <c r="P571" i="36"/>
  <c r="T571" i="36" s="1"/>
  <c r="P572" i="36"/>
  <c r="T572" i="36"/>
  <c r="P573" i="36"/>
  <c r="T573" i="36" s="1"/>
  <c r="P574" i="36"/>
  <c r="T574" i="36"/>
  <c r="P575" i="36"/>
  <c r="T575" i="36"/>
  <c r="P576" i="36"/>
  <c r="T576" i="36"/>
  <c r="P577" i="36"/>
  <c r="T577" i="36" s="1"/>
  <c r="P578" i="36"/>
  <c r="T578" i="36"/>
  <c r="P579" i="36"/>
  <c r="T579" i="36"/>
  <c r="P580" i="36"/>
  <c r="T580" i="36" s="1"/>
  <c r="P581" i="36"/>
  <c r="T581" i="36" s="1"/>
  <c r="P582" i="36"/>
  <c r="T582" i="36"/>
  <c r="P583" i="36"/>
  <c r="T583" i="36" s="1"/>
  <c r="P584" i="36"/>
  <c r="T584" i="36"/>
  <c r="P585" i="36"/>
  <c r="T585" i="36" s="1"/>
  <c r="P586" i="36"/>
  <c r="T586" i="36"/>
  <c r="P587" i="36"/>
  <c r="T587" i="36"/>
  <c r="P588" i="36"/>
  <c r="T588" i="36"/>
  <c r="P589" i="36"/>
  <c r="T589" i="36" s="1"/>
  <c r="P590" i="36"/>
  <c r="T590" i="36"/>
  <c r="P591" i="36"/>
  <c r="T591" i="36"/>
  <c r="P592" i="36"/>
  <c r="T592" i="36" s="1"/>
  <c r="P593" i="36"/>
  <c r="T593" i="36" s="1"/>
  <c r="P594" i="36"/>
  <c r="T594" i="36"/>
  <c r="P595" i="36"/>
  <c r="T595" i="36" s="1"/>
  <c r="P596" i="36"/>
  <c r="T596" i="36"/>
  <c r="P597" i="36"/>
  <c r="T597" i="36" s="1"/>
  <c r="P598" i="36"/>
  <c r="T598" i="36"/>
  <c r="P599" i="36"/>
  <c r="T599" i="36" s="1"/>
  <c r="P600" i="36"/>
  <c r="T600" i="36"/>
  <c r="P601" i="36"/>
  <c r="T601" i="36" s="1"/>
  <c r="P602" i="36"/>
  <c r="T602" i="36"/>
  <c r="P603" i="36"/>
  <c r="T603" i="36" s="1"/>
  <c r="P604" i="36"/>
  <c r="T604" i="36" s="1"/>
  <c r="P605" i="36"/>
  <c r="T605" i="36" s="1"/>
  <c r="P606" i="36"/>
  <c r="T606" i="36"/>
  <c r="P607" i="36"/>
  <c r="T607" i="36"/>
  <c r="P608" i="36"/>
  <c r="T608" i="36" s="1"/>
  <c r="P609" i="36"/>
  <c r="T609" i="36" s="1"/>
  <c r="P610" i="36"/>
  <c r="T610" i="36"/>
  <c r="P611" i="36"/>
  <c r="T611" i="36"/>
  <c r="P612" i="36"/>
  <c r="T612" i="36" s="1"/>
  <c r="P613" i="36"/>
  <c r="T613" i="36" s="1"/>
  <c r="P614" i="36"/>
  <c r="T614" i="36"/>
  <c r="P615" i="36"/>
  <c r="T615" i="36" s="1"/>
  <c r="P616" i="36"/>
  <c r="T616" i="36"/>
  <c r="P617" i="36"/>
  <c r="T617" i="36" s="1"/>
  <c r="P618" i="36"/>
  <c r="T618" i="36"/>
  <c r="P619" i="36"/>
  <c r="T619" i="36"/>
  <c r="P620" i="36"/>
  <c r="T620" i="36"/>
  <c r="P621" i="36"/>
  <c r="T621" i="36" s="1"/>
  <c r="P622" i="36"/>
  <c r="T622" i="36"/>
  <c r="P623" i="36"/>
  <c r="T623" i="36"/>
  <c r="P624" i="36"/>
  <c r="T624" i="36" s="1"/>
  <c r="P625" i="36"/>
  <c r="T625" i="36" s="1"/>
  <c r="P626" i="36"/>
  <c r="T626" i="36"/>
  <c r="P627" i="36"/>
  <c r="T627" i="36" s="1"/>
  <c r="P628" i="36"/>
  <c r="T628" i="36"/>
  <c r="P629" i="36"/>
  <c r="T629" i="36" s="1"/>
  <c r="P630" i="36"/>
  <c r="T630" i="36"/>
  <c r="P631" i="36"/>
  <c r="T631" i="36" s="1"/>
  <c r="P632" i="36"/>
  <c r="T632" i="36"/>
  <c r="P633" i="36"/>
  <c r="T633" i="36" s="1"/>
  <c r="P634" i="36"/>
  <c r="T634" i="36"/>
  <c r="P635" i="36"/>
  <c r="T635" i="36" s="1"/>
  <c r="P636" i="36"/>
  <c r="T636" i="36" s="1"/>
  <c r="P637" i="36"/>
  <c r="T637" i="36" s="1"/>
  <c r="P638" i="36"/>
  <c r="T638" i="36"/>
  <c r="P639" i="36"/>
  <c r="T639" i="36"/>
  <c r="P640" i="36"/>
  <c r="T640" i="36" s="1"/>
  <c r="P641" i="36"/>
  <c r="T641" i="36" s="1"/>
  <c r="P642" i="36"/>
  <c r="T642" i="36"/>
  <c r="P643" i="36"/>
  <c r="T643" i="36"/>
  <c r="P644" i="36"/>
  <c r="T644" i="36" s="1"/>
  <c r="P645" i="36"/>
  <c r="T645" i="36" s="1"/>
  <c r="P646" i="36"/>
  <c r="T646" i="36"/>
  <c r="P647" i="36"/>
  <c r="T647" i="36" s="1"/>
  <c r="P648" i="36"/>
  <c r="T648" i="36"/>
  <c r="P649" i="36"/>
  <c r="T649" i="36" s="1"/>
  <c r="P650" i="36"/>
  <c r="T650" i="36"/>
  <c r="P651" i="36"/>
  <c r="T651" i="36"/>
  <c r="P652" i="36"/>
  <c r="T652" i="36"/>
  <c r="P653" i="36"/>
  <c r="T653" i="36" s="1"/>
  <c r="P654" i="36"/>
  <c r="T654" i="36"/>
  <c r="P655" i="36"/>
  <c r="T655" i="36"/>
  <c r="P656" i="36"/>
  <c r="T656" i="36" s="1"/>
  <c r="P657" i="36"/>
  <c r="T657" i="36" s="1"/>
  <c r="P658" i="36"/>
  <c r="T658" i="36"/>
  <c r="P659" i="36"/>
  <c r="T659" i="36" s="1"/>
  <c r="P660" i="36"/>
  <c r="T660" i="36"/>
  <c r="P661" i="36"/>
  <c r="T661" i="36" s="1"/>
  <c r="P662" i="36"/>
  <c r="T662" i="36"/>
  <c r="P663" i="36"/>
  <c r="T663" i="36" s="1"/>
  <c r="P664" i="36"/>
  <c r="T664" i="36"/>
  <c r="P665" i="36"/>
  <c r="T665" i="36" s="1"/>
  <c r="P666" i="36"/>
  <c r="T666" i="36"/>
  <c r="P667" i="36"/>
  <c r="T667" i="36" s="1"/>
  <c r="P668" i="36"/>
  <c r="T668" i="36" s="1"/>
  <c r="P669" i="36"/>
  <c r="T669" i="36" s="1"/>
  <c r="P670" i="36"/>
  <c r="T670" i="36"/>
  <c r="P671" i="36"/>
  <c r="T671" i="36"/>
  <c r="P672" i="36"/>
  <c r="T672" i="36" s="1"/>
  <c r="P673" i="36"/>
  <c r="T673" i="36" s="1"/>
  <c r="P674" i="36"/>
  <c r="T674" i="36"/>
  <c r="P675" i="36"/>
  <c r="T675" i="36"/>
  <c r="P676" i="36"/>
  <c r="T676" i="36" s="1"/>
  <c r="P677" i="36"/>
  <c r="T677" i="36" s="1"/>
  <c r="P678" i="36"/>
  <c r="T678" i="36"/>
  <c r="P679" i="36"/>
  <c r="T679" i="36" s="1"/>
  <c r="P680" i="36"/>
  <c r="T680" i="36"/>
  <c r="P681" i="36"/>
  <c r="T681" i="36" s="1"/>
  <c r="P682" i="36"/>
  <c r="T682" i="36"/>
  <c r="P683" i="36"/>
  <c r="T683" i="36"/>
  <c r="P684" i="36"/>
  <c r="T684" i="36"/>
  <c r="P685" i="36"/>
  <c r="T685" i="36" s="1"/>
  <c r="P686" i="36"/>
  <c r="T686" i="36"/>
  <c r="P687" i="36"/>
  <c r="T687" i="36"/>
  <c r="P688" i="36"/>
  <c r="T688" i="36" s="1"/>
  <c r="P689" i="36"/>
  <c r="T689" i="36" s="1"/>
  <c r="P690" i="36"/>
  <c r="T690" i="36"/>
  <c r="P691" i="36"/>
  <c r="T691" i="36" s="1"/>
  <c r="P692" i="36"/>
  <c r="T692" i="36"/>
  <c r="P693" i="36"/>
  <c r="T693" i="36" s="1"/>
  <c r="P694" i="36"/>
  <c r="T694" i="36"/>
  <c r="P695" i="36"/>
  <c r="T695" i="36" s="1"/>
  <c r="P696" i="36"/>
  <c r="T696" i="36"/>
  <c r="P697" i="36"/>
  <c r="T697" i="36" s="1"/>
  <c r="P698" i="36"/>
  <c r="T698" i="36"/>
  <c r="P699" i="36"/>
  <c r="T699" i="36" s="1"/>
  <c r="P700" i="36"/>
  <c r="T700" i="36" s="1"/>
  <c r="P701" i="36"/>
  <c r="T701" i="36" s="1"/>
  <c r="P702" i="36"/>
  <c r="T702" i="36"/>
  <c r="P703" i="36"/>
  <c r="T703" i="36"/>
  <c r="P704" i="36"/>
  <c r="T704" i="36" s="1"/>
  <c r="P705" i="36"/>
  <c r="T705" i="36" s="1"/>
  <c r="P706" i="36"/>
  <c r="T706" i="36"/>
  <c r="P707" i="36"/>
  <c r="T707" i="36"/>
  <c r="P708" i="36"/>
  <c r="T708" i="36" s="1"/>
  <c r="P709" i="36"/>
  <c r="T709" i="36" s="1"/>
  <c r="P710" i="36"/>
  <c r="T710" i="36"/>
  <c r="P711" i="36"/>
  <c r="T711" i="36" s="1"/>
  <c r="P712" i="36"/>
  <c r="T712" i="36"/>
  <c r="P713" i="36"/>
  <c r="T713" i="36" s="1"/>
  <c r="P714" i="36"/>
  <c r="T714" i="36"/>
  <c r="P715" i="36"/>
  <c r="T715" i="36"/>
  <c r="P716" i="36"/>
  <c r="T716" i="36"/>
  <c r="P717" i="36"/>
  <c r="T717" i="36" s="1"/>
  <c r="P718" i="36"/>
  <c r="T718" i="36"/>
  <c r="P719" i="36"/>
  <c r="T719" i="36"/>
  <c r="P720" i="36"/>
  <c r="T720" i="36" s="1"/>
  <c r="P721" i="36"/>
  <c r="T721" i="36" s="1"/>
  <c r="P722" i="36"/>
  <c r="T722" i="36" s="1"/>
  <c r="P723" i="36"/>
  <c r="T723" i="36" s="1"/>
  <c r="P724" i="36"/>
  <c r="T724" i="36" s="1"/>
  <c r="P725" i="36"/>
  <c r="T725" i="36" s="1"/>
  <c r="P726" i="36"/>
  <c r="T726" i="36"/>
  <c r="P727" i="36"/>
  <c r="T727" i="36" s="1"/>
  <c r="P728" i="36"/>
  <c r="T728" i="36"/>
  <c r="P729" i="36"/>
  <c r="T729" i="36" s="1"/>
  <c r="P730" i="36"/>
  <c r="T730" i="36"/>
  <c r="P731" i="36"/>
  <c r="T731" i="36" s="1"/>
  <c r="P732" i="36"/>
  <c r="T732" i="36" s="1"/>
  <c r="P733" i="36"/>
  <c r="T733" i="36" s="1"/>
  <c r="P734" i="36"/>
  <c r="T734" i="36" s="1"/>
  <c r="P735" i="36"/>
  <c r="T735" i="36"/>
  <c r="P4" i="35"/>
  <c r="T4" i="35" s="1"/>
  <c r="P5" i="35"/>
  <c r="T5" i="35" s="1"/>
  <c r="P6" i="35"/>
  <c r="T6" i="35"/>
  <c r="P7" i="35"/>
  <c r="T7" i="35"/>
  <c r="P8" i="35"/>
  <c r="T8" i="35" s="1"/>
  <c r="P9" i="35"/>
  <c r="T9" i="35" s="1"/>
  <c r="P10" i="35"/>
  <c r="T10" i="35"/>
  <c r="P11" i="35"/>
  <c r="T11" i="35" s="1"/>
  <c r="P12" i="35"/>
  <c r="T12" i="35"/>
  <c r="P13" i="35"/>
  <c r="T13" i="35" s="1"/>
  <c r="P14" i="35"/>
  <c r="T14" i="35" s="1"/>
  <c r="P15" i="35"/>
  <c r="T15" i="35" s="1"/>
  <c r="P16" i="35"/>
  <c r="T16" i="35"/>
  <c r="P17" i="35"/>
  <c r="T17" i="35" s="1"/>
  <c r="P18" i="35"/>
  <c r="T18" i="35" s="1"/>
  <c r="P19" i="35"/>
  <c r="T19" i="35"/>
  <c r="P20" i="35"/>
  <c r="T20" i="35" s="1"/>
  <c r="P21" i="35"/>
  <c r="T21" i="35" s="1"/>
  <c r="P22" i="35"/>
  <c r="T22" i="35" s="1"/>
  <c r="P23" i="35"/>
  <c r="T23" i="35" s="1"/>
  <c r="P24" i="35"/>
  <c r="T24" i="35" s="1"/>
  <c r="P25" i="35"/>
  <c r="T25" i="35" s="1"/>
  <c r="P26" i="35"/>
  <c r="T26" i="35"/>
  <c r="P27" i="35"/>
  <c r="T27" i="35" s="1"/>
  <c r="P28" i="35"/>
  <c r="T28" i="35"/>
  <c r="P29" i="35"/>
  <c r="T29" i="35" s="1"/>
  <c r="P30" i="35"/>
  <c r="T30" i="35"/>
  <c r="P31" i="35"/>
  <c r="T31" i="35" s="1"/>
  <c r="P32" i="35"/>
  <c r="T32" i="35" s="1"/>
  <c r="P33" i="35"/>
  <c r="T33" i="35" s="1"/>
  <c r="P34" i="35"/>
  <c r="T34" i="35" s="1"/>
  <c r="P35" i="35"/>
  <c r="T35" i="35"/>
  <c r="P36" i="35"/>
  <c r="T36" i="35" s="1"/>
  <c r="P37" i="35"/>
  <c r="T37" i="35" s="1"/>
  <c r="P38" i="35"/>
  <c r="T38" i="35"/>
  <c r="P39" i="35"/>
  <c r="T39" i="35"/>
  <c r="P40" i="35"/>
  <c r="T40" i="35" s="1"/>
  <c r="P41" i="35"/>
  <c r="T41" i="35" s="1"/>
  <c r="P42" i="35"/>
  <c r="T42" i="35"/>
  <c r="P43" i="35"/>
  <c r="T43" i="35" s="1"/>
  <c r="P44" i="35"/>
  <c r="T44" i="35"/>
  <c r="P45" i="35"/>
  <c r="T45" i="35" s="1"/>
  <c r="P46" i="35"/>
  <c r="T46" i="35" s="1"/>
  <c r="P47" i="35"/>
  <c r="T47" i="35" s="1"/>
  <c r="P48" i="35"/>
  <c r="T48" i="35"/>
  <c r="P49" i="35"/>
  <c r="T49" i="35" s="1"/>
  <c r="P50" i="35"/>
  <c r="T50" i="35" s="1"/>
  <c r="P51" i="35"/>
  <c r="T51" i="35"/>
  <c r="P52" i="35"/>
  <c r="T52" i="35" s="1"/>
  <c r="P53" i="35"/>
  <c r="T53" i="35" s="1"/>
  <c r="P54" i="35"/>
  <c r="T54" i="35" s="1"/>
  <c r="P55" i="35"/>
  <c r="T55" i="35" s="1"/>
  <c r="P56" i="35"/>
  <c r="T56" i="35" s="1"/>
  <c r="P57" i="35"/>
  <c r="T57" i="35" s="1"/>
  <c r="P58" i="35"/>
  <c r="T58" i="35"/>
  <c r="P59" i="35"/>
  <c r="T59" i="35" s="1"/>
  <c r="P60" i="35"/>
  <c r="T60" i="35"/>
  <c r="P61" i="35"/>
  <c r="T61" i="35" s="1"/>
  <c r="P62" i="35"/>
  <c r="T62" i="35"/>
  <c r="P63" i="35"/>
  <c r="T63" i="35" s="1"/>
  <c r="P64" i="35"/>
  <c r="T64" i="35" s="1"/>
  <c r="P65" i="35"/>
  <c r="T65" i="35" s="1"/>
  <c r="P66" i="35"/>
  <c r="T66" i="35" s="1"/>
  <c r="P67" i="35"/>
  <c r="T67" i="35"/>
  <c r="P68" i="35"/>
  <c r="T68" i="35" s="1"/>
  <c r="P69" i="35"/>
  <c r="T69" i="35" s="1"/>
  <c r="P70" i="35"/>
  <c r="T70" i="35"/>
  <c r="P71" i="35"/>
  <c r="T71" i="35"/>
  <c r="P72" i="35"/>
  <c r="T72" i="35" s="1"/>
  <c r="P73" i="35"/>
  <c r="T73" i="35" s="1"/>
  <c r="P74" i="35"/>
  <c r="T74" i="35"/>
  <c r="P75" i="35"/>
  <c r="T75" i="35" s="1"/>
  <c r="P76" i="35"/>
  <c r="T76" i="35"/>
  <c r="P77" i="35"/>
  <c r="T77" i="35" s="1"/>
  <c r="P78" i="35"/>
  <c r="T78" i="35" s="1"/>
  <c r="P79" i="35"/>
  <c r="T79" i="35" s="1"/>
  <c r="P80" i="35"/>
  <c r="T80" i="35"/>
  <c r="P81" i="35"/>
  <c r="T81" i="35" s="1"/>
  <c r="P82" i="35"/>
  <c r="T82" i="35" s="1"/>
  <c r="P83" i="35"/>
  <c r="T83" i="35"/>
  <c r="P84" i="35"/>
  <c r="T84" i="35" s="1"/>
  <c r="P85" i="35"/>
  <c r="T85" i="35" s="1"/>
  <c r="P86" i="35"/>
  <c r="T86" i="35" s="1"/>
  <c r="P87" i="35"/>
  <c r="T87" i="35" s="1"/>
  <c r="P88" i="35"/>
  <c r="T88" i="35" s="1"/>
  <c r="P89" i="35"/>
  <c r="T89" i="35" s="1"/>
  <c r="P90" i="35"/>
  <c r="T90" i="35"/>
  <c r="P91" i="35"/>
  <c r="T91" i="35" s="1"/>
  <c r="P92" i="35"/>
  <c r="T92" i="35"/>
  <c r="P93" i="35"/>
  <c r="T93" i="35" s="1"/>
  <c r="P94" i="35"/>
  <c r="T94" i="35"/>
  <c r="P95" i="35"/>
  <c r="T95" i="35" s="1"/>
  <c r="P96" i="35"/>
  <c r="T96" i="35" s="1"/>
  <c r="P97" i="35"/>
  <c r="T97" i="35" s="1"/>
  <c r="P98" i="35"/>
  <c r="T98" i="35" s="1"/>
  <c r="P99" i="35"/>
  <c r="T99" i="35"/>
  <c r="P100" i="35"/>
  <c r="T100" i="35" s="1"/>
  <c r="P101" i="35"/>
  <c r="T101" i="35" s="1"/>
  <c r="P102" i="35"/>
  <c r="T102" i="35"/>
  <c r="P103" i="35"/>
  <c r="T103" i="35"/>
  <c r="P104" i="35"/>
  <c r="T104" i="35" s="1"/>
  <c r="P105" i="35"/>
  <c r="T105" i="35" s="1"/>
  <c r="P106" i="35"/>
  <c r="T106" i="35"/>
  <c r="P107" i="35"/>
  <c r="T107" i="35" s="1"/>
  <c r="P108" i="35"/>
  <c r="T108" i="35"/>
  <c r="P109" i="35"/>
  <c r="T109" i="35" s="1"/>
  <c r="P110" i="35"/>
  <c r="T110" i="35" s="1"/>
  <c r="P111" i="35"/>
  <c r="T111" i="35" s="1"/>
  <c r="P112" i="35"/>
  <c r="T112" i="35"/>
  <c r="P113" i="35"/>
  <c r="T113" i="35" s="1"/>
  <c r="P114" i="35"/>
  <c r="T114" i="35" s="1"/>
  <c r="P115" i="35"/>
  <c r="T115" i="35"/>
  <c r="P116" i="35"/>
  <c r="T116" i="35" s="1"/>
  <c r="P117" i="35"/>
  <c r="T117" i="35" s="1"/>
  <c r="P118" i="35"/>
  <c r="T118" i="35" s="1"/>
  <c r="P119" i="35"/>
  <c r="T119" i="35" s="1"/>
  <c r="P120" i="35"/>
  <c r="T120" i="35" s="1"/>
  <c r="P121" i="35"/>
  <c r="T121" i="35" s="1"/>
  <c r="P122" i="35"/>
  <c r="T122" i="35"/>
  <c r="P123" i="35"/>
  <c r="T123" i="35" s="1"/>
  <c r="P124" i="35"/>
  <c r="T124" i="35"/>
  <c r="P125" i="35"/>
  <c r="T125" i="35" s="1"/>
  <c r="P126" i="35"/>
  <c r="T126" i="35"/>
  <c r="P127" i="35"/>
  <c r="T127" i="35" s="1"/>
  <c r="P128" i="35"/>
  <c r="T128" i="35" s="1"/>
  <c r="P129" i="35"/>
  <c r="T129" i="35" s="1"/>
  <c r="P130" i="35"/>
  <c r="T130" i="35" s="1"/>
  <c r="P131" i="35"/>
  <c r="T131" i="35"/>
  <c r="P132" i="35"/>
  <c r="T132" i="35" s="1"/>
  <c r="P133" i="35"/>
  <c r="T133" i="35" s="1"/>
  <c r="P134" i="35"/>
  <c r="T134" i="35"/>
  <c r="P135" i="35"/>
  <c r="T135" i="35"/>
  <c r="P136" i="35"/>
  <c r="T136" i="35" s="1"/>
  <c r="P137" i="35"/>
  <c r="T137" i="35" s="1"/>
  <c r="P138" i="35"/>
  <c r="T138" i="35"/>
  <c r="P139" i="35"/>
  <c r="T139" i="35" s="1"/>
  <c r="P140" i="35"/>
  <c r="T140" i="35"/>
  <c r="P141" i="35"/>
  <c r="T141" i="35" s="1"/>
  <c r="P142" i="35"/>
  <c r="T142" i="35" s="1"/>
  <c r="P143" i="35"/>
  <c r="T143" i="35" s="1"/>
  <c r="P144" i="35"/>
  <c r="T144" i="35"/>
  <c r="P145" i="35"/>
  <c r="T145" i="35" s="1"/>
  <c r="P146" i="35"/>
  <c r="T146" i="35" s="1"/>
  <c r="P147" i="35"/>
  <c r="T147" i="35"/>
  <c r="P148" i="35"/>
  <c r="T148" i="35" s="1"/>
  <c r="P149" i="35"/>
  <c r="T149" i="35" s="1"/>
  <c r="P150" i="35"/>
  <c r="T150" i="35" s="1"/>
  <c r="P151" i="35"/>
  <c r="T151" i="35" s="1"/>
  <c r="P152" i="35"/>
  <c r="T152" i="35" s="1"/>
  <c r="P153" i="35"/>
  <c r="T153" i="35" s="1"/>
  <c r="P154" i="35"/>
  <c r="T154" i="35"/>
  <c r="P155" i="35"/>
  <c r="T155" i="35" s="1"/>
  <c r="P156" i="35"/>
  <c r="T156" i="35"/>
  <c r="P157" i="35"/>
  <c r="T157" i="35" s="1"/>
  <c r="P158" i="35"/>
  <c r="T158" i="35"/>
  <c r="P159" i="35"/>
  <c r="T159" i="35" s="1"/>
  <c r="P160" i="35"/>
  <c r="T160" i="35" s="1"/>
  <c r="P161" i="35"/>
  <c r="T161" i="35" s="1"/>
  <c r="P162" i="35"/>
  <c r="T162" i="35" s="1"/>
  <c r="P163" i="35"/>
  <c r="T163" i="35"/>
  <c r="P164" i="35"/>
  <c r="T164" i="35" s="1"/>
  <c r="P165" i="35"/>
  <c r="T165" i="35" s="1"/>
  <c r="P166" i="35"/>
  <c r="T166" i="35"/>
  <c r="P167" i="35"/>
  <c r="T167" i="35"/>
  <c r="P168" i="35"/>
  <c r="T168" i="35" s="1"/>
  <c r="P169" i="35"/>
  <c r="T169" i="35" s="1"/>
  <c r="P170" i="35"/>
  <c r="T170" i="35"/>
  <c r="P171" i="35"/>
  <c r="T171" i="35" s="1"/>
  <c r="P172" i="35"/>
  <c r="T172" i="35"/>
  <c r="P173" i="35"/>
  <c r="T173" i="35" s="1"/>
  <c r="P174" i="35"/>
  <c r="T174" i="35" s="1"/>
  <c r="P175" i="35"/>
  <c r="T175" i="35" s="1"/>
  <c r="P176" i="35"/>
  <c r="T176" i="35"/>
  <c r="P177" i="35"/>
  <c r="T177" i="35" s="1"/>
  <c r="P178" i="35"/>
  <c r="T178" i="35" s="1"/>
  <c r="P179" i="35"/>
  <c r="T179" i="35"/>
  <c r="P180" i="35"/>
  <c r="T180" i="35" s="1"/>
  <c r="P181" i="35"/>
  <c r="T181" i="35" s="1"/>
  <c r="P182" i="35"/>
  <c r="T182" i="35" s="1"/>
  <c r="P183" i="35"/>
  <c r="T183" i="35" s="1"/>
  <c r="P184" i="35"/>
  <c r="T184" i="35"/>
  <c r="P185" i="35"/>
  <c r="T185" i="35" s="1"/>
  <c r="P186" i="35"/>
  <c r="T186" i="35"/>
  <c r="P187" i="35"/>
  <c r="T187" i="35" s="1"/>
  <c r="P188" i="35"/>
  <c r="T188" i="35"/>
  <c r="P189" i="35"/>
  <c r="T189" i="35" s="1"/>
  <c r="P190" i="35"/>
  <c r="T190" i="35"/>
  <c r="P191" i="35"/>
  <c r="T191" i="35" s="1"/>
  <c r="P192" i="35"/>
  <c r="T192" i="35" s="1"/>
  <c r="P193" i="35"/>
  <c r="T193" i="35" s="1"/>
  <c r="P194" i="35"/>
  <c r="T194" i="35" s="1"/>
  <c r="P195" i="35"/>
  <c r="T195" i="35"/>
  <c r="P196" i="35"/>
  <c r="T196" i="35" s="1"/>
  <c r="P197" i="35"/>
  <c r="T197" i="35" s="1"/>
  <c r="P198" i="35"/>
  <c r="T198" i="35"/>
  <c r="P199" i="35"/>
  <c r="T199" i="35"/>
  <c r="P200" i="35"/>
  <c r="T200" i="35" s="1"/>
  <c r="P201" i="35"/>
  <c r="T201" i="35" s="1"/>
  <c r="P202" i="35"/>
  <c r="T202" i="35"/>
  <c r="P203" i="35"/>
  <c r="T203" i="35" s="1"/>
  <c r="P204" i="35"/>
  <c r="T204" i="35"/>
  <c r="P205" i="35"/>
  <c r="T205" i="35" s="1"/>
  <c r="P206" i="35"/>
  <c r="T206" i="35" s="1"/>
  <c r="P207" i="35"/>
  <c r="T207" i="35"/>
  <c r="P208" i="35"/>
  <c r="T208" i="35"/>
  <c r="P209" i="35"/>
  <c r="T209" i="35" s="1"/>
  <c r="P210" i="35"/>
  <c r="T210" i="35" s="1"/>
  <c r="P211" i="35"/>
  <c r="T211" i="35"/>
  <c r="P212" i="35"/>
  <c r="T212" i="35" s="1"/>
  <c r="P213" i="35"/>
  <c r="T213" i="35" s="1"/>
  <c r="P214" i="35"/>
  <c r="T214" i="35" s="1"/>
  <c r="P215" i="35"/>
  <c r="T215" i="35" s="1"/>
  <c r="P216" i="35"/>
  <c r="T216" i="35" s="1"/>
  <c r="P217" i="35"/>
  <c r="T217" i="35" s="1"/>
  <c r="P218" i="35"/>
  <c r="T218" i="35"/>
  <c r="P219" i="35"/>
  <c r="T219" i="35" s="1"/>
  <c r="P220" i="35"/>
  <c r="T220" i="35"/>
  <c r="P221" i="35"/>
  <c r="T221" i="35" s="1"/>
  <c r="P222" i="35"/>
  <c r="T222" i="35"/>
  <c r="P223" i="35"/>
  <c r="T223" i="35" s="1"/>
  <c r="P224" i="35"/>
  <c r="T224" i="35" s="1"/>
  <c r="P225" i="35"/>
  <c r="T225" i="35" s="1"/>
  <c r="P226" i="35"/>
  <c r="T226" i="35" s="1"/>
  <c r="P227" i="35"/>
  <c r="T227" i="35"/>
  <c r="P228" i="35"/>
  <c r="T228" i="35" s="1"/>
  <c r="P229" i="35"/>
  <c r="T229" i="35" s="1"/>
  <c r="P230" i="35"/>
  <c r="T230" i="35"/>
  <c r="P231" i="35"/>
  <c r="T231" i="35"/>
  <c r="P232" i="35"/>
  <c r="T232" i="35" s="1"/>
  <c r="P233" i="35"/>
  <c r="T233" i="35" s="1"/>
  <c r="P234" i="35"/>
  <c r="T234" i="35"/>
  <c r="P235" i="35"/>
  <c r="T235" i="35" s="1"/>
  <c r="P236" i="35"/>
  <c r="T236" i="35"/>
  <c r="P237" i="35"/>
  <c r="T237" i="35" s="1"/>
  <c r="P238" i="35"/>
  <c r="T238" i="35" s="1"/>
  <c r="P239" i="35"/>
  <c r="T239" i="35" s="1"/>
  <c r="P240" i="35"/>
  <c r="T240" i="35"/>
  <c r="P241" i="35"/>
  <c r="T241" i="35" s="1"/>
  <c r="P242" i="35"/>
  <c r="T242" i="35" s="1"/>
  <c r="P243" i="35"/>
  <c r="T243" i="35"/>
  <c r="P244" i="35"/>
  <c r="T244" i="35" s="1"/>
  <c r="P245" i="35"/>
  <c r="T245" i="35" s="1"/>
  <c r="P246" i="35"/>
  <c r="T246" i="35" s="1"/>
  <c r="P247" i="35"/>
  <c r="T247" i="35" s="1"/>
  <c r="P248" i="35"/>
  <c r="T248" i="35" s="1"/>
  <c r="P249" i="35"/>
  <c r="T249" i="35" s="1"/>
  <c r="P250" i="35"/>
  <c r="T250" i="35"/>
  <c r="P251" i="35"/>
  <c r="T251" i="35" s="1"/>
  <c r="P252" i="35"/>
  <c r="T252" i="35"/>
  <c r="P253" i="35"/>
  <c r="T253" i="35" s="1"/>
  <c r="P254" i="35"/>
  <c r="T254" i="35"/>
  <c r="P255" i="35"/>
  <c r="T255" i="35" s="1"/>
  <c r="P256" i="35"/>
  <c r="T256" i="35" s="1"/>
  <c r="P257" i="35"/>
  <c r="T257" i="35" s="1"/>
  <c r="P258" i="35"/>
  <c r="T258" i="35" s="1"/>
  <c r="P259" i="35"/>
  <c r="T259" i="35"/>
  <c r="P260" i="35"/>
  <c r="T260" i="35" s="1"/>
  <c r="P261" i="35"/>
  <c r="T261" i="35" s="1"/>
  <c r="P262" i="35"/>
  <c r="T262" i="35"/>
  <c r="P263" i="35"/>
  <c r="T263" i="35"/>
  <c r="P264" i="35"/>
  <c r="T264" i="35" s="1"/>
  <c r="P265" i="35"/>
  <c r="T265" i="35" s="1"/>
  <c r="P266" i="35"/>
  <c r="T266" i="35"/>
  <c r="P267" i="35"/>
  <c r="T267" i="35" s="1"/>
  <c r="P268" i="35"/>
  <c r="T268" i="35"/>
  <c r="P269" i="35"/>
  <c r="T269" i="35" s="1"/>
  <c r="P270" i="35"/>
  <c r="T270" i="35" s="1"/>
  <c r="P271" i="35"/>
  <c r="T271" i="35" s="1"/>
  <c r="P272" i="35"/>
  <c r="T272" i="35"/>
  <c r="P273" i="35"/>
  <c r="T273" i="35" s="1"/>
  <c r="P274" i="35"/>
  <c r="T274" i="35" s="1"/>
  <c r="P275" i="35"/>
  <c r="T275" i="35"/>
  <c r="P276" i="35"/>
  <c r="T276" i="35" s="1"/>
  <c r="P277" i="35"/>
  <c r="T277" i="35" s="1"/>
  <c r="P278" i="35"/>
  <c r="T278" i="35" s="1"/>
  <c r="P279" i="35"/>
  <c r="T279" i="35" s="1"/>
  <c r="P280" i="35"/>
  <c r="T280" i="35" s="1"/>
  <c r="P281" i="35"/>
  <c r="T281" i="35" s="1"/>
  <c r="P282" i="35"/>
  <c r="T282" i="35"/>
  <c r="P283" i="35"/>
  <c r="T283" i="35" s="1"/>
  <c r="P284" i="35"/>
  <c r="T284" i="35"/>
  <c r="P285" i="35"/>
  <c r="T285" i="35" s="1"/>
  <c r="P286" i="35"/>
  <c r="T286" i="35"/>
  <c r="P287" i="35"/>
  <c r="T287" i="35" s="1"/>
  <c r="P288" i="35"/>
  <c r="T288" i="35" s="1"/>
  <c r="P289" i="35"/>
  <c r="T289" i="35" s="1"/>
  <c r="P290" i="35"/>
  <c r="T290" i="35" s="1"/>
  <c r="P291" i="35"/>
  <c r="T291" i="35"/>
  <c r="P292" i="35"/>
  <c r="T292" i="35" s="1"/>
  <c r="P293" i="35"/>
  <c r="T293" i="35" s="1"/>
  <c r="P294" i="35"/>
  <c r="T294" i="35"/>
  <c r="P295" i="35"/>
  <c r="T295" i="35"/>
  <c r="P296" i="35"/>
  <c r="T296" i="35" s="1"/>
  <c r="P297" i="35"/>
  <c r="T297" i="35" s="1"/>
  <c r="P298" i="35"/>
  <c r="T298" i="35"/>
  <c r="P299" i="35"/>
  <c r="T299" i="35" s="1"/>
  <c r="P300" i="35"/>
  <c r="T300" i="35"/>
  <c r="P301" i="35"/>
  <c r="T301" i="35" s="1"/>
  <c r="P302" i="35"/>
  <c r="T302" i="35" s="1"/>
  <c r="P303" i="35"/>
  <c r="T303" i="35" s="1"/>
  <c r="P304" i="35"/>
  <c r="T304" i="35"/>
  <c r="P305" i="35"/>
  <c r="T305" i="35" s="1"/>
  <c r="P306" i="35"/>
  <c r="T306" i="35" s="1"/>
  <c r="P307" i="35"/>
  <c r="T307" i="35"/>
  <c r="P308" i="35"/>
  <c r="T308" i="35" s="1"/>
  <c r="P309" i="35"/>
  <c r="T309" i="35" s="1"/>
  <c r="P310" i="35"/>
  <c r="T310" i="35" s="1"/>
  <c r="P311" i="35"/>
  <c r="T311" i="35" s="1"/>
  <c r="P312" i="35"/>
  <c r="T312" i="35" s="1"/>
  <c r="P313" i="35"/>
  <c r="T313" i="35" s="1"/>
  <c r="P314" i="35"/>
  <c r="T314" i="35"/>
  <c r="P315" i="35"/>
  <c r="T315" i="35" s="1"/>
  <c r="P316" i="35"/>
  <c r="T316" i="35"/>
  <c r="P317" i="35"/>
  <c r="T317" i="35" s="1"/>
  <c r="P318" i="35"/>
  <c r="T318" i="35"/>
  <c r="P319" i="35"/>
  <c r="T319" i="35" s="1"/>
  <c r="P320" i="35"/>
  <c r="T320" i="35" s="1"/>
  <c r="P321" i="35"/>
  <c r="T321" i="35" s="1"/>
  <c r="P322" i="35"/>
  <c r="T322" i="35" s="1"/>
  <c r="P323" i="35"/>
  <c r="T323" i="35"/>
  <c r="P324" i="35"/>
  <c r="T324" i="35" s="1"/>
  <c r="P325" i="35"/>
  <c r="T325" i="35" s="1"/>
  <c r="P326" i="35"/>
  <c r="T326" i="35"/>
  <c r="P327" i="35"/>
  <c r="T327" i="35"/>
  <c r="P328" i="35"/>
  <c r="T328" i="35" s="1"/>
  <c r="P329" i="35"/>
  <c r="T329" i="35" s="1"/>
  <c r="P330" i="35"/>
  <c r="T330" i="35"/>
  <c r="P331" i="35"/>
  <c r="T331" i="35" s="1"/>
  <c r="P332" i="35"/>
  <c r="T332" i="35"/>
  <c r="P333" i="35"/>
  <c r="T333" i="35" s="1"/>
  <c r="P334" i="35"/>
  <c r="T334" i="35" s="1"/>
  <c r="P335" i="35"/>
  <c r="T335" i="35" s="1"/>
  <c r="P336" i="35"/>
  <c r="T336" i="35"/>
  <c r="P337" i="35"/>
  <c r="T337" i="35" s="1"/>
  <c r="P338" i="35"/>
  <c r="T338" i="35" s="1"/>
  <c r="P339" i="35"/>
  <c r="T339" i="35"/>
  <c r="P340" i="35"/>
  <c r="T340" i="35" s="1"/>
  <c r="P341" i="35"/>
  <c r="T341" i="35" s="1"/>
  <c r="P342" i="35"/>
  <c r="T342" i="35" s="1"/>
  <c r="P343" i="35"/>
  <c r="T343" i="35" s="1"/>
  <c r="P344" i="35"/>
  <c r="T344" i="35" s="1"/>
  <c r="P345" i="35"/>
  <c r="T345" i="35" s="1"/>
  <c r="P346" i="35"/>
  <c r="T346" i="35"/>
  <c r="P347" i="35"/>
  <c r="T347" i="35" s="1"/>
  <c r="P348" i="35"/>
  <c r="T348" i="35"/>
  <c r="P349" i="35"/>
  <c r="T349" i="35" s="1"/>
  <c r="P350" i="35"/>
  <c r="T350" i="35"/>
  <c r="P351" i="35"/>
  <c r="T351" i="35" s="1"/>
  <c r="P352" i="35"/>
  <c r="T352" i="35" s="1"/>
  <c r="P353" i="35"/>
  <c r="T353" i="35" s="1"/>
  <c r="P354" i="35"/>
  <c r="T354" i="35" s="1"/>
  <c r="P355" i="35"/>
  <c r="T355" i="35"/>
  <c r="P356" i="35"/>
  <c r="T356" i="35" s="1"/>
  <c r="P357" i="35"/>
  <c r="T357" i="35" s="1"/>
  <c r="P358" i="35"/>
  <c r="T358" i="35"/>
  <c r="P359" i="35"/>
  <c r="T359" i="35"/>
  <c r="P360" i="35"/>
  <c r="T360" i="35" s="1"/>
  <c r="P361" i="35"/>
  <c r="T361" i="35" s="1"/>
  <c r="P362" i="35"/>
  <c r="T362" i="35"/>
  <c r="P363" i="35"/>
  <c r="T363" i="35"/>
  <c r="P364" i="35"/>
  <c r="T364" i="35" s="1"/>
  <c r="P365" i="35"/>
  <c r="T365" i="35" s="1"/>
  <c r="P366" i="35"/>
  <c r="T366" i="35"/>
  <c r="P367" i="35"/>
  <c r="T367" i="35"/>
  <c r="P368" i="35"/>
  <c r="T368" i="35" s="1"/>
  <c r="P369" i="35"/>
  <c r="T369" i="35" s="1"/>
  <c r="P370" i="35"/>
  <c r="T370" i="35" s="1"/>
  <c r="P371" i="35"/>
  <c r="T371" i="35"/>
  <c r="P372" i="35"/>
  <c r="T372" i="35" s="1"/>
  <c r="P373" i="35"/>
  <c r="T373" i="35" s="1"/>
  <c r="P374" i="35"/>
  <c r="T374" i="35"/>
  <c r="P375" i="35"/>
  <c r="T375" i="35"/>
  <c r="P376" i="35"/>
  <c r="T376" i="35"/>
  <c r="P377" i="35"/>
  <c r="T377" i="35" s="1"/>
  <c r="P378" i="35"/>
  <c r="T378" i="35"/>
  <c r="P379" i="35"/>
  <c r="T379" i="35"/>
  <c r="P380" i="35"/>
  <c r="T380" i="35" s="1"/>
  <c r="P381" i="35"/>
  <c r="T381" i="35" s="1"/>
  <c r="P382" i="35"/>
  <c r="T382" i="35"/>
  <c r="P383" i="35"/>
  <c r="T383" i="35"/>
  <c r="P384" i="35"/>
  <c r="T384" i="35"/>
  <c r="P385" i="35"/>
  <c r="T385" i="35" s="1"/>
  <c r="P386" i="35"/>
  <c r="T386" i="35" s="1"/>
  <c r="P387" i="35"/>
  <c r="T387" i="35"/>
  <c r="P388" i="35"/>
  <c r="T388" i="35" s="1"/>
  <c r="P389" i="35"/>
  <c r="T389" i="35" s="1"/>
  <c r="P390" i="35"/>
  <c r="T390" i="35"/>
  <c r="P391" i="35"/>
  <c r="T391" i="35"/>
  <c r="P392" i="35"/>
  <c r="T392" i="35"/>
  <c r="P393" i="35"/>
  <c r="T393" i="35" s="1"/>
  <c r="P394" i="35"/>
  <c r="T394" i="35" s="1"/>
  <c r="P395" i="35"/>
  <c r="T395" i="35"/>
  <c r="P396" i="35"/>
  <c r="T396" i="35"/>
  <c r="P397" i="35"/>
  <c r="T397" i="35" s="1"/>
  <c r="P398" i="35"/>
  <c r="T398" i="35" s="1"/>
  <c r="P399" i="35"/>
  <c r="T399" i="35"/>
  <c r="P400" i="35"/>
  <c r="T400" i="35"/>
  <c r="P401" i="35"/>
  <c r="T401" i="35" s="1"/>
  <c r="P402" i="35"/>
  <c r="T402" i="35"/>
  <c r="P403" i="35"/>
  <c r="T403" i="35"/>
  <c r="P404" i="35"/>
  <c r="T404" i="35" s="1"/>
  <c r="P405" i="35"/>
  <c r="T405" i="35" s="1"/>
  <c r="P406" i="35"/>
  <c r="T406" i="35"/>
  <c r="P407" i="35"/>
  <c r="T407" i="35"/>
  <c r="P408" i="35"/>
  <c r="T408" i="35"/>
  <c r="P409" i="35"/>
  <c r="T409" i="35" s="1"/>
  <c r="P410" i="35"/>
  <c r="T410" i="35"/>
  <c r="P411" i="35"/>
  <c r="T411" i="35"/>
  <c r="P412" i="35"/>
  <c r="T412" i="35" s="1"/>
  <c r="P413" i="35"/>
  <c r="T413" i="35" s="1"/>
  <c r="P414" i="35"/>
  <c r="T414" i="35"/>
  <c r="P415" i="35"/>
  <c r="T415" i="35"/>
  <c r="P416" i="35"/>
  <c r="T416" i="35"/>
  <c r="P417" i="35"/>
  <c r="T417" i="35" s="1"/>
  <c r="P418" i="35"/>
  <c r="T418" i="35" s="1"/>
  <c r="P419" i="35"/>
  <c r="T419" i="35"/>
  <c r="P420" i="35"/>
  <c r="T420" i="35"/>
  <c r="P421" i="35"/>
  <c r="T421" i="35" s="1"/>
  <c r="P422" i="35"/>
  <c r="T422" i="35"/>
  <c r="P423" i="35"/>
  <c r="T423" i="35"/>
  <c r="P424" i="35"/>
  <c r="T424" i="35"/>
  <c r="P425" i="35"/>
  <c r="T425" i="35" s="1"/>
  <c r="P426" i="35"/>
  <c r="T426" i="35" s="1"/>
  <c r="P427" i="35"/>
  <c r="T427" i="35"/>
  <c r="P428" i="35"/>
  <c r="T428" i="35"/>
  <c r="P429" i="35"/>
  <c r="T429" i="35" s="1"/>
  <c r="P430" i="35"/>
  <c r="T430" i="35"/>
  <c r="P431" i="35"/>
  <c r="T431" i="35"/>
  <c r="P432" i="35"/>
  <c r="T432" i="35"/>
  <c r="P433" i="35"/>
  <c r="T433" i="35" s="1"/>
  <c r="P434" i="35"/>
  <c r="T434" i="35" s="1"/>
  <c r="P435" i="35"/>
  <c r="T435" i="35"/>
  <c r="P436" i="35"/>
  <c r="T436" i="35" s="1"/>
  <c r="P437" i="35"/>
  <c r="T437" i="35" s="1"/>
  <c r="P438" i="35"/>
  <c r="T438" i="35"/>
  <c r="P439" i="35"/>
  <c r="T439" i="35"/>
  <c r="P440" i="35"/>
  <c r="T440" i="35"/>
  <c r="P441" i="35"/>
  <c r="T441" i="35" s="1"/>
  <c r="P442" i="35"/>
  <c r="T442" i="35"/>
  <c r="P443" i="35"/>
  <c r="T443" i="35"/>
  <c r="P444" i="35"/>
  <c r="T444" i="35" s="1"/>
  <c r="P445" i="35"/>
  <c r="T445" i="35" s="1"/>
  <c r="P446" i="35"/>
  <c r="T446" i="35"/>
  <c r="P447" i="35"/>
  <c r="T447" i="35"/>
  <c r="P448" i="35"/>
  <c r="T448" i="35"/>
  <c r="P449" i="35"/>
  <c r="T449" i="35" s="1"/>
  <c r="P450" i="35"/>
  <c r="T450" i="35" s="1"/>
  <c r="P451" i="35"/>
  <c r="T451" i="35"/>
  <c r="P452" i="35"/>
  <c r="T452" i="35" s="1"/>
  <c r="P453" i="35"/>
  <c r="T453" i="35" s="1"/>
  <c r="P454" i="35"/>
  <c r="T454" i="35"/>
  <c r="P455" i="35"/>
  <c r="T455" i="35"/>
  <c r="P456" i="35"/>
  <c r="T456" i="35"/>
  <c r="P457" i="35"/>
  <c r="T457" i="35" s="1"/>
  <c r="P458" i="35"/>
  <c r="T458" i="35" s="1"/>
  <c r="P459" i="35"/>
  <c r="T459" i="35"/>
  <c r="P460" i="35"/>
  <c r="T460" i="35"/>
  <c r="P461" i="35"/>
  <c r="T461" i="35" s="1"/>
  <c r="P462" i="35"/>
  <c r="T462" i="35" s="1"/>
  <c r="P463" i="35"/>
  <c r="T463" i="35"/>
  <c r="P464" i="35"/>
  <c r="T464" i="35"/>
  <c r="P465" i="35"/>
  <c r="T465" i="35" s="1"/>
  <c r="P466" i="35"/>
  <c r="T466" i="35"/>
  <c r="P467" i="35"/>
  <c r="T467" i="35" s="1"/>
  <c r="P468" i="35"/>
  <c r="T468" i="35"/>
  <c r="P469" i="35"/>
  <c r="T469" i="35" s="1"/>
  <c r="P470" i="35"/>
  <c r="T470" i="35"/>
  <c r="P471" i="35"/>
  <c r="T471" i="35" s="1"/>
  <c r="P472" i="35"/>
  <c r="T472" i="35" s="1"/>
  <c r="P473" i="35"/>
  <c r="T473" i="35" s="1"/>
  <c r="P474" i="35"/>
  <c r="T474" i="35" s="1"/>
  <c r="P475" i="35"/>
  <c r="T475" i="35" s="1"/>
  <c r="P476" i="35"/>
  <c r="T476" i="35"/>
  <c r="P477" i="35"/>
  <c r="T477" i="35" s="1"/>
  <c r="P478" i="35"/>
  <c r="T478" i="35" s="1"/>
  <c r="P479" i="35"/>
  <c r="T479" i="35" s="1"/>
  <c r="P480" i="35"/>
  <c r="T480" i="35"/>
  <c r="P481" i="35"/>
  <c r="T481" i="35" s="1"/>
  <c r="P482" i="35"/>
  <c r="T482" i="35" s="1"/>
  <c r="P483" i="35"/>
  <c r="T483" i="35" s="1"/>
  <c r="P484" i="35"/>
  <c r="T484" i="35"/>
  <c r="P485" i="35"/>
  <c r="T485" i="35" s="1"/>
  <c r="P486" i="35"/>
  <c r="T486" i="35"/>
  <c r="P487" i="35"/>
  <c r="T487" i="35" s="1"/>
  <c r="P488" i="35"/>
  <c r="T488" i="35"/>
  <c r="P489" i="35"/>
  <c r="T489" i="35" s="1"/>
  <c r="P490" i="35"/>
  <c r="T490" i="35" s="1"/>
  <c r="P491" i="35"/>
  <c r="T491" i="35" s="1"/>
  <c r="P492" i="35"/>
  <c r="T492" i="35"/>
  <c r="P493" i="35"/>
  <c r="T493" i="35" s="1"/>
  <c r="P494" i="35"/>
  <c r="T494" i="35" s="1"/>
  <c r="P495" i="35"/>
  <c r="T495" i="35" s="1"/>
  <c r="P496" i="35"/>
  <c r="T496" i="35"/>
  <c r="P497" i="35"/>
  <c r="T497" i="35" s="1"/>
  <c r="P498" i="35"/>
  <c r="T498" i="35" s="1"/>
  <c r="P499" i="35"/>
  <c r="T499" i="35" s="1"/>
  <c r="P500" i="35"/>
  <c r="T500" i="35"/>
  <c r="P501" i="35"/>
  <c r="T501" i="35" s="1"/>
  <c r="P502" i="35"/>
  <c r="T502" i="35"/>
  <c r="P503" i="35"/>
  <c r="T503" i="35" s="1"/>
  <c r="P504" i="35"/>
  <c r="T504" i="35"/>
  <c r="P505" i="35"/>
  <c r="T505" i="35" s="1"/>
  <c r="P506" i="35"/>
  <c r="T506" i="35" s="1"/>
  <c r="P507" i="35"/>
  <c r="T507" i="35" s="1"/>
  <c r="P508" i="35"/>
  <c r="T508" i="35"/>
  <c r="P509" i="35"/>
  <c r="T509" i="35" s="1"/>
  <c r="P510" i="35"/>
  <c r="T510" i="35" s="1"/>
  <c r="P511" i="35"/>
  <c r="T511" i="35" s="1"/>
  <c r="P512" i="35"/>
  <c r="T512" i="35"/>
  <c r="P513" i="35"/>
  <c r="T513" i="35" s="1"/>
  <c r="P514" i="35"/>
  <c r="T514" i="35" s="1"/>
  <c r="P515" i="35"/>
  <c r="T515" i="35" s="1"/>
  <c r="P516" i="35"/>
  <c r="T516" i="35"/>
  <c r="P517" i="35"/>
  <c r="T517" i="35" s="1"/>
  <c r="P518" i="35"/>
  <c r="T518" i="35"/>
  <c r="P519" i="35"/>
  <c r="T519" i="35" s="1"/>
  <c r="P520" i="35"/>
  <c r="T520" i="35"/>
  <c r="P521" i="35"/>
  <c r="T521" i="35" s="1"/>
  <c r="P522" i="35"/>
  <c r="T522" i="35" s="1"/>
  <c r="P523" i="35"/>
  <c r="T523" i="35" s="1"/>
  <c r="P524" i="35"/>
  <c r="T524" i="35"/>
  <c r="P525" i="35"/>
  <c r="T525" i="35" s="1"/>
  <c r="P526" i="35"/>
  <c r="T526" i="35" s="1"/>
  <c r="P527" i="35"/>
  <c r="T527" i="35" s="1"/>
  <c r="P528" i="35"/>
  <c r="T528" i="35"/>
  <c r="P529" i="35"/>
  <c r="T529" i="35" s="1"/>
  <c r="P530" i="35"/>
  <c r="T530" i="35"/>
  <c r="P531" i="35"/>
  <c r="T531" i="35" s="1"/>
  <c r="P532" i="35"/>
  <c r="T532" i="35"/>
  <c r="P533" i="35"/>
  <c r="T533" i="35" s="1"/>
  <c r="P534" i="35"/>
  <c r="T534" i="35"/>
  <c r="P535" i="35"/>
  <c r="T535" i="35" s="1"/>
  <c r="P536" i="35"/>
  <c r="T536" i="35" s="1"/>
  <c r="P537" i="35"/>
  <c r="T537" i="35" s="1"/>
  <c r="P538" i="35"/>
  <c r="T538" i="35" s="1"/>
  <c r="P539" i="35"/>
  <c r="T539" i="35" s="1"/>
  <c r="P540" i="35"/>
  <c r="T540" i="35"/>
  <c r="P541" i="35"/>
  <c r="T541" i="35" s="1"/>
  <c r="P542" i="35"/>
  <c r="T542" i="35" s="1"/>
  <c r="P543" i="35"/>
  <c r="T543" i="35" s="1"/>
  <c r="P544" i="35"/>
  <c r="T544" i="35"/>
  <c r="P545" i="35"/>
  <c r="T545" i="35" s="1"/>
  <c r="P546" i="35"/>
  <c r="T546" i="35" s="1"/>
  <c r="P547" i="35"/>
  <c r="T547" i="35" s="1"/>
  <c r="P548" i="35"/>
  <c r="T548" i="35"/>
  <c r="P549" i="35"/>
  <c r="T549" i="35" s="1"/>
  <c r="P550" i="35"/>
  <c r="T550" i="35"/>
  <c r="P551" i="35"/>
  <c r="T551" i="35" s="1"/>
  <c r="P552" i="35"/>
  <c r="T552" i="35"/>
  <c r="P553" i="35"/>
  <c r="T553" i="35" s="1"/>
  <c r="P554" i="35"/>
  <c r="T554" i="35" s="1"/>
  <c r="P555" i="35"/>
  <c r="T555" i="35" s="1"/>
  <c r="P556" i="35"/>
  <c r="T556" i="35"/>
  <c r="P557" i="35"/>
  <c r="T557" i="35" s="1"/>
  <c r="P558" i="35"/>
  <c r="T558" i="35" s="1"/>
  <c r="P559" i="35"/>
  <c r="T559" i="35" s="1"/>
  <c r="P560" i="35"/>
  <c r="T560" i="35"/>
  <c r="P561" i="35"/>
  <c r="T561" i="35" s="1"/>
  <c r="P562" i="35"/>
  <c r="T562" i="35" s="1"/>
  <c r="P563" i="35"/>
  <c r="T563" i="35" s="1"/>
  <c r="P564" i="35"/>
  <c r="T564" i="35"/>
  <c r="P565" i="35"/>
  <c r="T565" i="35" s="1"/>
  <c r="P566" i="35"/>
  <c r="T566" i="35"/>
  <c r="P567" i="35"/>
  <c r="T567" i="35" s="1"/>
  <c r="P568" i="35"/>
  <c r="T568" i="35"/>
  <c r="P569" i="35"/>
  <c r="T569" i="35" s="1"/>
  <c r="P570" i="35"/>
  <c r="T570" i="35" s="1"/>
  <c r="P571" i="35"/>
  <c r="T571" i="35" s="1"/>
  <c r="P572" i="35"/>
  <c r="T572" i="35"/>
  <c r="P573" i="35"/>
  <c r="T573" i="35" s="1"/>
  <c r="P574" i="35"/>
  <c r="T574" i="35" s="1"/>
  <c r="P575" i="35"/>
  <c r="T575" i="35" s="1"/>
  <c r="P576" i="35"/>
  <c r="T576" i="35"/>
  <c r="P577" i="35"/>
  <c r="T577" i="35" s="1"/>
  <c r="P578" i="35"/>
  <c r="T578" i="35" s="1"/>
  <c r="P579" i="35"/>
  <c r="T579" i="35" s="1"/>
  <c r="P580" i="35"/>
  <c r="T580" i="35"/>
  <c r="P581" i="35"/>
  <c r="T581" i="35" s="1"/>
  <c r="P582" i="35"/>
  <c r="T582" i="35"/>
  <c r="P583" i="35"/>
  <c r="T583" i="35" s="1"/>
  <c r="P584" i="35"/>
  <c r="T584" i="35"/>
  <c r="P585" i="35"/>
  <c r="T585" i="35" s="1"/>
  <c r="P586" i="35"/>
  <c r="T586" i="35" s="1"/>
  <c r="P587" i="35"/>
  <c r="T587" i="35" s="1"/>
  <c r="P588" i="35"/>
  <c r="T588" i="35"/>
  <c r="P589" i="35"/>
  <c r="T589" i="35" s="1"/>
  <c r="P590" i="35"/>
  <c r="T590" i="35" s="1"/>
  <c r="P591" i="35"/>
  <c r="T591" i="35" s="1"/>
  <c r="P592" i="35"/>
  <c r="T592" i="35"/>
  <c r="P593" i="35"/>
  <c r="T593" i="35" s="1"/>
  <c r="P594" i="35"/>
  <c r="T594" i="35"/>
  <c r="P595" i="35"/>
  <c r="T595" i="35" s="1"/>
  <c r="P596" i="35"/>
  <c r="T596" i="35"/>
  <c r="P597" i="35"/>
  <c r="T597" i="35" s="1"/>
  <c r="P598" i="35"/>
  <c r="T598" i="35"/>
  <c r="P599" i="35"/>
  <c r="T599" i="35" s="1"/>
  <c r="P600" i="35"/>
  <c r="T600" i="35" s="1"/>
  <c r="P601" i="35"/>
  <c r="T601" i="35" s="1"/>
  <c r="P602" i="35"/>
  <c r="T602" i="35" s="1"/>
  <c r="P603" i="35"/>
  <c r="T603" i="35" s="1"/>
  <c r="P604" i="35"/>
  <c r="T604" i="35"/>
  <c r="P605" i="35"/>
  <c r="T605" i="35" s="1"/>
  <c r="P606" i="35"/>
  <c r="T606" i="35" s="1"/>
  <c r="P607" i="35"/>
  <c r="T607" i="35" s="1"/>
  <c r="P608" i="35"/>
  <c r="T608" i="35"/>
  <c r="P609" i="35"/>
  <c r="T609" i="35" s="1"/>
  <c r="P610" i="35"/>
  <c r="T610" i="35" s="1"/>
  <c r="P611" i="35"/>
  <c r="T611" i="35" s="1"/>
  <c r="P612" i="35"/>
  <c r="T612" i="35"/>
  <c r="P613" i="35"/>
  <c r="T613" i="35" s="1"/>
  <c r="P614" i="35"/>
  <c r="T614" i="35"/>
  <c r="P615" i="35"/>
  <c r="T615" i="35" s="1"/>
  <c r="P616" i="35"/>
  <c r="T616" i="35"/>
  <c r="P617" i="35"/>
  <c r="T617" i="35" s="1"/>
  <c r="P618" i="35"/>
  <c r="T618" i="35" s="1"/>
  <c r="P619" i="35"/>
  <c r="T619" i="35" s="1"/>
  <c r="P620" i="35"/>
  <c r="T620" i="35"/>
  <c r="P621" i="35"/>
  <c r="T621" i="35" s="1"/>
  <c r="P622" i="35"/>
  <c r="T622" i="35" s="1"/>
  <c r="P623" i="35"/>
  <c r="T623" i="35" s="1"/>
  <c r="P624" i="35"/>
  <c r="T624" i="35"/>
  <c r="P625" i="35"/>
  <c r="T625" i="35" s="1"/>
  <c r="P626" i="35"/>
  <c r="T626" i="35" s="1"/>
  <c r="P627" i="35"/>
  <c r="T627" i="35" s="1"/>
  <c r="P628" i="35"/>
  <c r="T628" i="35"/>
  <c r="P629" i="35"/>
  <c r="T629" i="35" s="1"/>
  <c r="P630" i="35"/>
  <c r="T630" i="35"/>
  <c r="P631" i="35"/>
  <c r="T631" i="35" s="1"/>
  <c r="P632" i="35"/>
  <c r="T632" i="35"/>
  <c r="P633" i="35"/>
  <c r="T633" i="35" s="1"/>
  <c r="P634" i="35"/>
  <c r="T634" i="35" s="1"/>
  <c r="P635" i="35"/>
  <c r="T635" i="35" s="1"/>
  <c r="P636" i="35"/>
  <c r="T636" i="35"/>
  <c r="P637" i="35"/>
  <c r="T637" i="35" s="1"/>
  <c r="P638" i="35"/>
  <c r="T638" i="35" s="1"/>
  <c r="P639" i="35"/>
  <c r="T639" i="35" s="1"/>
  <c r="P640" i="35"/>
  <c r="T640" i="35"/>
  <c r="P641" i="35"/>
  <c r="T641" i="35" s="1"/>
  <c r="P642" i="35"/>
  <c r="T642" i="35" s="1"/>
  <c r="P643" i="35"/>
  <c r="T643" i="35" s="1"/>
  <c r="P644" i="35"/>
  <c r="T644" i="35"/>
  <c r="P645" i="35"/>
  <c r="T645" i="35" s="1"/>
  <c r="P646" i="35"/>
  <c r="T646" i="35"/>
  <c r="P647" i="35"/>
  <c r="T647" i="35" s="1"/>
  <c r="P648" i="35"/>
  <c r="T648" i="35"/>
  <c r="P649" i="35"/>
  <c r="T649" i="35" s="1"/>
  <c r="P650" i="35"/>
  <c r="T650" i="35" s="1"/>
  <c r="P651" i="35"/>
  <c r="T651" i="35" s="1"/>
  <c r="P652" i="35"/>
  <c r="T652" i="35"/>
  <c r="P653" i="35"/>
  <c r="T653" i="35" s="1"/>
  <c r="P654" i="35"/>
  <c r="T654" i="35" s="1"/>
  <c r="P655" i="35"/>
  <c r="T655" i="35" s="1"/>
  <c r="P656" i="35"/>
  <c r="T656" i="35"/>
  <c r="P657" i="35"/>
  <c r="T657" i="35" s="1"/>
  <c r="P658" i="35"/>
  <c r="T658" i="35"/>
  <c r="P659" i="35"/>
  <c r="T659" i="35" s="1"/>
  <c r="P660" i="35"/>
  <c r="T660" i="35"/>
  <c r="P661" i="35"/>
  <c r="T661" i="35" s="1"/>
  <c r="P662" i="35"/>
  <c r="T662" i="35"/>
  <c r="P663" i="35"/>
  <c r="T663" i="35" s="1"/>
  <c r="P664" i="35"/>
  <c r="T664" i="35" s="1"/>
  <c r="P665" i="35"/>
  <c r="T665" i="35" s="1"/>
  <c r="P666" i="35"/>
  <c r="T666" i="35" s="1"/>
  <c r="P667" i="35"/>
  <c r="T667" i="35" s="1"/>
  <c r="P668" i="35"/>
  <c r="T668" i="35" s="1"/>
  <c r="P669" i="35"/>
  <c r="T669" i="35" s="1"/>
  <c r="P670" i="35"/>
  <c r="T670" i="35" s="1"/>
  <c r="P671" i="35"/>
  <c r="T671" i="35" s="1"/>
  <c r="P672" i="35"/>
  <c r="T672" i="35"/>
  <c r="P673" i="35"/>
  <c r="T673" i="35" s="1"/>
  <c r="P674" i="35"/>
  <c r="T674" i="35" s="1"/>
  <c r="P675" i="35"/>
  <c r="T675" i="35" s="1"/>
  <c r="P676" i="35"/>
  <c r="T676" i="35"/>
  <c r="P677" i="35"/>
  <c r="T677" i="35" s="1"/>
  <c r="P678" i="35"/>
  <c r="T678" i="35"/>
  <c r="P679" i="35"/>
  <c r="T679" i="35" s="1"/>
  <c r="P680" i="35"/>
  <c r="T680" i="35"/>
  <c r="P681" i="35"/>
  <c r="T681" i="35" s="1"/>
  <c r="P682" i="35"/>
  <c r="T682" i="35" s="1"/>
  <c r="P683" i="35"/>
  <c r="T683" i="35" s="1"/>
  <c r="P684" i="35"/>
  <c r="T684" i="35" s="1"/>
  <c r="P685" i="35"/>
  <c r="T685" i="35" s="1"/>
  <c r="P686" i="35"/>
  <c r="T686" i="35" s="1"/>
  <c r="P687" i="35"/>
  <c r="T687" i="35" s="1"/>
  <c r="P688" i="35"/>
  <c r="T688" i="35"/>
  <c r="P689" i="35"/>
  <c r="T689" i="35" s="1"/>
  <c r="P690" i="35"/>
  <c r="T690" i="35" s="1"/>
  <c r="P691" i="35"/>
  <c r="T691" i="35" s="1"/>
  <c r="P692" i="35"/>
  <c r="T692" i="35"/>
  <c r="P693" i="35"/>
  <c r="T693" i="35" s="1"/>
  <c r="P694" i="35"/>
  <c r="T694" i="35"/>
  <c r="P695" i="35"/>
  <c r="T695" i="35" s="1"/>
  <c r="P696" i="35"/>
  <c r="T696" i="35"/>
  <c r="P697" i="35"/>
  <c r="T697" i="35" s="1"/>
  <c r="P698" i="35"/>
  <c r="T698" i="35" s="1"/>
  <c r="P699" i="35"/>
  <c r="T699" i="35" s="1"/>
  <c r="P700" i="35"/>
  <c r="T700" i="35" s="1"/>
  <c r="P701" i="35"/>
  <c r="T701" i="35" s="1"/>
  <c r="P702" i="35"/>
  <c r="T702" i="35" s="1"/>
  <c r="P703" i="35"/>
  <c r="T703" i="35" s="1"/>
  <c r="P704" i="35"/>
  <c r="T704" i="35"/>
  <c r="P705" i="35"/>
  <c r="T705" i="35" s="1"/>
  <c r="P706" i="35"/>
  <c r="T706" i="35" s="1"/>
  <c r="P707" i="35"/>
  <c r="T707" i="35" s="1"/>
  <c r="P708" i="35"/>
  <c r="T708" i="35"/>
  <c r="P709" i="35"/>
  <c r="T709" i="35" s="1"/>
  <c r="P710" i="35"/>
  <c r="T710" i="35"/>
  <c r="P711" i="35"/>
  <c r="T711" i="35" s="1"/>
  <c r="P712" i="35"/>
  <c r="T712" i="35"/>
  <c r="P713" i="35"/>
  <c r="T713" i="35" s="1"/>
  <c r="P714" i="35"/>
  <c r="T714" i="35" s="1"/>
  <c r="P715" i="35"/>
  <c r="T715" i="35" s="1"/>
  <c r="P716" i="35"/>
  <c r="T716" i="35"/>
  <c r="P717" i="35"/>
  <c r="T717" i="35" s="1"/>
  <c r="P718" i="35"/>
  <c r="T718" i="35" s="1"/>
  <c r="P719" i="35"/>
  <c r="T719" i="35" s="1"/>
  <c r="P720" i="35"/>
  <c r="T720" i="35"/>
  <c r="P721" i="35"/>
  <c r="T721" i="35" s="1"/>
  <c r="P722" i="35"/>
  <c r="T722" i="35"/>
  <c r="P723" i="35"/>
  <c r="T723" i="35" s="1"/>
  <c r="P724" i="35"/>
  <c r="T724" i="35"/>
  <c r="P725" i="35"/>
  <c r="T725" i="35" s="1"/>
  <c r="P726" i="35"/>
  <c r="T726" i="35"/>
  <c r="P727" i="35"/>
  <c r="T727" i="35" s="1"/>
  <c r="P728" i="35"/>
  <c r="T728" i="35" s="1"/>
  <c r="P729" i="35"/>
  <c r="T729" i="35" s="1"/>
  <c r="P730" i="35"/>
  <c r="T730" i="35" s="1"/>
  <c r="P731" i="35"/>
  <c r="T731" i="35" s="1"/>
  <c r="P732" i="35"/>
  <c r="T732" i="35" s="1"/>
  <c r="P733" i="35"/>
  <c r="T733" i="35" s="1"/>
  <c r="P734" i="35"/>
  <c r="T734" i="35" s="1"/>
  <c r="P735" i="35"/>
  <c r="T735" i="35" s="1"/>
  <c r="Q4" i="34"/>
  <c r="U4" i="34"/>
  <c r="Q5" i="34"/>
  <c r="U5" i="34" s="1"/>
  <c r="Q6" i="34"/>
  <c r="U6" i="34" s="1"/>
  <c r="Q7" i="34"/>
  <c r="U7" i="34" s="1"/>
  <c r="Q8" i="34"/>
  <c r="U8" i="34"/>
  <c r="Q9" i="34"/>
  <c r="U9" i="34" s="1"/>
  <c r="Q10" i="34"/>
  <c r="U10" i="34"/>
  <c r="Q11" i="34"/>
  <c r="U11" i="34" s="1"/>
  <c r="Q12" i="34"/>
  <c r="U12" i="34"/>
  <c r="Q13" i="34"/>
  <c r="U13" i="34" s="1"/>
  <c r="Q14" i="34"/>
  <c r="U14" i="34" s="1"/>
  <c r="Q15" i="34"/>
  <c r="U15" i="34" s="1"/>
  <c r="Q16" i="34"/>
  <c r="U16" i="34" s="1"/>
  <c r="Q17" i="34"/>
  <c r="U17" i="34" s="1"/>
  <c r="Q18" i="34"/>
  <c r="U18" i="34" s="1"/>
  <c r="Q19" i="34"/>
  <c r="U19" i="34" s="1"/>
  <c r="Q20" i="34"/>
  <c r="U20" i="34"/>
  <c r="Q21" i="34"/>
  <c r="U21" i="34" s="1"/>
  <c r="Q22" i="34"/>
  <c r="U22" i="34" s="1"/>
  <c r="Q23" i="34"/>
  <c r="U23" i="34" s="1"/>
  <c r="Q24" i="34"/>
  <c r="U24" i="34"/>
  <c r="Q25" i="34"/>
  <c r="U25" i="34" s="1"/>
  <c r="Q26" i="34"/>
  <c r="U26" i="34"/>
  <c r="Q27" i="34"/>
  <c r="U27" i="34" s="1"/>
  <c r="Q28" i="34"/>
  <c r="U28" i="34"/>
  <c r="Q29" i="34"/>
  <c r="U29" i="34" s="1"/>
  <c r="Q30" i="34"/>
  <c r="U30" i="34" s="1"/>
  <c r="Q31" i="34"/>
  <c r="U31" i="34" s="1"/>
  <c r="Q32" i="34"/>
  <c r="U32" i="34" s="1"/>
  <c r="Q33" i="34"/>
  <c r="U33" i="34" s="1"/>
  <c r="Q34" i="34"/>
  <c r="U34" i="34" s="1"/>
  <c r="Q35" i="34"/>
  <c r="U35" i="34" s="1"/>
  <c r="Q36" i="34"/>
  <c r="U36" i="34"/>
  <c r="Q37" i="34"/>
  <c r="U37" i="34" s="1"/>
  <c r="Q38" i="34"/>
  <c r="U38" i="34" s="1"/>
  <c r="Q39" i="34"/>
  <c r="U39" i="34" s="1"/>
  <c r="Q40" i="34"/>
  <c r="U40" i="34"/>
  <c r="Q41" i="34"/>
  <c r="U41" i="34" s="1"/>
  <c r="Q42" i="34"/>
  <c r="U42" i="34"/>
  <c r="Q43" i="34"/>
  <c r="U43" i="34" s="1"/>
  <c r="Q44" i="34"/>
  <c r="U44" i="34"/>
  <c r="Q45" i="34"/>
  <c r="U45" i="34" s="1"/>
  <c r="Q46" i="34"/>
  <c r="U46" i="34" s="1"/>
  <c r="Q47" i="34"/>
  <c r="U47" i="34" s="1"/>
  <c r="Q48" i="34"/>
  <c r="U48" i="34"/>
  <c r="Q49" i="34"/>
  <c r="U49" i="34" s="1"/>
  <c r="Q50" i="34"/>
  <c r="U50" i="34" s="1"/>
  <c r="Q51" i="34"/>
  <c r="U51" i="34" s="1"/>
  <c r="Q52" i="34"/>
  <c r="U52" i="34"/>
  <c r="Q53" i="34"/>
  <c r="U53" i="34" s="1"/>
  <c r="Q54" i="34"/>
  <c r="U54" i="34"/>
  <c r="Q55" i="34"/>
  <c r="U55" i="34" s="1"/>
  <c r="Q56" i="34"/>
  <c r="U56" i="34"/>
  <c r="Q57" i="34"/>
  <c r="U57" i="34" s="1"/>
  <c r="Q58" i="34"/>
  <c r="U58" i="34"/>
  <c r="Q59" i="34"/>
  <c r="U59" i="34" s="1"/>
  <c r="Q60" i="34"/>
  <c r="U60" i="34" s="1"/>
  <c r="Q61" i="34"/>
  <c r="U61" i="34" s="1"/>
  <c r="Q62" i="34"/>
  <c r="U62" i="34" s="1"/>
  <c r="Q63" i="34"/>
  <c r="U63" i="34" s="1"/>
  <c r="Q64" i="34"/>
  <c r="U64" i="34" s="1"/>
  <c r="Q65" i="34"/>
  <c r="U65" i="34" s="1"/>
  <c r="Q66" i="34"/>
  <c r="U66" i="34" s="1"/>
  <c r="Q67" i="34"/>
  <c r="U67" i="34" s="1"/>
  <c r="Q68" i="34"/>
  <c r="U68" i="34"/>
  <c r="Q69" i="34"/>
  <c r="U69" i="34" s="1"/>
  <c r="Q70" i="34"/>
  <c r="U70" i="34" s="1"/>
  <c r="Q71" i="34"/>
  <c r="U71" i="34" s="1"/>
  <c r="Q72" i="34"/>
  <c r="U72" i="34"/>
  <c r="Q73" i="34"/>
  <c r="U73" i="34" s="1"/>
  <c r="Q74" i="34"/>
  <c r="U74" i="34"/>
  <c r="Q75" i="34"/>
  <c r="U75" i="34" s="1"/>
  <c r="Q76" i="34"/>
  <c r="U76" i="34"/>
  <c r="Q77" i="34"/>
  <c r="U77" i="34" s="1"/>
  <c r="Q78" i="34"/>
  <c r="U78" i="34" s="1"/>
  <c r="Q79" i="34"/>
  <c r="U79" i="34"/>
  <c r="Q80" i="34"/>
  <c r="U80" i="34"/>
  <c r="Q81" i="34"/>
  <c r="U81" i="34" s="1"/>
  <c r="Q82" i="34"/>
  <c r="U82" i="34"/>
  <c r="Q83" i="34"/>
  <c r="U83" i="34"/>
  <c r="Q84" i="34"/>
  <c r="U84" i="34" s="1"/>
  <c r="Q85" i="34"/>
  <c r="U85" i="34" s="1"/>
  <c r="Q86" i="34"/>
  <c r="U86" i="34" s="1"/>
  <c r="Q87" i="34"/>
  <c r="U87" i="34" s="1"/>
  <c r="Q88" i="34"/>
  <c r="U88" i="34"/>
  <c r="Q89" i="34"/>
  <c r="U89" i="34"/>
  <c r="Q90" i="34"/>
  <c r="U90" i="34" s="1"/>
  <c r="Q91" i="34"/>
  <c r="U91" i="34" s="1"/>
  <c r="Q92" i="34"/>
  <c r="U92" i="34"/>
  <c r="Q93" i="34"/>
  <c r="U93" i="34" s="1"/>
  <c r="Q94" i="34"/>
  <c r="U94" i="34" s="1"/>
  <c r="Q95" i="34"/>
  <c r="U95" i="34" s="1"/>
  <c r="Q96" i="34"/>
  <c r="U96" i="34"/>
  <c r="Q97" i="34"/>
  <c r="U97" i="34"/>
  <c r="Q98" i="34"/>
  <c r="U98" i="34" s="1"/>
  <c r="Q99" i="34"/>
  <c r="U99" i="34" s="1"/>
  <c r="Q100" i="34"/>
  <c r="U100" i="34"/>
  <c r="Q101" i="34"/>
  <c r="U101" i="34"/>
  <c r="Q102" i="34"/>
  <c r="U102" i="34" s="1"/>
  <c r="Q103" i="34"/>
  <c r="U103" i="34" s="1"/>
  <c r="Q104" i="34"/>
  <c r="U104" i="34"/>
  <c r="Q105" i="34"/>
  <c r="U105" i="34"/>
  <c r="Q106" i="34"/>
  <c r="U106" i="34" s="1"/>
  <c r="Q107" i="34"/>
  <c r="U107" i="34" s="1"/>
  <c r="Q108" i="34"/>
  <c r="U108" i="34"/>
  <c r="Q109" i="34"/>
  <c r="U109" i="34" s="1"/>
  <c r="Q110" i="34"/>
  <c r="U110" i="34" s="1"/>
  <c r="Q111" i="34"/>
  <c r="U111" i="34" s="1"/>
  <c r="Q112" i="34"/>
  <c r="U112" i="34"/>
  <c r="Q113" i="34"/>
  <c r="U113" i="34"/>
  <c r="Q114" i="34"/>
  <c r="U114" i="34" s="1"/>
  <c r="Q115" i="34"/>
  <c r="U115" i="34" s="1"/>
  <c r="Q116" i="34"/>
  <c r="U116" i="34"/>
  <c r="Q117" i="34"/>
  <c r="U117" i="34"/>
  <c r="Q118" i="34"/>
  <c r="U118" i="34" s="1"/>
  <c r="Q119" i="34"/>
  <c r="U119" i="34" s="1"/>
  <c r="Q120" i="34"/>
  <c r="U120" i="34"/>
  <c r="Q121" i="34"/>
  <c r="U121" i="34"/>
  <c r="Q122" i="34"/>
  <c r="U122" i="34" s="1"/>
  <c r="Q123" i="34"/>
  <c r="U123" i="34" s="1"/>
  <c r="Q124" i="34"/>
  <c r="U124" i="34"/>
  <c r="Q125" i="34"/>
  <c r="U125" i="34" s="1"/>
  <c r="Q126" i="34"/>
  <c r="U126" i="34" s="1"/>
  <c r="Q127" i="34"/>
  <c r="U127" i="34" s="1"/>
  <c r="Q128" i="34"/>
  <c r="U128" i="34"/>
  <c r="Q129" i="34"/>
  <c r="U129" i="34"/>
  <c r="Q130" i="34"/>
  <c r="U130" i="34" s="1"/>
  <c r="Q131" i="34"/>
  <c r="U131" i="34" s="1"/>
  <c r="Q132" i="34"/>
  <c r="U132" i="34"/>
  <c r="Q133" i="34"/>
  <c r="U133" i="34"/>
  <c r="Q134" i="34"/>
  <c r="U134" i="34" s="1"/>
  <c r="Q135" i="34"/>
  <c r="U135" i="34" s="1"/>
  <c r="Q136" i="34"/>
  <c r="U136" i="34"/>
  <c r="Q137" i="34"/>
  <c r="U137" i="34"/>
  <c r="Q138" i="34"/>
  <c r="U138" i="34" s="1"/>
  <c r="Q139" i="34"/>
  <c r="U139" i="34" s="1"/>
  <c r="Q140" i="34"/>
  <c r="U140" i="34"/>
  <c r="Q141" i="34"/>
  <c r="U141" i="34" s="1"/>
  <c r="Q142" i="34"/>
  <c r="U142" i="34" s="1"/>
  <c r="Q143" i="34"/>
  <c r="U143" i="34" s="1"/>
  <c r="Q144" i="34"/>
  <c r="U144" i="34"/>
  <c r="Q145" i="34"/>
  <c r="U145" i="34"/>
  <c r="Q146" i="34"/>
  <c r="U146" i="34" s="1"/>
  <c r="Q147" i="34"/>
  <c r="U147" i="34" s="1"/>
  <c r="Q148" i="34"/>
  <c r="U148" i="34"/>
  <c r="Q149" i="34"/>
  <c r="U149" i="34"/>
  <c r="Q150" i="34"/>
  <c r="U150" i="34" s="1"/>
  <c r="Q151" i="34"/>
  <c r="U151" i="34" s="1"/>
  <c r="Q152" i="34"/>
  <c r="U152" i="34"/>
  <c r="Q153" i="34"/>
  <c r="U153" i="34"/>
  <c r="Q154" i="34"/>
  <c r="U154" i="34" s="1"/>
  <c r="Q155" i="34"/>
  <c r="U155" i="34" s="1"/>
  <c r="Q156" i="34"/>
  <c r="U156" i="34"/>
  <c r="Q157" i="34"/>
  <c r="U157" i="34" s="1"/>
  <c r="Q158" i="34"/>
  <c r="U158" i="34" s="1"/>
  <c r="Q159" i="34"/>
  <c r="U159" i="34" s="1"/>
  <c r="Q160" i="34"/>
  <c r="U160" i="34"/>
  <c r="Q161" i="34"/>
  <c r="U161" i="34"/>
  <c r="Q162" i="34"/>
  <c r="U162" i="34" s="1"/>
  <c r="Q163" i="34"/>
  <c r="U163" i="34" s="1"/>
  <c r="Q164" i="34"/>
  <c r="U164" i="34"/>
  <c r="Q165" i="34"/>
  <c r="U165" i="34"/>
  <c r="Q166" i="34"/>
  <c r="U166" i="34" s="1"/>
  <c r="Q167" i="34"/>
  <c r="U167" i="34" s="1"/>
  <c r="Q168" i="34"/>
  <c r="U168" i="34"/>
  <c r="Q169" i="34"/>
  <c r="U169" i="34"/>
  <c r="Q170" i="34"/>
  <c r="U170" i="34" s="1"/>
  <c r="Q171" i="34"/>
  <c r="U171" i="34" s="1"/>
  <c r="Q172" i="34"/>
  <c r="U172" i="34"/>
  <c r="Q173" i="34"/>
  <c r="U173" i="34" s="1"/>
  <c r="Q174" i="34"/>
  <c r="U174" i="34" s="1"/>
  <c r="Q175" i="34"/>
  <c r="U175" i="34" s="1"/>
  <c r="Q176" i="34"/>
  <c r="U176" i="34"/>
  <c r="Q177" i="34"/>
  <c r="U177" i="34"/>
  <c r="Q178" i="34"/>
  <c r="U178" i="34" s="1"/>
  <c r="Q179" i="34"/>
  <c r="U179" i="34" s="1"/>
  <c r="Q180" i="34"/>
  <c r="U180" i="34"/>
  <c r="Q181" i="34"/>
  <c r="U181" i="34"/>
  <c r="Q182" i="34"/>
  <c r="U182" i="34" s="1"/>
  <c r="Q183" i="34"/>
  <c r="U183" i="34" s="1"/>
  <c r="Q184" i="34"/>
  <c r="U184" i="34"/>
  <c r="Q185" i="34"/>
  <c r="U185" i="34"/>
  <c r="Q186" i="34"/>
  <c r="U186" i="34" s="1"/>
  <c r="Q187" i="34"/>
  <c r="U187" i="34" s="1"/>
  <c r="Q188" i="34"/>
  <c r="U188" i="34"/>
  <c r="Q189" i="34"/>
  <c r="U189" i="34" s="1"/>
  <c r="Q190" i="34"/>
  <c r="U190" i="34" s="1"/>
  <c r="Q191" i="34"/>
  <c r="U191" i="34" s="1"/>
  <c r="Q192" i="34"/>
  <c r="U192" i="34"/>
  <c r="Q193" i="34"/>
  <c r="U193" i="34"/>
  <c r="Q194" i="34"/>
  <c r="U194" i="34" s="1"/>
  <c r="Q195" i="34"/>
  <c r="U195" i="34" s="1"/>
  <c r="Q196" i="34"/>
  <c r="U196" i="34"/>
  <c r="Q197" i="34"/>
  <c r="U197" i="34"/>
  <c r="Q198" i="34"/>
  <c r="U198" i="34" s="1"/>
  <c r="Q199" i="34"/>
  <c r="U199" i="34" s="1"/>
  <c r="Q200" i="34"/>
  <c r="U200" i="34"/>
  <c r="Q201" i="34"/>
  <c r="U201" i="34"/>
  <c r="Q202" i="34"/>
  <c r="U202" i="34" s="1"/>
  <c r="Q203" i="34"/>
  <c r="U203" i="34" s="1"/>
  <c r="Q204" i="34"/>
  <c r="U204" i="34"/>
  <c r="Q205" i="34"/>
  <c r="U205" i="34" s="1"/>
  <c r="Q206" i="34"/>
  <c r="U206" i="34" s="1"/>
  <c r="Q207" i="34"/>
  <c r="U207" i="34" s="1"/>
  <c r="Q208" i="34"/>
  <c r="U208" i="34"/>
  <c r="Q209" i="34"/>
  <c r="U209" i="34"/>
  <c r="Q210" i="34"/>
  <c r="U210" i="34" s="1"/>
  <c r="Q211" i="34"/>
  <c r="U211" i="34" s="1"/>
  <c r="Q212" i="34"/>
  <c r="U212" i="34"/>
  <c r="Q213" i="34"/>
  <c r="U213" i="34"/>
  <c r="Q214" i="34"/>
  <c r="U214" i="34" s="1"/>
  <c r="Q215" i="34"/>
  <c r="U215" i="34" s="1"/>
  <c r="Q216" i="34"/>
  <c r="U216" i="34" s="1"/>
  <c r="Q217" i="34"/>
  <c r="U217" i="34"/>
  <c r="Q218" i="34"/>
  <c r="U218" i="34" s="1"/>
  <c r="Q219" i="34"/>
  <c r="U219" i="34" s="1"/>
  <c r="Q220" i="34"/>
  <c r="U220" i="34"/>
  <c r="Q221" i="34"/>
  <c r="U221" i="34" s="1"/>
  <c r="Q222" i="34"/>
  <c r="U222" i="34" s="1"/>
  <c r="Q223" i="34"/>
  <c r="U223" i="34" s="1"/>
  <c r="Q224" i="34"/>
  <c r="U224" i="34"/>
  <c r="Q225" i="34"/>
  <c r="U225" i="34"/>
  <c r="Q226" i="34"/>
  <c r="U226" i="34" s="1"/>
  <c r="Q227" i="34"/>
  <c r="U227" i="34" s="1"/>
  <c r="Q228" i="34"/>
  <c r="U228" i="34"/>
  <c r="Q229" i="34"/>
  <c r="U229" i="34"/>
  <c r="Q230" i="34"/>
  <c r="U230" i="34" s="1"/>
  <c r="Q231" i="34"/>
  <c r="U231" i="34" s="1"/>
  <c r="Q232" i="34"/>
  <c r="U232" i="34" s="1"/>
  <c r="Q233" i="34"/>
  <c r="U233" i="34"/>
  <c r="Q234" i="34"/>
  <c r="U234" i="34" s="1"/>
  <c r="Q235" i="34"/>
  <c r="U235" i="34" s="1"/>
  <c r="Q236" i="34"/>
  <c r="U236" i="34"/>
  <c r="Q237" i="34"/>
  <c r="U237" i="34" s="1"/>
  <c r="Q238" i="34"/>
  <c r="U238" i="34" s="1"/>
  <c r="Q239" i="34"/>
  <c r="U239" i="34" s="1"/>
  <c r="Q240" i="34"/>
  <c r="U240" i="34"/>
  <c r="Q241" i="34"/>
  <c r="U241" i="34"/>
  <c r="Q242" i="34"/>
  <c r="U242" i="34" s="1"/>
  <c r="Q243" i="34"/>
  <c r="U243" i="34" s="1"/>
  <c r="Q244" i="34"/>
  <c r="U244" i="34"/>
  <c r="Q245" i="34"/>
  <c r="U245" i="34"/>
  <c r="Q246" i="34"/>
  <c r="U246" i="34" s="1"/>
  <c r="Q247" i="34"/>
  <c r="U247" i="34" s="1"/>
  <c r="Q248" i="34"/>
  <c r="U248" i="34" s="1"/>
  <c r="Q249" i="34"/>
  <c r="U249" i="34"/>
  <c r="Q250" i="34"/>
  <c r="U250" i="34" s="1"/>
  <c r="Q251" i="34"/>
  <c r="U251" i="34" s="1"/>
  <c r="Q252" i="34"/>
  <c r="U252" i="34"/>
  <c r="Q253" i="34"/>
  <c r="U253" i="34" s="1"/>
  <c r="Q254" i="34"/>
  <c r="U254" i="34" s="1"/>
  <c r="Q255" i="34"/>
  <c r="U255" i="34" s="1"/>
  <c r="Q256" i="34"/>
  <c r="U256" i="34"/>
  <c r="Q257" i="34"/>
  <c r="U257" i="34"/>
  <c r="Q258" i="34"/>
  <c r="U258" i="34" s="1"/>
  <c r="Q259" i="34"/>
  <c r="U259" i="34" s="1"/>
  <c r="Q260" i="34"/>
  <c r="U260" i="34"/>
  <c r="Q261" i="34"/>
  <c r="U261" i="34"/>
  <c r="Q262" i="34"/>
  <c r="U262" i="34" s="1"/>
  <c r="Q263" i="34"/>
  <c r="U263" i="34" s="1"/>
  <c r="Q264" i="34"/>
  <c r="U264" i="34" s="1"/>
  <c r="Q265" i="34"/>
  <c r="U265" i="34"/>
  <c r="Q266" i="34"/>
  <c r="U266" i="34" s="1"/>
  <c r="Q267" i="34"/>
  <c r="U267" i="34" s="1"/>
  <c r="Q268" i="34"/>
  <c r="U268" i="34"/>
  <c r="Q269" i="34"/>
  <c r="U269" i="34" s="1"/>
  <c r="Q270" i="34"/>
  <c r="U270" i="34" s="1"/>
  <c r="Q271" i="34"/>
  <c r="U271" i="34" s="1"/>
  <c r="Q272" i="34"/>
  <c r="U272" i="34"/>
  <c r="Q273" i="34"/>
  <c r="U273" i="34"/>
  <c r="Q274" i="34"/>
  <c r="U274" i="34" s="1"/>
  <c r="Q275" i="34"/>
  <c r="U275" i="34" s="1"/>
  <c r="Q276" i="34"/>
  <c r="U276" i="34"/>
  <c r="Q277" i="34"/>
  <c r="U277" i="34"/>
  <c r="Q278" i="34"/>
  <c r="U278" i="34" s="1"/>
  <c r="Q279" i="34"/>
  <c r="U279" i="34" s="1"/>
  <c r="Q280" i="34"/>
  <c r="U280" i="34" s="1"/>
  <c r="Q281" i="34"/>
  <c r="U281" i="34"/>
  <c r="Q282" i="34"/>
  <c r="U282" i="34" s="1"/>
  <c r="Q283" i="34"/>
  <c r="U283" i="34" s="1"/>
  <c r="Q284" i="34"/>
  <c r="U284" i="34"/>
  <c r="Q285" i="34"/>
  <c r="U285" i="34" s="1"/>
  <c r="Q286" i="34"/>
  <c r="U286" i="34" s="1"/>
  <c r="Q287" i="34"/>
  <c r="U287" i="34" s="1"/>
  <c r="Q288" i="34"/>
  <c r="U288" i="34"/>
  <c r="Q289" i="34"/>
  <c r="U289" i="34"/>
  <c r="Q290" i="34"/>
  <c r="U290" i="34" s="1"/>
  <c r="Q291" i="34"/>
  <c r="U291" i="34" s="1"/>
  <c r="Q292" i="34"/>
  <c r="U292" i="34"/>
  <c r="Q293" i="34"/>
  <c r="U293" i="34"/>
  <c r="Q294" i="34"/>
  <c r="U294" i="34" s="1"/>
  <c r="Q295" i="34"/>
  <c r="U295" i="34" s="1"/>
  <c r="Q296" i="34"/>
  <c r="U296" i="34" s="1"/>
  <c r="Q297" i="34"/>
  <c r="U297" i="34"/>
  <c r="Q298" i="34"/>
  <c r="U298" i="34" s="1"/>
  <c r="Q299" i="34"/>
  <c r="U299" i="34" s="1"/>
  <c r="Q300" i="34"/>
  <c r="U300" i="34"/>
  <c r="Q301" i="34"/>
  <c r="U301" i="34" s="1"/>
  <c r="Q302" i="34"/>
  <c r="U302" i="34" s="1"/>
  <c r="Q303" i="34"/>
  <c r="U303" i="34" s="1"/>
  <c r="Q304" i="34"/>
  <c r="U304" i="34"/>
  <c r="Q305" i="34"/>
  <c r="U305" i="34"/>
  <c r="Q306" i="34"/>
  <c r="U306" i="34" s="1"/>
  <c r="Q307" i="34"/>
  <c r="U307" i="34" s="1"/>
  <c r="Q308" i="34"/>
  <c r="U308" i="34"/>
  <c r="Q309" i="34"/>
  <c r="U309" i="34"/>
  <c r="Q310" i="34"/>
  <c r="U310" i="34" s="1"/>
  <c r="Q311" i="34"/>
  <c r="U311" i="34" s="1"/>
  <c r="Q312" i="34"/>
  <c r="U312" i="34" s="1"/>
  <c r="Q313" i="34"/>
  <c r="U313" i="34"/>
  <c r="Q314" i="34"/>
  <c r="U314" i="34" s="1"/>
  <c r="Q315" i="34"/>
  <c r="U315" i="34" s="1"/>
  <c r="Q316" i="34"/>
  <c r="U316" i="34"/>
  <c r="Q317" i="34"/>
  <c r="U317" i="34" s="1"/>
  <c r="Q318" i="34"/>
  <c r="U318" i="34" s="1"/>
  <c r="Q319" i="34"/>
  <c r="U319" i="34" s="1"/>
  <c r="Q320" i="34"/>
  <c r="U320" i="34"/>
  <c r="Q321" i="34"/>
  <c r="U321" i="34"/>
  <c r="Q322" i="34"/>
  <c r="U322" i="34" s="1"/>
  <c r="Q323" i="34"/>
  <c r="U323" i="34" s="1"/>
  <c r="Q324" i="34"/>
  <c r="U324" i="34"/>
  <c r="Q325" i="34"/>
  <c r="U325" i="34"/>
  <c r="Q326" i="34"/>
  <c r="U326" i="34" s="1"/>
  <c r="Q327" i="34"/>
  <c r="U327" i="34" s="1"/>
  <c r="Q328" i="34"/>
  <c r="U328" i="34" s="1"/>
  <c r="Q329" i="34"/>
  <c r="U329" i="34"/>
  <c r="Q330" i="34"/>
  <c r="U330" i="34" s="1"/>
  <c r="Q331" i="34"/>
  <c r="U331" i="34" s="1"/>
  <c r="Q332" i="34"/>
  <c r="U332" i="34"/>
  <c r="Q333" i="34"/>
  <c r="U333" i="34" s="1"/>
  <c r="Q334" i="34"/>
  <c r="U334" i="34" s="1"/>
  <c r="Q335" i="34"/>
  <c r="U335" i="34" s="1"/>
  <c r="Q336" i="34"/>
  <c r="U336" i="34"/>
  <c r="Q337" i="34"/>
  <c r="U337" i="34"/>
  <c r="Q338" i="34"/>
  <c r="U338" i="34" s="1"/>
  <c r="Q339" i="34"/>
  <c r="U339" i="34" s="1"/>
  <c r="Q340" i="34"/>
  <c r="U340" i="34"/>
  <c r="Q341" i="34"/>
  <c r="U341" i="34"/>
  <c r="Q342" i="34"/>
  <c r="U342" i="34" s="1"/>
  <c r="Q343" i="34"/>
  <c r="U343" i="34" s="1"/>
  <c r="Q344" i="34"/>
  <c r="U344" i="34" s="1"/>
  <c r="Q345" i="34"/>
  <c r="U345" i="34"/>
  <c r="Q346" i="34"/>
  <c r="U346" i="34" s="1"/>
  <c r="Q347" i="34"/>
  <c r="U347" i="34" s="1"/>
  <c r="Q348" i="34"/>
  <c r="U348" i="34"/>
  <c r="Q349" i="34"/>
  <c r="U349" i="34" s="1"/>
  <c r="Q350" i="34"/>
  <c r="U350" i="34" s="1"/>
  <c r="Q351" i="34"/>
  <c r="U351" i="34" s="1"/>
  <c r="Q352" i="34"/>
  <c r="U352" i="34"/>
  <c r="Q353" i="34"/>
  <c r="U353" i="34"/>
  <c r="Q354" i="34"/>
  <c r="U354" i="34" s="1"/>
  <c r="Q355" i="34"/>
  <c r="U355" i="34" s="1"/>
  <c r="Q356" i="34"/>
  <c r="U356" i="34"/>
  <c r="Q357" i="34"/>
  <c r="U357" i="34"/>
  <c r="Q358" i="34"/>
  <c r="U358" i="34" s="1"/>
  <c r="Q359" i="34"/>
  <c r="U359" i="34" s="1"/>
  <c r="Q360" i="34"/>
  <c r="U360" i="34" s="1"/>
  <c r="Q361" i="34"/>
  <c r="U361" i="34"/>
  <c r="Q362" i="34"/>
  <c r="U362" i="34" s="1"/>
  <c r="Q363" i="34"/>
  <c r="U363" i="34" s="1"/>
  <c r="Q364" i="34"/>
  <c r="U364" i="34"/>
  <c r="Q365" i="34"/>
  <c r="U365" i="34" s="1"/>
  <c r="Q366" i="34"/>
  <c r="U366" i="34" s="1"/>
  <c r="Q367" i="34"/>
  <c r="U367" i="34" s="1"/>
  <c r="Q368" i="34"/>
  <c r="U368" i="34"/>
  <c r="Q369" i="34"/>
  <c r="U369" i="34"/>
  <c r="Q370" i="34"/>
  <c r="U370" i="34" s="1"/>
  <c r="Q371" i="34"/>
  <c r="U371" i="34" s="1"/>
  <c r="Q372" i="34"/>
  <c r="U372" i="34"/>
  <c r="Q373" i="34"/>
  <c r="U373" i="34"/>
  <c r="Q374" i="34"/>
  <c r="U374" i="34" s="1"/>
  <c r="Q375" i="34"/>
  <c r="U375" i="34" s="1"/>
  <c r="Q376" i="34"/>
  <c r="U376" i="34" s="1"/>
  <c r="Q377" i="34"/>
  <c r="U377" i="34"/>
  <c r="Q378" i="34"/>
  <c r="U378" i="34" s="1"/>
  <c r="Q379" i="34"/>
  <c r="U379" i="34" s="1"/>
  <c r="Q380" i="34"/>
  <c r="U380" i="34"/>
  <c r="Q381" i="34"/>
  <c r="U381" i="34" s="1"/>
  <c r="Q382" i="34"/>
  <c r="U382" i="34" s="1"/>
  <c r="Q383" i="34"/>
  <c r="U383" i="34" s="1"/>
  <c r="Q384" i="34"/>
  <c r="U384" i="34"/>
  <c r="Q385" i="34"/>
  <c r="U385" i="34"/>
  <c r="Q386" i="34"/>
  <c r="U386" i="34" s="1"/>
  <c r="Q387" i="34"/>
  <c r="U387" i="34" s="1"/>
  <c r="Q388" i="34"/>
  <c r="U388" i="34"/>
  <c r="Q389" i="34"/>
  <c r="U389" i="34"/>
  <c r="Q390" i="34"/>
  <c r="U390" i="34" s="1"/>
  <c r="Q391" i="34"/>
  <c r="U391" i="34" s="1"/>
  <c r="Q392" i="34"/>
  <c r="U392" i="34" s="1"/>
  <c r="Q393" i="34"/>
  <c r="U393" i="34"/>
  <c r="Q394" i="34"/>
  <c r="U394" i="34" s="1"/>
  <c r="Q395" i="34"/>
  <c r="U395" i="34" s="1"/>
  <c r="Q396" i="34"/>
  <c r="U396" i="34"/>
  <c r="Q397" i="34"/>
  <c r="U397" i="34" s="1"/>
  <c r="Q398" i="34"/>
  <c r="U398" i="34" s="1"/>
  <c r="Q399" i="34"/>
  <c r="U399" i="34" s="1"/>
  <c r="Q400" i="34"/>
  <c r="U400" i="34"/>
  <c r="Q401" i="34"/>
  <c r="U401" i="34"/>
  <c r="Q402" i="34"/>
  <c r="U402" i="34" s="1"/>
  <c r="Q403" i="34"/>
  <c r="U403" i="34" s="1"/>
  <c r="Q404" i="34"/>
  <c r="U404" i="34"/>
  <c r="Q405" i="34"/>
  <c r="U405" i="34"/>
  <c r="Q406" i="34"/>
  <c r="U406" i="34" s="1"/>
  <c r="Q407" i="34"/>
  <c r="U407" i="34" s="1"/>
  <c r="Q408" i="34"/>
  <c r="U408" i="34" s="1"/>
  <c r="Q409" i="34"/>
  <c r="U409" i="34"/>
  <c r="Q410" i="34"/>
  <c r="U410" i="34" s="1"/>
  <c r="Q411" i="34"/>
  <c r="U411" i="34" s="1"/>
  <c r="Q412" i="34"/>
  <c r="U412" i="34"/>
  <c r="Q413" i="34"/>
  <c r="U413" i="34" s="1"/>
  <c r="Q414" i="34"/>
  <c r="U414" i="34" s="1"/>
  <c r="Q415" i="34"/>
  <c r="U415" i="34" s="1"/>
  <c r="Q416" i="34"/>
  <c r="U416" i="34"/>
  <c r="Q417" i="34"/>
  <c r="U417" i="34"/>
  <c r="Q418" i="34"/>
  <c r="U418" i="34" s="1"/>
  <c r="Q419" i="34"/>
  <c r="U419" i="34" s="1"/>
  <c r="Q420" i="34"/>
  <c r="U420" i="34"/>
  <c r="Q421" i="34"/>
  <c r="U421" i="34"/>
  <c r="Q422" i="34"/>
  <c r="U422" i="34" s="1"/>
  <c r="Q423" i="34"/>
  <c r="U423" i="34" s="1"/>
  <c r="Q424" i="34"/>
  <c r="U424" i="34" s="1"/>
  <c r="Q425" i="34"/>
  <c r="U425" i="34"/>
  <c r="Q426" i="34"/>
  <c r="U426" i="34" s="1"/>
  <c r="Q427" i="34"/>
  <c r="U427" i="34" s="1"/>
  <c r="Q428" i="34"/>
  <c r="U428" i="34"/>
  <c r="Q429" i="34"/>
  <c r="U429" i="34" s="1"/>
  <c r="Q430" i="34"/>
  <c r="U430" i="34" s="1"/>
  <c r="Q431" i="34"/>
  <c r="U431" i="34" s="1"/>
  <c r="Q432" i="34"/>
  <c r="U432" i="34"/>
  <c r="Q433" i="34"/>
  <c r="U433" i="34"/>
  <c r="Q434" i="34"/>
  <c r="U434" i="34" s="1"/>
  <c r="Q435" i="34"/>
  <c r="U435" i="34" s="1"/>
  <c r="Q436" i="34"/>
  <c r="U436" i="34"/>
  <c r="Q437" i="34"/>
  <c r="U437" i="34"/>
  <c r="Q438" i="34"/>
  <c r="U438" i="34" s="1"/>
  <c r="Q439" i="34"/>
  <c r="U439" i="34" s="1"/>
  <c r="Q440" i="34"/>
  <c r="U440" i="34" s="1"/>
  <c r="Q441" i="34"/>
  <c r="U441" i="34"/>
  <c r="Q442" i="34"/>
  <c r="U442" i="34" s="1"/>
  <c r="Q443" i="34"/>
  <c r="U443" i="34" s="1"/>
  <c r="Q444" i="34"/>
  <c r="U444" i="34"/>
  <c r="Q445" i="34"/>
  <c r="U445" i="34" s="1"/>
  <c r="Q446" i="34"/>
  <c r="U446" i="34" s="1"/>
  <c r="Q447" i="34"/>
  <c r="U447" i="34" s="1"/>
  <c r="Q448" i="34"/>
  <c r="U448" i="34"/>
  <c r="Q449" i="34"/>
  <c r="U449" i="34"/>
  <c r="Q450" i="34"/>
  <c r="U450" i="34" s="1"/>
  <c r="Q451" i="34"/>
  <c r="U451" i="34" s="1"/>
  <c r="Q452" i="34"/>
  <c r="U452" i="34"/>
  <c r="Q453" i="34"/>
  <c r="U453" i="34"/>
  <c r="Q454" i="34"/>
  <c r="U454" i="34" s="1"/>
  <c r="Q455" i="34"/>
  <c r="U455" i="34" s="1"/>
  <c r="Q456" i="34"/>
  <c r="U456" i="34" s="1"/>
  <c r="Q457" i="34"/>
  <c r="U457" i="34"/>
  <c r="Q458" i="34"/>
  <c r="U458" i="34" s="1"/>
  <c r="Q459" i="34"/>
  <c r="U459" i="34" s="1"/>
  <c r="Q460" i="34"/>
  <c r="U460" i="34"/>
  <c r="Q461" i="34"/>
  <c r="U461" i="34" s="1"/>
  <c r="Q462" i="34"/>
  <c r="U462" i="34" s="1"/>
  <c r="Q463" i="34"/>
  <c r="U463" i="34" s="1"/>
  <c r="Q464" i="34"/>
  <c r="U464" i="34"/>
  <c r="Q465" i="34"/>
  <c r="U465" i="34"/>
  <c r="Q466" i="34"/>
  <c r="U466" i="34" s="1"/>
  <c r="Q467" i="34"/>
  <c r="U467" i="34" s="1"/>
  <c r="Q468" i="34"/>
  <c r="U468" i="34"/>
  <c r="Q469" i="34"/>
  <c r="U469" i="34"/>
  <c r="Q470" i="34"/>
  <c r="U470" i="34" s="1"/>
  <c r="Q471" i="34"/>
  <c r="U471" i="34" s="1"/>
  <c r="Q472" i="34"/>
  <c r="U472" i="34" s="1"/>
  <c r="Q473" i="34"/>
  <c r="U473" i="34"/>
  <c r="Q474" i="34"/>
  <c r="U474" i="34" s="1"/>
  <c r="Q475" i="34"/>
  <c r="U475" i="34" s="1"/>
  <c r="Q476" i="34"/>
  <c r="U476" i="34"/>
  <c r="Q477" i="34"/>
  <c r="U477" i="34" s="1"/>
  <c r="Q478" i="34"/>
  <c r="U478" i="34" s="1"/>
  <c r="Q479" i="34"/>
  <c r="U479" i="34" s="1"/>
  <c r="Q480" i="34"/>
  <c r="U480" i="34"/>
  <c r="Q481" i="34"/>
  <c r="U481" i="34"/>
  <c r="Q482" i="34"/>
  <c r="U482" i="34" s="1"/>
  <c r="Q483" i="34"/>
  <c r="U483" i="34" s="1"/>
  <c r="Q484" i="34"/>
  <c r="U484" i="34"/>
  <c r="Q485" i="34"/>
  <c r="U485" i="34"/>
  <c r="Q486" i="34"/>
  <c r="U486" i="34" s="1"/>
  <c r="Q487" i="34"/>
  <c r="U487" i="34" s="1"/>
  <c r="Q488" i="34"/>
  <c r="U488" i="34" s="1"/>
  <c r="Q489" i="34"/>
  <c r="U489" i="34"/>
  <c r="Q490" i="34"/>
  <c r="U490" i="34" s="1"/>
  <c r="Q491" i="34"/>
  <c r="U491" i="34" s="1"/>
  <c r="Q492" i="34"/>
  <c r="U492" i="34"/>
  <c r="Q493" i="34"/>
  <c r="U493" i="34" s="1"/>
  <c r="Q494" i="34"/>
  <c r="U494" i="34" s="1"/>
  <c r="Q495" i="34"/>
  <c r="U495" i="34" s="1"/>
  <c r="Q496" i="34"/>
  <c r="U496" i="34"/>
  <c r="Q497" i="34"/>
  <c r="U497" i="34"/>
  <c r="Q498" i="34"/>
  <c r="U498" i="34" s="1"/>
  <c r="Q499" i="34"/>
  <c r="U499" i="34" s="1"/>
  <c r="Q500" i="34"/>
  <c r="U500" i="34"/>
  <c r="Q501" i="34"/>
  <c r="U501" i="34"/>
  <c r="Q502" i="34"/>
  <c r="U502" i="34" s="1"/>
  <c r="Q503" i="34"/>
  <c r="U503" i="34" s="1"/>
  <c r="Q504" i="34"/>
  <c r="U504" i="34" s="1"/>
  <c r="Q505" i="34"/>
  <c r="U505" i="34"/>
  <c r="Q506" i="34"/>
  <c r="U506" i="34" s="1"/>
  <c r="Q507" i="34"/>
  <c r="U507" i="34" s="1"/>
  <c r="Q508" i="34"/>
  <c r="U508" i="34"/>
  <c r="Q509" i="34"/>
  <c r="U509" i="34" s="1"/>
  <c r="Q510" i="34"/>
  <c r="U510" i="34" s="1"/>
  <c r="Q511" i="34"/>
  <c r="U511" i="34" s="1"/>
  <c r="Q512" i="34"/>
  <c r="U512" i="34"/>
  <c r="Q513" i="34"/>
  <c r="U513" i="34"/>
  <c r="Q514" i="34"/>
  <c r="U514" i="34" s="1"/>
  <c r="Q515" i="34"/>
  <c r="U515" i="34" s="1"/>
  <c r="Q516" i="34"/>
  <c r="U516" i="34"/>
  <c r="Q517" i="34"/>
  <c r="U517" i="34"/>
  <c r="Q518" i="34"/>
  <c r="U518" i="34" s="1"/>
  <c r="Q519" i="34"/>
  <c r="U519" i="34" s="1"/>
  <c r="Q520" i="34"/>
  <c r="U520" i="34" s="1"/>
  <c r="Q521" i="34"/>
  <c r="U521" i="34"/>
  <c r="Q522" i="34"/>
  <c r="U522" i="34" s="1"/>
  <c r="Q523" i="34"/>
  <c r="U523" i="34" s="1"/>
  <c r="Q524" i="34"/>
  <c r="U524" i="34"/>
  <c r="Q525" i="34"/>
  <c r="U525" i="34" s="1"/>
  <c r="Q526" i="34"/>
  <c r="U526" i="34" s="1"/>
  <c r="Q527" i="34"/>
  <c r="U527" i="34" s="1"/>
  <c r="Q528" i="34"/>
  <c r="U528" i="34"/>
  <c r="Q529" i="34"/>
  <c r="U529" i="34"/>
  <c r="Q530" i="34"/>
  <c r="U530" i="34" s="1"/>
  <c r="Q531" i="34"/>
  <c r="U531" i="34" s="1"/>
  <c r="Q532" i="34"/>
  <c r="U532" i="34"/>
  <c r="Q533" i="34"/>
  <c r="U533" i="34"/>
  <c r="Q534" i="34"/>
  <c r="U534" i="34" s="1"/>
  <c r="Q535" i="34"/>
  <c r="U535" i="34" s="1"/>
  <c r="Q536" i="34"/>
  <c r="U536" i="34" s="1"/>
  <c r="Q537" i="34"/>
  <c r="U537" i="34"/>
  <c r="Q538" i="34"/>
  <c r="U538" i="34" s="1"/>
  <c r="Q539" i="34"/>
  <c r="U539" i="34" s="1"/>
  <c r="Q540" i="34"/>
  <c r="U540" i="34"/>
  <c r="Q541" i="34"/>
  <c r="U541" i="34" s="1"/>
  <c r="Q542" i="34"/>
  <c r="U542" i="34" s="1"/>
  <c r="Q543" i="34"/>
  <c r="U543" i="34" s="1"/>
  <c r="Q544" i="34"/>
  <c r="U544" i="34"/>
  <c r="Q545" i="34"/>
  <c r="U545" i="34"/>
  <c r="Q546" i="34"/>
  <c r="U546" i="34" s="1"/>
  <c r="Q547" i="34"/>
  <c r="U547" i="34" s="1"/>
  <c r="Q548" i="34"/>
  <c r="U548" i="34"/>
  <c r="Q549" i="34"/>
  <c r="U549" i="34"/>
  <c r="Q550" i="34"/>
  <c r="U550" i="34" s="1"/>
  <c r="Q551" i="34"/>
  <c r="U551" i="34" s="1"/>
  <c r="Q552" i="34"/>
  <c r="U552" i="34" s="1"/>
  <c r="Q553" i="34"/>
  <c r="U553" i="34"/>
  <c r="Q554" i="34"/>
  <c r="U554" i="34" s="1"/>
  <c r="Q555" i="34"/>
  <c r="U555" i="34" s="1"/>
  <c r="Q556" i="34"/>
  <c r="U556" i="34"/>
  <c r="Q557" i="34"/>
  <c r="U557" i="34" s="1"/>
  <c r="Q558" i="34"/>
  <c r="U558" i="34" s="1"/>
  <c r="Q559" i="34"/>
  <c r="U559" i="34" s="1"/>
  <c r="Q560" i="34"/>
  <c r="U560" i="34"/>
  <c r="Q561" i="34"/>
  <c r="U561" i="34"/>
  <c r="Q562" i="34"/>
  <c r="U562" i="34" s="1"/>
  <c r="Q563" i="34"/>
  <c r="U563" i="34" s="1"/>
  <c r="Q564" i="34"/>
  <c r="U564" i="34"/>
  <c r="Q565" i="34"/>
  <c r="U565" i="34"/>
  <c r="Q566" i="34"/>
  <c r="U566" i="34" s="1"/>
  <c r="Q567" i="34"/>
  <c r="U567" i="34" s="1"/>
  <c r="Q568" i="34"/>
  <c r="U568" i="34" s="1"/>
  <c r="Q569" i="34"/>
  <c r="U569" i="34"/>
  <c r="Q570" i="34"/>
  <c r="U570" i="34" s="1"/>
  <c r="Q571" i="34"/>
  <c r="U571" i="34" s="1"/>
  <c r="Q572" i="34"/>
  <c r="U572" i="34"/>
  <c r="Q573" i="34"/>
  <c r="U573" i="34" s="1"/>
  <c r="Q574" i="34"/>
  <c r="U574" i="34" s="1"/>
  <c r="Q575" i="34"/>
  <c r="U575" i="34" s="1"/>
  <c r="Q576" i="34"/>
  <c r="U576" i="34"/>
  <c r="Q577" i="34"/>
  <c r="U577" i="34"/>
  <c r="Q578" i="34"/>
  <c r="U578" i="34" s="1"/>
  <c r="Q579" i="34"/>
  <c r="U579" i="34" s="1"/>
  <c r="Q580" i="34"/>
  <c r="U580" i="34"/>
  <c r="Q581" i="34"/>
  <c r="U581" i="34"/>
  <c r="Q582" i="34"/>
  <c r="U582" i="34" s="1"/>
  <c r="Q583" i="34"/>
  <c r="U583" i="34" s="1"/>
  <c r="Q584" i="34"/>
  <c r="U584" i="34" s="1"/>
  <c r="Q585" i="34"/>
  <c r="U585" i="34"/>
  <c r="Q586" i="34"/>
  <c r="U586" i="34" s="1"/>
  <c r="Q587" i="34"/>
  <c r="U587" i="34" s="1"/>
  <c r="Q588" i="34"/>
  <c r="U588" i="34"/>
  <c r="Q589" i="34"/>
  <c r="U589" i="34" s="1"/>
  <c r="Q590" i="34"/>
  <c r="U590" i="34" s="1"/>
  <c r="Q591" i="34"/>
  <c r="U591" i="34" s="1"/>
  <c r="Q592" i="34"/>
  <c r="U592" i="34"/>
  <c r="Q593" i="34"/>
  <c r="U593" i="34"/>
  <c r="Q594" i="34"/>
  <c r="U594" i="34" s="1"/>
  <c r="Q595" i="34"/>
  <c r="U595" i="34" s="1"/>
  <c r="Q596" i="34"/>
  <c r="U596" i="34"/>
  <c r="Q597" i="34"/>
  <c r="U597" i="34"/>
  <c r="Q598" i="34"/>
  <c r="U598" i="34" s="1"/>
  <c r="Q599" i="34"/>
  <c r="U599" i="34" s="1"/>
  <c r="Q600" i="34"/>
  <c r="U600" i="34" s="1"/>
  <c r="Q601" i="34"/>
  <c r="U601" i="34"/>
  <c r="Q602" i="34"/>
  <c r="U602" i="34" s="1"/>
  <c r="Q603" i="34"/>
  <c r="U603" i="34" s="1"/>
  <c r="Q604" i="34"/>
  <c r="U604" i="34"/>
  <c r="Q605" i="34"/>
  <c r="U605" i="34" s="1"/>
  <c r="Q606" i="34"/>
  <c r="U606" i="34" s="1"/>
  <c r="Q607" i="34"/>
  <c r="U607" i="34" s="1"/>
  <c r="Q608" i="34"/>
  <c r="U608" i="34"/>
  <c r="Q609" i="34"/>
  <c r="U609" i="34"/>
  <c r="Q610" i="34"/>
  <c r="U610" i="34" s="1"/>
  <c r="Q611" i="34"/>
  <c r="U611" i="34" s="1"/>
  <c r="Q612" i="34"/>
  <c r="U612" i="34"/>
  <c r="Q613" i="34"/>
  <c r="U613" i="34"/>
  <c r="Q614" i="34"/>
  <c r="U614" i="34" s="1"/>
  <c r="Q615" i="34"/>
  <c r="U615" i="34" s="1"/>
  <c r="Q616" i="34"/>
  <c r="U616" i="34" s="1"/>
  <c r="Q617" i="34"/>
  <c r="U617" i="34"/>
  <c r="Q618" i="34"/>
  <c r="U618" i="34" s="1"/>
  <c r="Q619" i="34"/>
  <c r="U619" i="34" s="1"/>
  <c r="Q620" i="34"/>
  <c r="U620" i="34"/>
  <c r="Q621" i="34"/>
  <c r="U621" i="34" s="1"/>
  <c r="Q622" i="34"/>
  <c r="U622" i="34" s="1"/>
  <c r="Q623" i="34"/>
  <c r="U623" i="34" s="1"/>
  <c r="Q624" i="34"/>
  <c r="U624" i="34"/>
  <c r="Q625" i="34"/>
  <c r="U625" i="34"/>
  <c r="Q626" i="34"/>
  <c r="U626" i="34" s="1"/>
  <c r="Q627" i="34"/>
  <c r="U627" i="34" s="1"/>
  <c r="Q628" i="34"/>
  <c r="U628" i="34"/>
  <c r="Q629" i="34"/>
  <c r="U629" i="34"/>
  <c r="Q630" i="34"/>
  <c r="U630" i="34" s="1"/>
  <c r="Q631" i="34"/>
  <c r="U631" i="34" s="1"/>
  <c r="Q632" i="34"/>
  <c r="U632" i="34" s="1"/>
  <c r="Q633" i="34"/>
  <c r="U633" i="34" s="1"/>
  <c r="Q634" i="34"/>
  <c r="U634" i="34" s="1"/>
  <c r="Q635" i="34"/>
  <c r="U635" i="34" s="1"/>
  <c r="Q636" i="34"/>
  <c r="U636" i="34"/>
  <c r="Q637" i="34"/>
  <c r="U637" i="34" s="1"/>
  <c r="Q638" i="34"/>
  <c r="U638" i="34" s="1"/>
  <c r="Q639" i="34"/>
  <c r="U639" i="34" s="1"/>
  <c r="Q640" i="34"/>
  <c r="U640" i="34"/>
  <c r="Q641" i="34"/>
  <c r="U641" i="34"/>
  <c r="Q642" i="34"/>
  <c r="U642" i="34" s="1"/>
  <c r="Q643" i="34"/>
  <c r="U643" i="34" s="1"/>
  <c r="Q644" i="34"/>
  <c r="U644" i="34" s="1"/>
  <c r="Q645" i="34"/>
  <c r="U645" i="34"/>
  <c r="Q646" i="34"/>
  <c r="U646" i="34" s="1"/>
  <c r="Q647" i="34"/>
  <c r="U647" i="34" s="1"/>
  <c r="Q648" i="34"/>
  <c r="U648" i="34" s="1"/>
  <c r="Q649" i="34"/>
  <c r="U649" i="34" s="1"/>
  <c r="Q650" i="34"/>
  <c r="U650" i="34" s="1"/>
  <c r="Q651" i="34"/>
  <c r="U651" i="34" s="1"/>
  <c r="Q652" i="34"/>
  <c r="U652" i="34"/>
  <c r="Q653" i="34"/>
  <c r="U653" i="34" s="1"/>
  <c r="Q654" i="34"/>
  <c r="U654" i="34" s="1"/>
  <c r="Q655" i="34"/>
  <c r="U655" i="34" s="1"/>
  <c r="Q656" i="34"/>
  <c r="U656" i="34"/>
  <c r="Q657" i="34"/>
  <c r="U657" i="34"/>
  <c r="Q658" i="34"/>
  <c r="U658" i="34" s="1"/>
  <c r="Q659" i="34"/>
  <c r="U659" i="34" s="1"/>
  <c r="Q660" i="34"/>
  <c r="U660" i="34"/>
  <c r="Q661" i="34"/>
  <c r="U661" i="34" s="1"/>
  <c r="Q662" i="34"/>
  <c r="U662" i="34"/>
  <c r="Q663" i="34"/>
  <c r="U663" i="34"/>
  <c r="Q664" i="34"/>
  <c r="U664" i="34"/>
  <c r="Q665" i="34"/>
  <c r="U665" i="34" s="1"/>
  <c r="Q666" i="34"/>
  <c r="U666" i="34"/>
  <c r="Q667" i="34"/>
  <c r="U667" i="34"/>
  <c r="Q668" i="34"/>
  <c r="U668" i="34"/>
  <c r="Q669" i="34"/>
  <c r="U669" i="34" s="1"/>
  <c r="Q670" i="34"/>
  <c r="U670" i="34"/>
  <c r="Q671" i="34"/>
  <c r="U671" i="34"/>
  <c r="Q672" i="34"/>
  <c r="U672" i="34"/>
  <c r="Q673" i="34"/>
  <c r="U673" i="34" s="1"/>
  <c r="Q674" i="34"/>
  <c r="U674" i="34"/>
  <c r="Q675" i="34"/>
  <c r="U675" i="34"/>
  <c r="Q676" i="34"/>
  <c r="U676" i="34"/>
  <c r="Q677" i="34"/>
  <c r="U677" i="34" s="1"/>
  <c r="Q678" i="34"/>
  <c r="U678" i="34"/>
  <c r="Q679" i="34"/>
  <c r="U679" i="34"/>
  <c r="Q680" i="34"/>
  <c r="U680" i="34"/>
  <c r="Q681" i="34"/>
  <c r="U681" i="34" s="1"/>
  <c r="Q682" i="34"/>
  <c r="U682" i="34"/>
  <c r="Q683" i="34"/>
  <c r="U683" i="34"/>
  <c r="Q684" i="34"/>
  <c r="U684" i="34"/>
  <c r="Q685" i="34"/>
  <c r="U685" i="34" s="1"/>
  <c r="Q686" i="34"/>
  <c r="U686" i="34"/>
  <c r="Q687" i="34"/>
  <c r="U687" i="34"/>
  <c r="Q688" i="34"/>
  <c r="U688" i="34"/>
  <c r="Q689" i="34"/>
  <c r="U689" i="34" s="1"/>
  <c r="Q690" i="34"/>
  <c r="U690" i="34"/>
  <c r="Q691" i="34"/>
  <c r="U691" i="34"/>
  <c r="Q692" i="34"/>
  <c r="U692" i="34" s="1"/>
  <c r="Q693" i="34"/>
  <c r="U693" i="34" s="1"/>
  <c r="Q694" i="34"/>
  <c r="U694" i="34"/>
  <c r="Q695" i="34"/>
  <c r="U695" i="34"/>
  <c r="Q696" i="34"/>
  <c r="U696" i="34" s="1"/>
  <c r="Q697" i="34"/>
  <c r="U697" i="34" s="1"/>
  <c r="Q698" i="34"/>
  <c r="U698" i="34"/>
  <c r="Q699" i="34"/>
  <c r="U699" i="34"/>
  <c r="Q700" i="34"/>
  <c r="U700" i="34" s="1"/>
  <c r="Q701" i="34"/>
  <c r="U701" i="34" s="1"/>
  <c r="Q702" i="34"/>
  <c r="U702" i="34"/>
  <c r="Q703" i="34"/>
  <c r="U703" i="34"/>
  <c r="Q704" i="34"/>
  <c r="U704" i="34" s="1"/>
  <c r="Q705" i="34"/>
  <c r="U705" i="34" s="1"/>
  <c r="Q706" i="34"/>
  <c r="U706" i="34"/>
  <c r="Q707" i="34"/>
  <c r="U707" i="34"/>
  <c r="Q708" i="34"/>
  <c r="U708" i="34" s="1"/>
  <c r="Q709" i="34"/>
  <c r="U709" i="34" s="1"/>
  <c r="Q710" i="34"/>
  <c r="U710" i="34"/>
  <c r="Q711" i="34"/>
  <c r="U711" i="34"/>
  <c r="Q712" i="34"/>
  <c r="U712" i="34" s="1"/>
  <c r="Q713" i="34"/>
  <c r="U713" i="34" s="1"/>
  <c r="Q714" i="34"/>
  <c r="U714" i="34"/>
  <c r="Q715" i="34"/>
  <c r="U715" i="34"/>
  <c r="Q716" i="34"/>
  <c r="U716" i="34" s="1"/>
  <c r="Q717" i="34"/>
  <c r="U717" i="34" s="1"/>
  <c r="Q718" i="34"/>
  <c r="U718" i="34"/>
  <c r="Q719" i="34"/>
  <c r="U719" i="34"/>
  <c r="Q720" i="34"/>
  <c r="U720" i="34" s="1"/>
  <c r="Q721" i="34"/>
  <c r="U721" i="34" s="1"/>
  <c r="Q722" i="34"/>
  <c r="U722" i="34"/>
  <c r="Q723" i="34"/>
  <c r="U723" i="34"/>
  <c r="Q724" i="34"/>
  <c r="U724" i="34" s="1"/>
  <c r="Q725" i="34"/>
  <c r="U725" i="34" s="1"/>
  <c r="Q726" i="34"/>
  <c r="U726" i="34"/>
  <c r="Q727" i="34"/>
  <c r="U727" i="34"/>
  <c r="Q728" i="34"/>
  <c r="U728" i="34" s="1"/>
  <c r="Q729" i="34"/>
  <c r="U729" i="34" s="1"/>
  <c r="Q730" i="34"/>
  <c r="U730" i="34"/>
  <c r="Q731" i="34"/>
  <c r="U731" i="34"/>
  <c r="Q732" i="34"/>
  <c r="U732" i="34" s="1"/>
  <c r="Q733" i="34"/>
  <c r="U733" i="34" s="1"/>
  <c r="Q734" i="34"/>
  <c r="U734" i="34"/>
  <c r="Q735" i="34"/>
  <c r="U735" i="34"/>
  <c r="L6" i="32"/>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P4" i="31"/>
  <c r="T4" i="31"/>
  <c r="P5" i="31"/>
  <c r="T5" i="31"/>
  <c r="P6" i="31"/>
  <c r="T6" i="31" s="1"/>
  <c r="P7" i="31"/>
  <c r="T7" i="31" s="1"/>
  <c r="P8" i="31"/>
  <c r="T8" i="31"/>
  <c r="P9" i="31"/>
  <c r="T9" i="31"/>
  <c r="P10" i="31"/>
  <c r="T10" i="31" s="1"/>
  <c r="P11" i="31"/>
  <c r="T11" i="31" s="1"/>
  <c r="P12" i="31"/>
  <c r="T12" i="31"/>
  <c r="P13" i="31"/>
  <c r="T13" i="31"/>
  <c r="P14" i="31"/>
  <c r="T14" i="31" s="1"/>
  <c r="P15" i="31"/>
  <c r="T15" i="31" s="1"/>
  <c r="P16" i="31"/>
  <c r="T16" i="31"/>
  <c r="P17" i="31"/>
  <c r="T17" i="31"/>
  <c r="P18" i="31"/>
  <c r="T18" i="31" s="1"/>
  <c r="P19" i="31"/>
  <c r="T19" i="31" s="1"/>
  <c r="P20" i="31"/>
  <c r="T20" i="31"/>
  <c r="P21" i="31"/>
  <c r="T21" i="31"/>
  <c r="P22" i="31"/>
  <c r="T22" i="31" s="1"/>
  <c r="P23" i="31"/>
  <c r="T23" i="31" s="1"/>
  <c r="P24" i="31"/>
  <c r="T24" i="31"/>
  <c r="P25" i="31"/>
  <c r="T25" i="31"/>
  <c r="P26" i="31"/>
  <c r="T26" i="31" s="1"/>
  <c r="P27" i="31"/>
  <c r="T27" i="31" s="1"/>
  <c r="P28" i="31"/>
  <c r="T28" i="31"/>
  <c r="P29" i="31"/>
  <c r="T29" i="31"/>
  <c r="P30" i="31"/>
  <c r="T30" i="31" s="1"/>
  <c r="P31" i="31"/>
  <c r="T31" i="31" s="1"/>
  <c r="P32" i="31"/>
  <c r="T32" i="31"/>
  <c r="P33" i="31"/>
  <c r="T33" i="31"/>
  <c r="P34" i="31"/>
  <c r="T34" i="31" s="1"/>
  <c r="P35" i="31"/>
  <c r="T35" i="31" s="1"/>
  <c r="P36" i="31"/>
  <c r="T36" i="31"/>
  <c r="P37" i="31"/>
  <c r="T37" i="31"/>
  <c r="P38" i="31"/>
  <c r="T38" i="31" s="1"/>
  <c r="P39" i="31"/>
  <c r="T39" i="31" s="1"/>
  <c r="P40" i="31"/>
  <c r="T40" i="31"/>
  <c r="P41" i="31"/>
  <c r="T41" i="31"/>
  <c r="P42" i="31"/>
  <c r="T42" i="31" s="1"/>
  <c r="P43" i="31"/>
  <c r="T43" i="31" s="1"/>
  <c r="P44" i="31"/>
  <c r="T44" i="31"/>
  <c r="P45" i="31"/>
  <c r="T45" i="31"/>
  <c r="P46" i="31"/>
  <c r="T46" i="31" s="1"/>
  <c r="P47" i="31"/>
  <c r="T47" i="31" s="1"/>
  <c r="P48" i="31"/>
  <c r="T48" i="31"/>
  <c r="P49" i="31"/>
  <c r="T49" i="31"/>
  <c r="P50" i="31"/>
  <c r="T50" i="31" s="1"/>
  <c r="P51" i="31"/>
  <c r="T51" i="31" s="1"/>
  <c r="P52" i="31"/>
  <c r="T52" i="31"/>
  <c r="P53" i="31"/>
  <c r="T53" i="31"/>
  <c r="P54" i="31"/>
  <c r="T54" i="31" s="1"/>
  <c r="P55" i="31"/>
  <c r="T55" i="31" s="1"/>
  <c r="P56" i="31"/>
  <c r="T56" i="31"/>
  <c r="P57" i="31"/>
  <c r="T57" i="31"/>
  <c r="P58" i="31"/>
  <c r="T58" i="31" s="1"/>
  <c r="P59" i="31"/>
  <c r="T59" i="31" s="1"/>
  <c r="P60" i="31"/>
  <c r="T60" i="31"/>
  <c r="P61" i="31"/>
  <c r="T61" i="31"/>
  <c r="P62" i="31"/>
  <c r="T62" i="31" s="1"/>
  <c r="P63" i="31"/>
  <c r="T63" i="31" s="1"/>
  <c r="P64" i="31"/>
  <c r="T64" i="31"/>
  <c r="P65" i="31"/>
  <c r="T65" i="31"/>
  <c r="P66" i="31"/>
  <c r="T66" i="31" s="1"/>
  <c r="P67" i="31"/>
  <c r="T67" i="31" s="1"/>
  <c r="P68" i="31"/>
  <c r="T68" i="31"/>
  <c r="P69" i="31"/>
  <c r="T69" i="31"/>
  <c r="P70" i="31"/>
  <c r="T70" i="31" s="1"/>
  <c r="P71" i="31"/>
  <c r="T71" i="31" s="1"/>
  <c r="P72" i="31"/>
  <c r="T72" i="31"/>
  <c r="P73" i="31"/>
  <c r="T73" i="31"/>
  <c r="P74" i="31"/>
  <c r="T74" i="31" s="1"/>
  <c r="P75" i="31"/>
  <c r="T75" i="31" s="1"/>
  <c r="P76" i="31"/>
  <c r="T76" i="31"/>
  <c r="P77" i="31"/>
  <c r="T77" i="31"/>
  <c r="P78" i="31"/>
  <c r="T78" i="31" s="1"/>
  <c r="P79" i="31"/>
  <c r="T79" i="31" s="1"/>
  <c r="P80" i="31"/>
  <c r="T80" i="31"/>
  <c r="P81" i="31"/>
  <c r="T81" i="31"/>
  <c r="P82" i="31"/>
  <c r="T82" i="31" s="1"/>
  <c r="P83" i="31"/>
  <c r="T83" i="31" s="1"/>
  <c r="P84" i="31"/>
  <c r="T84" i="31"/>
  <c r="P85" i="31"/>
  <c r="T85" i="31"/>
  <c r="P86" i="31"/>
  <c r="T86" i="31" s="1"/>
  <c r="P87" i="31"/>
  <c r="T87" i="31" s="1"/>
  <c r="P88" i="31"/>
  <c r="T88" i="31"/>
  <c r="P89" i="31"/>
  <c r="T89" i="31"/>
  <c r="P90" i="31"/>
  <c r="T90" i="31" s="1"/>
  <c r="P91" i="31"/>
  <c r="T91" i="31" s="1"/>
  <c r="P92" i="31"/>
  <c r="T92" i="31"/>
  <c r="P93" i="31"/>
  <c r="T93" i="31"/>
  <c r="P94" i="31"/>
  <c r="T94" i="31" s="1"/>
  <c r="P95" i="31"/>
  <c r="T95" i="31" s="1"/>
  <c r="P96" i="31"/>
  <c r="T96" i="31"/>
  <c r="P97" i="31"/>
  <c r="T97" i="31"/>
  <c r="P98" i="31"/>
  <c r="T98" i="31" s="1"/>
  <c r="P99" i="31"/>
  <c r="T99" i="31" s="1"/>
  <c r="P100" i="31"/>
  <c r="T100" i="31"/>
  <c r="P101" i="31"/>
  <c r="T101" i="31"/>
  <c r="P102" i="31"/>
  <c r="T102" i="31" s="1"/>
  <c r="P103" i="31"/>
  <c r="T103" i="31" s="1"/>
  <c r="P104" i="31"/>
  <c r="T104" i="31"/>
  <c r="P105" i="31"/>
  <c r="T105" i="31"/>
  <c r="P106" i="31"/>
  <c r="T106" i="31" s="1"/>
  <c r="P107" i="31"/>
  <c r="T107" i="31" s="1"/>
  <c r="P108" i="31"/>
  <c r="T108" i="31"/>
  <c r="P109" i="31"/>
  <c r="T109" i="31"/>
  <c r="P110" i="31"/>
  <c r="T110" i="31" s="1"/>
  <c r="P111" i="31"/>
  <c r="T111" i="31" s="1"/>
  <c r="P112" i="31"/>
  <c r="T112" i="31"/>
  <c r="P113" i="31"/>
  <c r="T113" i="31"/>
  <c r="P114" i="31"/>
  <c r="T114" i="31" s="1"/>
  <c r="P115" i="31"/>
  <c r="T115" i="31" s="1"/>
  <c r="P116" i="31"/>
  <c r="T116" i="31"/>
  <c r="P117" i="31"/>
  <c r="T117" i="31"/>
  <c r="P118" i="31"/>
  <c r="T118" i="31" s="1"/>
  <c r="P119" i="31"/>
  <c r="T119" i="31" s="1"/>
  <c r="P120" i="31"/>
  <c r="T120" i="31"/>
  <c r="P121" i="31"/>
  <c r="T121" i="31"/>
  <c r="P122" i="31"/>
  <c r="T122" i="31" s="1"/>
  <c r="P123" i="31"/>
  <c r="T123" i="31" s="1"/>
  <c r="P124" i="31"/>
  <c r="T124" i="31"/>
  <c r="P125" i="31"/>
  <c r="T125" i="31"/>
  <c r="P126" i="31"/>
  <c r="T126" i="31" s="1"/>
  <c r="P127" i="31"/>
  <c r="T127" i="31" s="1"/>
  <c r="P128" i="31"/>
  <c r="T128" i="31"/>
  <c r="P129" i="31"/>
  <c r="T129" i="31"/>
  <c r="P130" i="31"/>
  <c r="T130" i="31" s="1"/>
  <c r="P131" i="31"/>
  <c r="T131" i="31" s="1"/>
  <c r="P132" i="31"/>
  <c r="T132" i="31"/>
  <c r="P133" i="31"/>
  <c r="T133" i="31"/>
  <c r="P134" i="31"/>
  <c r="T134" i="31" s="1"/>
  <c r="P135" i="31"/>
  <c r="T135" i="31" s="1"/>
  <c r="P136" i="31"/>
  <c r="T136" i="31"/>
  <c r="P137" i="31"/>
  <c r="T137" i="31"/>
  <c r="P138" i="31"/>
  <c r="T138" i="31" s="1"/>
  <c r="P139" i="31"/>
  <c r="T139" i="31" s="1"/>
  <c r="P140" i="31"/>
  <c r="T140" i="31"/>
  <c r="P141" i="31"/>
  <c r="T141" i="31"/>
  <c r="P142" i="31"/>
  <c r="T142" i="31" s="1"/>
  <c r="P143" i="31"/>
  <c r="T143" i="31" s="1"/>
  <c r="P144" i="31"/>
  <c r="T144" i="31"/>
  <c r="P145" i="31"/>
  <c r="T145" i="31"/>
  <c r="P146" i="31"/>
  <c r="T146" i="31" s="1"/>
  <c r="P147" i="31"/>
  <c r="T147" i="31" s="1"/>
  <c r="P148" i="31"/>
  <c r="T148" i="31"/>
  <c r="P149" i="31"/>
  <c r="T149" i="31"/>
  <c r="P150" i="31"/>
  <c r="T150" i="31" s="1"/>
  <c r="P151" i="31"/>
  <c r="T151" i="31" s="1"/>
  <c r="P152" i="31"/>
  <c r="T152" i="31"/>
  <c r="P153" i="31"/>
  <c r="T153" i="31"/>
  <c r="P154" i="31"/>
  <c r="T154" i="31" s="1"/>
  <c r="P155" i="31"/>
  <c r="T155" i="31" s="1"/>
  <c r="P156" i="31"/>
  <c r="T156" i="31"/>
  <c r="P157" i="31"/>
  <c r="T157" i="31"/>
  <c r="P158" i="31"/>
  <c r="T158" i="31" s="1"/>
  <c r="P159" i="31"/>
  <c r="T159" i="31" s="1"/>
  <c r="P160" i="31"/>
  <c r="T160" i="31"/>
  <c r="P161" i="31"/>
  <c r="T161" i="31"/>
  <c r="P162" i="31"/>
  <c r="T162" i="31" s="1"/>
  <c r="P163" i="31"/>
  <c r="T163" i="31" s="1"/>
  <c r="P164" i="31"/>
  <c r="T164" i="31"/>
  <c r="P165" i="31"/>
  <c r="T165" i="31"/>
  <c r="P166" i="31"/>
  <c r="T166" i="31" s="1"/>
  <c r="P167" i="31"/>
  <c r="T167" i="31" s="1"/>
  <c r="P168" i="31"/>
  <c r="T168" i="31"/>
  <c r="P169" i="31"/>
  <c r="T169" i="31"/>
  <c r="P170" i="31"/>
  <c r="T170" i="31" s="1"/>
  <c r="P171" i="31"/>
  <c r="T171" i="31" s="1"/>
  <c r="P172" i="31"/>
  <c r="T172" i="31"/>
  <c r="P173" i="31"/>
  <c r="T173" i="31"/>
  <c r="P174" i="31"/>
  <c r="T174" i="31" s="1"/>
  <c r="P175" i="31"/>
  <c r="T175" i="31" s="1"/>
  <c r="P176" i="31"/>
  <c r="T176" i="31"/>
  <c r="P177" i="31"/>
  <c r="T177" i="31"/>
  <c r="P178" i="31"/>
  <c r="T178" i="31" s="1"/>
  <c r="P179" i="31"/>
  <c r="T179" i="31" s="1"/>
  <c r="P180" i="31"/>
  <c r="T180" i="31"/>
  <c r="P181" i="31"/>
  <c r="T181" i="31"/>
  <c r="P182" i="31"/>
  <c r="T182" i="31" s="1"/>
  <c r="P183" i="31"/>
  <c r="T183" i="31" s="1"/>
  <c r="P184" i="31"/>
  <c r="T184" i="31"/>
  <c r="P185" i="31"/>
  <c r="T185" i="31"/>
  <c r="P186" i="31"/>
  <c r="T186" i="31" s="1"/>
  <c r="P187" i="31"/>
  <c r="T187" i="31" s="1"/>
  <c r="P188" i="31"/>
  <c r="T188" i="31"/>
  <c r="P189" i="31"/>
  <c r="T189" i="31"/>
  <c r="P190" i="31"/>
  <c r="T190" i="31" s="1"/>
  <c r="P191" i="31"/>
  <c r="T191" i="31" s="1"/>
  <c r="P192" i="31"/>
  <c r="T192" i="31"/>
  <c r="P193" i="31"/>
  <c r="T193" i="31"/>
  <c r="P194" i="31"/>
  <c r="T194" i="31" s="1"/>
  <c r="P195" i="31"/>
  <c r="T195" i="31" s="1"/>
  <c r="P4" i="30"/>
  <c r="T4" i="30"/>
  <c r="V4" i="30" s="1"/>
  <c r="P5" i="30"/>
  <c r="T5" i="30"/>
  <c r="V5" i="30" s="1"/>
  <c r="P6" i="30"/>
  <c r="T6" i="30" s="1"/>
  <c r="V6" i="30" s="1"/>
  <c r="P7" i="30"/>
  <c r="T7" i="30" s="1"/>
  <c r="V7" i="30" s="1"/>
  <c r="P8" i="30"/>
  <c r="T8" i="30" s="1"/>
  <c r="V8" i="30" s="1"/>
  <c r="P9" i="30"/>
  <c r="T9" i="30"/>
  <c r="V9" i="30"/>
  <c r="P10" i="30"/>
  <c r="T10" i="30"/>
  <c r="V10" i="30"/>
  <c r="P11" i="30"/>
  <c r="T11" i="30"/>
  <c r="V11" i="30" s="1"/>
  <c r="P12" i="30"/>
  <c r="T12" i="30"/>
  <c r="V12" i="30" s="1"/>
  <c r="P13" i="30"/>
  <c r="T13" i="30"/>
  <c r="V13" i="30" s="1"/>
  <c r="P14" i="30"/>
  <c r="T14" i="30" s="1"/>
  <c r="V14" i="30" s="1"/>
  <c r="P15" i="30"/>
  <c r="T15" i="30" s="1"/>
  <c r="V15" i="30" s="1"/>
  <c r="P16" i="30"/>
  <c r="T16" i="30" s="1"/>
  <c r="V16" i="30" s="1"/>
  <c r="P17" i="30"/>
  <c r="T17" i="30"/>
  <c r="V17" i="30"/>
  <c r="P18" i="30"/>
  <c r="T18" i="30"/>
  <c r="V18" i="30"/>
  <c r="P19" i="30"/>
  <c r="T19" i="30"/>
  <c r="V19" i="30" s="1"/>
  <c r="P20" i="30"/>
  <c r="T20" i="30"/>
  <c r="V20" i="30" s="1"/>
  <c r="P21" i="30"/>
  <c r="T21" i="30"/>
  <c r="V21" i="30" s="1"/>
  <c r="P22" i="30"/>
  <c r="T22" i="30" s="1"/>
  <c r="V22" i="30" s="1"/>
  <c r="P23" i="30"/>
  <c r="T23" i="30" s="1"/>
  <c r="V23" i="30" s="1"/>
  <c r="P24" i="30"/>
  <c r="T24" i="30" s="1"/>
  <c r="V24" i="30" s="1"/>
  <c r="P25" i="30"/>
  <c r="T25" i="30"/>
  <c r="V25" i="30"/>
  <c r="P26" i="30"/>
  <c r="T26" i="30"/>
  <c r="V26" i="30"/>
  <c r="P27" i="30"/>
  <c r="T27" i="30"/>
  <c r="V27" i="30" s="1"/>
  <c r="P28" i="30"/>
  <c r="T28" i="30"/>
  <c r="V28" i="30" s="1"/>
  <c r="P29" i="30"/>
  <c r="T29" i="30"/>
  <c r="V29" i="30" s="1"/>
  <c r="P30" i="30"/>
  <c r="T30" i="30" s="1"/>
  <c r="V30" i="30" s="1"/>
  <c r="P31" i="30"/>
  <c r="T31" i="30" s="1"/>
  <c r="V31" i="30" s="1"/>
  <c r="P32" i="30"/>
  <c r="T32" i="30" s="1"/>
  <c r="V32" i="30" s="1"/>
  <c r="P33" i="30"/>
  <c r="T33" i="30"/>
  <c r="V33" i="30"/>
  <c r="P34" i="30"/>
  <c r="T34" i="30"/>
  <c r="V34" i="30"/>
  <c r="P35" i="30"/>
  <c r="T35" i="30"/>
  <c r="V35" i="30" s="1"/>
  <c r="P36" i="30"/>
  <c r="T36" i="30"/>
  <c r="V36" i="30" s="1"/>
  <c r="P37" i="30"/>
  <c r="T37" i="30"/>
  <c r="V37" i="30" s="1"/>
  <c r="P38" i="30"/>
  <c r="T38" i="30" s="1"/>
  <c r="V38" i="30" s="1"/>
  <c r="P39" i="30"/>
  <c r="T39" i="30" s="1"/>
  <c r="V39" i="30" s="1"/>
  <c r="P40" i="30"/>
  <c r="T40" i="30" s="1"/>
  <c r="V40" i="30" s="1"/>
  <c r="P41" i="30"/>
  <c r="T41" i="30"/>
  <c r="V41" i="30"/>
  <c r="P42" i="30"/>
  <c r="T42" i="30"/>
  <c r="V42" i="30"/>
  <c r="P43" i="30"/>
  <c r="T43" i="30"/>
  <c r="V43" i="30" s="1"/>
  <c r="P44" i="30"/>
  <c r="T44" i="30"/>
  <c r="V44" i="30" s="1"/>
  <c r="P45" i="30"/>
  <c r="T45" i="30"/>
  <c r="V45" i="30" s="1"/>
  <c r="P46" i="30"/>
  <c r="T46" i="30" s="1"/>
  <c r="V46" i="30" s="1"/>
  <c r="P47" i="30"/>
  <c r="T47" i="30" s="1"/>
  <c r="V47" i="30" s="1"/>
  <c r="P48" i="30"/>
  <c r="T48" i="30" s="1"/>
  <c r="V48" i="30" s="1"/>
  <c r="P49" i="30"/>
  <c r="T49" i="30"/>
  <c r="V49" i="30"/>
  <c r="P50" i="30"/>
  <c r="T50" i="30"/>
  <c r="V50" i="30"/>
  <c r="P51" i="30"/>
  <c r="T51" i="30"/>
  <c r="V51" i="30" s="1"/>
  <c r="P52" i="30"/>
  <c r="T52" i="30"/>
  <c r="V52" i="30" s="1"/>
  <c r="P53" i="30"/>
  <c r="T53" i="30"/>
  <c r="V53" i="30" s="1"/>
  <c r="P54" i="30"/>
  <c r="T54" i="30" s="1"/>
  <c r="V54" i="30" s="1"/>
  <c r="P55" i="30"/>
  <c r="T55" i="30" s="1"/>
  <c r="V55" i="30" s="1"/>
  <c r="P56" i="30"/>
  <c r="T56" i="30" s="1"/>
  <c r="V56" i="30" s="1"/>
  <c r="P57" i="30"/>
  <c r="T57" i="30"/>
  <c r="V57" i="30"/>
  <c r="P58" i="30"/>
  <c r="T58" i="30"/>
  <c r="V58" i="30"/>
  <c r="P59" i="30"/>
  <c r="T59" i="30"/>
  <c r="V59" i="30" s="1"/>
  <c r="P60" i="30"/>
  <c r="T60" i="30"/>
  <c r="V60" i="30" s="1"/>
  <c r="P61" i="30"/>
  <c r="T61" i="30"/>
  <c r="V61" i="30" s="1"/>
  <c r="P62" i="30"/>
  <c r="T62" i="30" s="1"/>
  <c r="V62" i="30" s="1"/>
  <c r="P63" i="30"/>
  <c r="T63" i="30" s="1"/>
  <c r="V63" i="30" s="1"/>
  <c r="P64" i="30"/>
  <c r="T64" i="30" s="1"/>
  <c r="V64" i="30" s="1"/>
  <c r="P65" i="30"/>
  <c r="T65" i="30"/>
  <c r="V65" i="30"/>
  <c r="P66" i="30"/>
  <c r="T66" i="30"/>
  <c r="V66" i="30"/>
  <c r="P67" i="30"/>
  <c r="T67" i="30"/>
  <c r="V67" i="30" s="1"/>
  <c r="P68" i="30"/>
  <c r="T68" i="30"/>
  <c r="V68" i="30" s="1"/>
  <c r="P69" i="30"/>
  <c r="T69" i="30"/>
  <c r="V69" i="30" s="1"/>
  <c r="P70" i="30"/>
  <c r="T70" i="30" s="1"/>
  <c r="V70" i="30" s="1"/>
  <c r="P71" i="30"/>
  <c r="T71" i="30" s="1"/>
  <c r="V71" i="30" s="1"/>
  <c r="P72" i="30"/>
  <c r="T72" i="30" s="1"/>
  <c r="V72" i="30" s="1"/>
  <c r="P73" i="30"/>
  <c r="T73" i="30"/>
  <c r="V73" i="30"/>
  <c r="P74" i="30"/>
  <c r="T74" i="30"/>
  <c r="V74" i="30"/>
  <c r="P75" i="30"/>
  <c r="T75" i="30"/>
  <c r="V75" i="30" s="1"/>
  <c r="P76" i="30"/>
  <c r="T76" i="30"/>
  <c r="V76" i="30" s="1"/>
  <c r="P77" i="30"/>
  <c r="T77" i="30"/>
  <c r="V77" i="30" s="1"/>
  <c r="P78" i="30"/>
  <c r="T78" i="30" s="1"/>
  <c r="V78" i="30" s="1"/>
  <c r="P79" i="30"/>
  <c r="T79" i="30" s="1"/>
  <c r="V79" i="30" s="1"/>
  <c r="P80" i="30"/>
  <c r="T80" i="30" s="1"/>
  <c r="V80" i="30" s="1"/>
  <c r="P81" i="30"/>
  <c r="T81" i="30"/>
  <c r="V81" i="30"/>
  <c r="P82" i="30"/>
  <c r="T82" i="30"/>
  <c r="V82" i="30"/>
  <c r="P83" i="30"/>
  <c r="T83" i="30"/>
  <c r="V83" i="30" s="1"/>
  <c r="P84" i="30"/>
  <c r="T84" i="30"/>
  <c r="V84" i="30" s="1"/>
  <c r="P85" i="30"/>
  <c r="T85" i="30"/>
  <c r="V85" i="30" s="1"/>
  <c r="P86" i="30"/>
  <c r="T86" i="30" s="1"/>
  <c r="V86" i="30" s="1"/>
  <c r="P87" i="30"/>
  <c r="T87" i="30" s="1"/>
  <c r="V87" i="30" s="1"/>
  <c r="P88" i="30"/>
  <c r="T88" i="30" s="1"/>
  <c r="V88" i="30" s="1"/>
  <c r="P89" i="30"/>
  <c r="T89" i="30"/>
  <c r="V89" i="30"/>
  <c r="P90" i="30"/>
  <c r="T90" i="30"/>
  <c r="V90" i="30"/>
  <c r="P91" i="30"/>
  <c r="T91" i="30"/>
  <c r="V91" i="30" s="1"/>
  <c r="P92" i="30"/>
  <c r="T92" i="30"/>
  <c r="V92" i="30" s="1"/>
  <c r="P93" i="30"/>
  <c r="T93" i="30"/>
  <c r="V93" i="30" s="1"/>
  <c r="P94" i="30"/>
  <c r="T94" i="30" s="1"/>
  <c r="V94" i="30" s="1"/>
  <c r="P95" i="30"/>
  <c r="T95" i="30" s="1"/>
  <c r="V95" i="30" s="1"/>
  <c r="P96" i="30"/>
  <c r="T96" i="30" s="1"/>
  <c r="V96" i="30" s="1"/>
  <c r="P97" i="30"/>
  <c r="T97" i="30"/>
  <c r="V97" i="30"/>
  <c r="P98" i="30"/>
  <c r="T98" i="30"/>
  <c r="V98" i="30"/>
  <c r="P99" i="30"/>
  <c r="T99" i="30"/>
  <c r="V99" i="30" s="1"/>
  <c r="P100" i="30"/>
  <c r="T100" i="30"/>
  <c r="V100" i="30" s="1"/>
  <c r="P101" i="30"/>
  <c r="T101" i="30"/>
  <c r="V101" i="30" s="1"/>
  <c r="P102" i="30"/>
  <c r="T102" i="30" s="1"/>
  <c r="V102" i="30" s="1"/>
  <c r="P103" i="30"/>
  <c r="T103" i="30" s="1"/>
  <c r="V103" i="30" s="1"/>
  <c r="P104" i="30"/>
  <c r="T104" i="30" s="1"/>
  <c r="V104" i="30" s="1"/>
  <c r="P105" i="30"/>
  <c r="T105" i="30"/>
  <c r="V105" i="30"/>
  <c r="P106" i="30"/>
  <c r="T106" i="30"/>
  <c r="V106" i="30"/>
  <c r="P107" i="30"/>
  <c r="T107" i="30"/>
  <c r="V107" i="30" s="1"/>
  <c r="P108" i="30"/>
  <c r="T108" i="30"/>
  <c r="V108" i="30" s="1"/>
  <c r="P109" i="30"/>
  <c r="T109" i="30"/>
  <c r="V109" i="30" s="1"/>
  <c r="P110" i="30"/>
  <c r="T110" i="30" s="1"/>
  <c r="V110" i="30" s="1"/>
  <c r="P111" i="30"/>
  <c r="T111" i="30" s="1"/>
  <c r="V111" i="30" s="1"/>
  <c r="P112" i="30"/>
  <c r="T112" i="30" s="1"/>
  <c r="V112" i="30" s="1"/>
  <c r="P113" i="30"/>
  <c r="T113" i="30"/>
  <c r="V113" i="30"/>
  <c r="P114" i="30"/>
  <c r="T114" i="30"/>
  <c r="V114" i="30"/>
  <c r="P115" i="30"/>
  <c r="T115" i="30"/>
  <c r="V115" i="30" s="1"/>
  <c r="P116" i="30"/>
  <c r="T116" i="30"/>
  <c r="V116" i="30" s="1"/>
  <c r="P117" i="30"/>
  <c r="T117" i="30"/>
  <c r="V117" i="30" s="1"/>
  <c r="P118" i="30"/>
  <c r="T118" i="30" s="1"/>
  <c r="V118" i="30" s="1"/>
  <c r="P119" i="30"/>
  <c r="T119" i="30" s="1"/>
  <c r="V119" i="30" s="1"/>
  <c r="P120" i="30"/>
  <c r="T120" i="30" s="1"/>
  <c r="V120" i="30" s="1"/>
  <c r="P121" i="30"/>
  <c r="T121" i="30"/>
  <c r="V121" i="30"/>
  <c r="P122" i="30"/>
  <c r="T122" i="30"/>
  <c r="V122" i="30"/>
  <c r="P123" i="30"/>
  <c r="T123" i="30"/>
  <c r="V123" i="30" s="1"/>
  <c r="P124" i="30"/>
  <c r="T124" i="30"/>
  <c r="V124" i="30" s="1"/>
  <c r="P125" i="30"/>
  <c r="T125" i="30"/>
  <c r="V125" i="30" s="1"/>
  <c r="P126" i="30"/>
  <c r="T126" i="30" s="1"/>
  <c r="V126" i="30" s="1"/>
  <c r="P127" i="30"/>
  <c r="T127" i="30" s="1"/>
  <c r="V127" i="30" s="1"/>
  <c r="P128" i="30"/>
  <c r="T128" i="30" s="1"/>
  <c r="V128" i="30" s="1"/>
  <c r="P129" i="30"/>
  <c r="T129" i="30"/>
  <c r="V129" i="30"/>
  <c r="P130" i="30"/>
  <c r="T130" i="30"/>
  <c r="V130" i="30"/>
  <c r="P131" i="30"/>
  <c r="T131" i="30"/>
  <c r="V131" i="30" s="1"/>
  <c r="P132" i="30"/>
  <c r="T132" i="30"/>
  <c r="V132" i="30" s="1"/>
  <c r="P133" i="30"/>
  <c r="T133" i="30"/>
  <c r="V133" i="30" s="1"/>
  <c r="P134" i="30"/>
  <c r="T134" i="30" s="1"/>
  <c r="V134" i="30" s="1"/>
  <c r="P135" i="30"/>
  <c r="T135" i="30" s="1"/>
  <c r="V135" i="30" s="1"/>
  <c r="P136" i="30"/>
  <c r="T136" i="30" s="1"/>
  <c r="V136" i="30" s="1"/>
  <c r="P137" i="30"/>
  <c r="T137" i="30"/>
  <c r="V137" i="30"/>
  <c r="P138" i="30"/>
  <c r="T138" i="30"/>
  <c r="V138" i="30"/>
  <c r="P139" i="30"/>
  <c r="T139" i="30"/>
  <c r="V139" i="30" s="1"/>
  <c r="P140" i="30"/>
  <c r="T140" i="30"/>
  <c r="V140" i="30" s="1"/>
  <c r="P141" i="30"/>
  <c r="T141" i="30"/>
  <c r="V141" i="30" s="1"/>
  <c r="P142" i="30"/>
  <c r="T142" i="30" s="1"/>
  <c r="V142" i="30" s="1"/>
  <c r="P143" i="30"/>
  <c r="T143" i="30" s="1"/>
  <c r="V143" i="30" s="1"/>
  <c r="P144" i="30"/>
  <c r="T144" i="30" s="1"/>
  <c r="V144" i="30" s="1"/>
  <c r="P145" i="30"/>
  <c r="T145" i="30"/>
  <c r="V145" i="30"/>
  <c r="P146" i="30"/>
  <c r="T146" i="30"/>
  <c r="V146" i="30"/>
  <c r="P147" i="30"/>
  <c r="T147" i="30"/>
  <c r="V147" i="30" s="1"/>
  <c r="P148" i="30"/>
  <c r="T148" i="30"/>
  <c r="V148" i="30" s="1"/>
  <c r="P149" i="30"/>
  <c r="T149" i="30"/>
  <c r="V149" i="30" s="1"/>
  <c r="P150" i="30"/>
  <c r="T150" i="30" s="1"/>
  <c r="V150" i="30" s="1"/>
  <c r="P151" i="30"/>
  <c r="T151" i="30" s="1"/>
  <c r="V151" i="30" s="1"/>
  <c r="P152" i="30"/>
  <c r="T152" i="30" s="1"/>
  <c r="V152" i="30" s="1"/>
  <c r="P153" i="30"/>
  <c r="T153" i="30"/>
  <c r="V153" i="30"/>
  <c r="P154" i="30"/>
  <c r="T154" i="30"/>
  <c r="V154" i="30"/>
  <c r="P155" i="30"/>
  <c r="T155" i="30"/>
  <c r="V155" i="30" s="1"/>
  <c r="P156" i="30"/>
  <c r="T156" i="30"/>
  <c r="V156" i="30" s="1"/>
  <c r="P157" i="30"/>
  <c r="T157" i="30"/>
  <c r="V157" i="30" s="1"/>
  <c r="P158" i="30"/>
  <c r="T158" i="30" s="1"/>
  <c r="V158" i="30" s="1"/>
  <c r="P159" i="30"/>
  <c r="T159" i="30" s="1"/>
  <c r="V159" i="30" s="1"/>
  <c r="P160" i="30"/>
  <c r="T160" i="30" s="1"/>
  <c r="V160" i="30" s="1"/>
  <c r="P161" i="30"/>
  <c r="T161" i="30"/>
  <c r="V161" i="30"/>
  <c r="P162" i="30"/>
  <c r="T162" i="30"/>
  <c r="V162" i="30"/>
  <c r="P163" i="30"/>
  <c r="T163" i="30"/>
  <c r="V163" i="30" s="1"/>
  <c r="P164" i="30"/>
  <c r="T164" i="30"/>
  <c r="V164" i="30" s="1"/>
  <c r="P165" i="30"/>
  <c r="T165" i="30"/>
  <c r="V165" i="30" s="1"/>
  <c r="P166" i="30"/>
  <c r="T166" i="30" s="1"/>
  <c r="V166" i="30" s="1"/>
  <c r="P167" i="30"/>
  <c r="T167" i="30" s="1"/>
  <c r="V167" i="30" s="1"/>
  <c r="P168" i="30"/>
  <c r="T168" i="30" s="1"/>
  <c r="V168" i="30" s="1"/>
  <c r="P169" i="30"/>
  <c r="T169" i="30"/>
  <c r="V169" i="30"/>
  <c r="P170" i="30"/>
  <c r="T170" i="30"/>
  <c r="V170" i="30"/>
  <c r="P171" i="30"/>
  <c r="T171" i="30"/>
  <c r="V171" i="30" s="1"/>
  <c r="P172" i="30"/>
  <c r="T172" i="30"/>
  <c r="V172" i="30" s="1"/>
  <c r="P173" i="30"/>
  <c r="T173" i="30"/>
  <c r="V173" i="30" s="1"/>
  <c r="P174" i="30"/>
  <c r="T174" i="30" s="1"/>
  <c r="V174" i="30" s="1"/>
  <c r="P175" i="30"/>
  <c r="T175" i="30" s="1"/>
  <c r="V175" i="30" s="1"/>
  <c r="P176" i="30"/>
  <c r="T176" i="30" s="1"/>
  <c r="V176" i="30" s="1"/>
  <c r="P177" i="30"/>
  <c r="T177" i="30"/>
  <c r="V177" i="30"/>
  <c r="P178" i="30"/>
  <c r="T178" i="30"/>
  <c r="V178" i="30"/>
  <c r="P179" i="30"/>
  <c r="T179" i="30"/>
  <c r="V179" i="30" s="1"/>
  <c r="P180" i="30"/>
  <c r="T180" i="30"/>
  <c r="V180" i="30" s="1"/>
  <c r="P181" i="30"/>
  <c r="T181" i="30"/>
  <c r="V181" i="30" s="1"/>
  <c r="P182" i="30"/>
  <c r="T182" i="30" s="1"/>
  <c r="V182" i="30" s="1"/>
  <c r="P183" i="30"/>
  <c r="T183" i="30" s="1"/>
  <c r="V183" i="30" s="1"/>
  <c r="P184" i="30"/>
  <c r="T184" i="30" s="1"/>
  <c r="V184" i="30" s="1"/>
  <c r="P185" i="30"/>
  <c r="T185" i="30"/>
  <c r="V185" i="30"/>
  <c r="P186" i="30"/>
  <c r="T186" i="30"/>
  <c r="V186" i="30"/>
  <c r="P187" i="30"/>
  <c r="T187" i="30"/>
  <c r="V187" i="30" s="1"/>
  <c r="P188" i="30"/>
  <c r="T188" i="30"/>
  <c r="V188" i="30" s="1"/>
  <c r="P189" i="30"/>
  <c r="T189" i="30"/>
  <c r="V189" i="30" s="1"/>
  <c r="P190" i="30"/>
  <c r="T190" i="30" s="1"/>
  <c r="V190" i="30" s="1"/>
  <c r="P191" i="30"/>
  <c r="T191" i="30" s="1"/>
  <c r="V191" i="30" s="1"/>
  <c r="P192" i="30"/>
  <c r="T192" i="30" s="1"/>
  <c r="V192" i="30" s="1"/>
  <c r="P193" i="30"/>
  <c r="T193" i="30"/>
  <c r="V193" i="30"/>
  <c r="P194" i="30"/>
  <c r="T194" i="30"/>
  <c r="V194" i="30"/>
  <c r="P195" i="30"/>
  <c r="T195" i="30"/>
  <c r="V195" i="30" s="1"/>
  <c r="P196" i="30"/>
  <c r="T196" i="30"/>
  <c r="V196" i="30" s="1"/>
  <c r="P197" i="30"/>
  <c r="T197" i="30"/>
  <c r="V197" i="30" s="1"/>
  <c r="P198" i="30"/>
  <c r="T198" i="30" s="1"/>
  <c r="V198" i="30" s="1"/>
  <c r="P199" i="30"/>
  <c r="T199" i="30" s="1"/>
  <c r="V199" i="30" s="1"/>
  <c r="P200" i="30"/>
  <c r="T200" i="30" s="1"/>
  <c r="V200" i="30" s="1"/>
  <c r="P201" i="30"/>
  <c r="T201" i="30"/>
  <c r="V201" i="30"/>
  <c r="P202" i="30"/>
  <c r="T202" i="30"/>
  <c r="V202" i="30"/>
  <c r="P203" i="30"/>
  <c r="T203" i="30"/>
  <c r="V203" i="30" s="1"/>
  <c r="P204" i="30"/>
  <c r="T204" i="30"/>
  <c r="V204" i="30" s="1"/>
  <c r="P205" i="30"/>
  <c r="T205" i="30"/>
  <c r="V205" i="30" s="1"/>
  <c r="P206" i="30"/>
  <c r="T206" i="30" s="1"/>
  <c r="V206" i="30" s="1"/>
  <c r="P207" i="30"/>
  <c r="T207" i="30" s="1"/>
  <c r="V207" i="30" s="1"/>
  <c r="P208" i="30"/>
  <c r="T208" i="30" s="1"/>
  <c r="V208" i="30" s="1"/>
  <c r="P209" i="30"/>
  <c r="T209" i="30"/>
  <c r="V209" i="30"/>
  <c r="P210" i="30"/>
  <c r="T210" i="30"/>
  <c r="V210" i="30"/>
  <c r="P211" i="30"/>
  <c r="T211" i="30"/>
  <c r="V211" i="30" s="1"/>
  <c r="P212" i="30"/>
  <c r="T212" i="30"/>
  <c r="V212" i="30" s="1"/>
  <c r="P213" i="30"/>
  <c r="T213" i="30"/>
  <c r="V213" i="30" s="1"/>
  <c r="P214" i="30"/>
  <c r="T214" i="30" s="1"/>
  <c r="V214" i="30" s="1"/>
  <c r="P215" i="30"/>
  <c r="T215" i="30" s="1"/>
  <c r="V215" i="30" s="1"/>
  <c r="P216" i="30"/>
  <c r="T216" i="30" s="1"/>
  <c r="V216" i="30" s="1"/>
  <c r="P217" i="30"/>
  <c r="T217" i="30"/>
  <c r="V217" i="30"/>
  <c r="P218" i="30"/>
  <c r="T218" i="30"/>
  <c r="V218" i="30"/>
  <c r="P219" i="30"/>
  <c r="T219" i="30"/>
  <c r="V219" i="30" s="1"/>
  <c r="P220" i="30"/>
  <c r="T220" i="30"/>
  <c r="V220" i="30" s="1"/>
  <c r="P221" i="30"/>
  <c r="T221" i="30"/>
  <c r="V221" i="30" s="1"/>
  <c r="P222" i="30"/>
  <c r="T222" i="30" s="1"/>
  <c r="V222" i="30" s="1"/>
  <c r="P223" i="30"/>
  <c r="T223" i="30" s="1"/>
  <c r="V223" i="30" s="1"/>
  <c r="P224" i="30"/>
  <c r="T224" i="30" s="1"/>
  <c r="V224" i="30" s="1"/>
  <c r="P225" i="30"/>
  <c r="T225" i="30"/>
  <c r="V225" i="30"/>
  <c r="P226" i="30"/>
  <c r="T226" i="30"/>
  <c r="V226" i="30"/>
  <c r="P227" i="30"/>
  <c r="T227" i="30"/>
  <c r="V227" i="30" s="1"/>
  <c r="P228" i="30"/>
  <c r="T228" i="30"/>
  <c r="V228" i="30" s="1"/>
  <c r="P229" i="30"/>
  <c r="T229" i="30"/>
  <c r="V229" i="30" s="1"/>
  <c r="P230" i="30"/>
  <c r="T230" i="30" s="1"/>
  <c r="V230" i="30" s="1"/>
  <c r="P231" i="30"/>
  <c r="T231" i="30" s="1"/>
  <c r="V231" i="30" s="1"/>
  <c r="P232" i="30"/>
  <c r="T232" i="30" s="1"/>
  <c r="V232" i="30" s="1"/>
  <c r="P233" i="30"/>
  <c r="T233" i="30"/>
  <c r="V233" i="30"/>
  <c r="P234" i="30"/>
  <c r="T234" i="30"/>
  <c r="V234" i="30"/>
  <c r="P235" i="30"/>
  <c r="T235" i="30"/>
  <c r="V235" i="30" s="1"/>
  <c r="P236" i="30"/>
  <c r="T236" i="30"/>
  <c r="V236" i="30" s="1"/>
  <c r="P237" i="30"/>
  <c r="T237" i="30"/>
  <c r="V237" i="30" s="1"/>
  <c r="P238" i="30"/>
  <c r="T238" i="30" s="1"/>
  <c r="V238" i="30" s="1"/>
  <c r="P239" i="30"/>
  <c r="T239" i="30" s="1"/>
  <c r="V239" i="30" s="1"/>
  <c r="P240" i="30"/>
  <c r="T240" i="30" s="1"/>
  <c r="V240" i="30" s="1"/>
  <c r="P241" i="30"/>
  <c r="T241" i="30"/>
  <c r="V241" i="30"/>
  <c r="P242" i="30"/>
  <c r="T242" i="30"/>
  <c r="V242" i="30"/>
  <c r="P243" i="30"/>
  <c r="T243" i="30"/>
  <c r="V243" i="30" s="1"/>
  <c r="P244" i="30"/>
  <c r="T244" i="30"/>
  <c r="V244" i="30" s="1"/>
  <c r="P245" i="30"/>
  <c r="T245" i="30"/>
  <c r="V245" i="30" s="1"/>
  <c r="P246" i="30"/>
  <c r="T246" i="30" s="1"/>
  <c r="V246" i="30" s="1"/>
  <c r="P247" i="30"/>
  <c r="T247" i="30" s="1"/>
  <c r="V247" i="30" s="1"/>
  <c r="P248" i="30"/>
  <c r="T248" i="30" s="1"/>
  <c r="V248" i="30" s="1"/>
  <c r="P249" i="30"/>
  <c r="T249" i="30"/>
  <c r="V249" i="30"/>
  <c r="P250" i="30"/>
  <c r="T250" i="30"/>
  <c r="V250" i="30"/>
  <c r="P251" i="30"/>
  <c r="T251" i="30"/>
  <c r="V251" i="30" s="1"/>
  <c r="P252" i="30"/>
  <c r="T252" i="30"/>
  <c r="V252" i="30" s="1"/>
  <c r="P253" i="30"/>
  <c r="T253" i="30"/>
  <c r="V253" i="30" s="1"/>
  <c r="P254" i="30"/>
  <c r="T254" i="30" s="1"/>
  <c r="V254" i="30" s="1"/>
  <c r="P255" i="30"/>
  <c r="T255" i="30" s="1"/>
  <c r="V255" i="30" s="1"/>
  <c r="P256" i="30"/>
  <c r="T256" i="30" s="1"/>
  <c r="V256" i="30" s="1"/>
  <c r="P257" i="30"/>
  <c r="T257" i="30"/>
  <c r="V257" i="30"/>
  <c r="P258" i="30"/>
  <c r="T258" i="30"/>
  <c r="V258" i="30"/>
  <c r="P259" i="30"/>
  <c r="T259" i="30"/>
  <c r="V259" i="30" s="1"/>
  <c r="P260" i="30"/>
  <c r="T260" i="30"/>
  <c r="V260" i="30" s="1"/>
  <c r="P261" i="30"/>
  <c r="T261" i="30"/>
  <c r="V261" i="30" s="1"/>
  <c r="P262" i="30"/>
  <c r="T262" i="30" s="1"/>
  <c r="V262" i="30" s="1"/>
  <c r="P263" i="30"/>
  <c r="T263" i="30" s="1"/>
  <c r="V263" i="30" s="1"/>
  <c r="P264" i="30"/>
  <c r="T264" i="30" s="1"/>
  <c r="V264" i="30" s="1"/>
  <c r="P265" i="30"/>
  <c r="T265" i="30"/>
  <c r="V265" i="30"/>
  <c r="P266" i="30"/>
  <c r="T266" i="30"/>
  <c r="V266" i="30"/>
  <c r="P267" i="30"/>
  <c r="T267" i="30"/>
  <c r="V267" i="30" s="1"/>
  <c r="P268" i="30"/>
  <c r="T268" i="30"/>
  <c r="V268" i="30" s="1"/>
  <c r="P269" i="30"/>
  <c r="T269" i="30"/>
  <c r="V269" i="30" s="1"/>
  <c r="P270" i="30"/>
  <c r="T270" i="30" s="1"/>
  <c r="V270" i="30" s="1"/>
  <c r="P271" i="30"/>
  <c r="T271" i="30" s="1"/>
  <c r="V271" i="30" s="1"/>
  <c r="P272" i="30"/>
  <c r="T272" i="30" s="1"/>
  <c r="V272" i="30" s="1"/>
  <c r="P273" i="30"/>
  <c r="T273" i="30"/>
  <c r="V273" i="30"/>
  <c r="P274" i="30"/>
  <c r="T274" i="30"/>
  <c r="V274" i="30"/>
  <c r="P275" i="30"/>
  <c r="T275" i="30"/>
  <c r="V275" i="30" s="1"/>
  <c r="P276" i="30"/>
  <c r="T276" i="30"/>
  <c r="V276" i="30" s="1"/>
  <c r="P277" i="30"/>
  <c r="T277" i="30"/>
  <c r="V277" i="30" s="1"/>
  <c r="P278" i="30"/>
  <c r="T278" i="30" s="1"/>
  <c r="V278" i="30" s="1"/>
  <c r="P279" i="30"/>
  <c r="T279" i="30" s="1"/>
  <c r="V279" i="30" s="1"/>
  <c r="P280" i="30"/>
  <c r="T280" i="30" s="1"/>
  <c r="V280" i="30" s="1"/>
  <c r="P281" i="30"/>
  <c r="T281" i="30"/>
  <c r="V281" i="30"/>
  <c r="P282" i="30"/>
  <c r="T282" i="30"/>
  <c r="V282" i="30"/>
  <c r="P283" i="30"/>
  <c r="T283" i="30"/>
  <c r="V283" i="30" s="1"/>
  <c r="P284" i="30"/>
  <c r="T284" i="30"/>
  <c r="V284" i="30" s="1"/>
  <c r="P285" i="30"/>
  <c r="T285" i="30"/>
  <c r="V285" i="30" s="1"/>
  <c r="P286" i="30"/>
  <c r="T286" i="30" s="1"/>
  <c r="V286" i="30" s="1"/>
  <c r="P287" i="30"/>
  <c r="T287" i="30" s="1"/>
  <c r="V287" i="30" s="1"/>
  <c r="P288" i="30"/>
  <c r="T288" i="30" s="1"/>
  <c r="V288" i="30" s="1"/>
  <c r="P289" i="30"/>
  <c r="T289" i="30"/>
  <c r="V289" i="30"/>
  <c r="P290" i="30"/>
  <c r="T290" i="30"/>
  <c r="V290" i="30"/>
  <c r="P291" i="30"/>
  <c r="T291" i="30"/>
  <c r="V291" i="30" s="1"/>
  <c r="P292" i="30"/>
  <c r="T292" i="30"/>
  <c r="V292" i="30" s="1"/>
  <c r="P293" i="30"/>
  <c r="T293" i="30"/>
  <c r="V293" i="30" s="1"/>
  <c r="P294" i="30"/>
  <c r="T294" i="30" s="1"/>
  <c r="V294" i="30" s="1"/>
  <c r="P295" i="30"/>
  <c r="T295" i="30" s="1"/>
  <c r="V295" i="30" s="1"/>
  <c r="P296" i="30"/>
  <c r="T296" i="30" s="1"/>
  <c r="V296" i="30" s="1"/>
  <c r="P297" i="30"/>
  <c r="T297" i="30"/>
  <c r="V297" i="30"/>
  <c r="P298" i="30"/>
  <c r="T298" i="30"/>
  <c r="V298" i="30"/>
  <c r="P299" i="30"/>
  <c r="T299" i="30"/>
  <c r="V299" i="30" s="1"/>
  <c r="P300" i="30"/>
  <c r="T300" i="30"/>
  <c r="V300" i="30" s="1"/>
  <c r="P301" i="30"/>
  <c r="T301" i="30"/>
  <c r="V301" i="30" s="1"/>
  <c r="P302" i="30"/>
  <c r="T302" i="30" s="1"/>
  <c r="V302" i="30" s="1"/>
  <c r="P303" i="30"/>
  <c r="T303" i="30" s="1"/>
  <c r="V303" i="30" s="1"/>
  <c r="P304" i="30"/>
  <c r="T304" i="30" s="1"/>
  <c r="V304" i="30" s="1"/>
  <c r="P305" i="30"/>
  <c r="T305" i="30"/>
  <c r="V305" i="30"/>
  <c r="P306" i="30"/>
  <c r="T306" i="30"/>
  <c r="V306" i="30"/>
  <c r="P307" i="30"/>
  <c r="T307" i="30"/>
  <c r="V307" i="30" s="1"/>
  <c r="P308" i="30"/>
  <c r="T308" i="30"/>
  <c r="V308" i="30" s="1"/>
  <c r="P309" i="30"/>
  <c r="T309" i="30"/>
  <c r="V309" i="30" s="1"/>
  <c r="P310" i="30"/>
  <c r="T310" i="30" s="1"/>
  <c r="V310" i="30" s="1"/>
  <c r="P311" i="30"/>
  <c r="T311" i="30" s="1"/>
  <c r="V311" i="30" s="1"/>
  <c r="P312" i="30"/>
  <c r="T312" i="30" s="1"/>
  <c r="V312" i="30" s="1"/>
  <c r="P313" i="30"/>
  <c r="T313" i="30"/>
  <c r="V313" i="30"/>
  <c r="P314" i="30"/>
  <c r="T314" i="30"/>
  <c r="V314" i="30"/>
  <c r="P315" i="30"/>
  <c r="T315" i="30"/>
  <c r="V315" i="30" s="1"/>
  <c r="P316" i="30"/>
  <c r="T316" i="30"/>
  <c r="V316" i="30" s="1"/>
  <c r="P317" i="30"/>
  <c r="T317" i="30"/>
  <c r="V317" i="30" s="1"/>
  <c r="P318" i="30"/>
  <c r="T318" i="30" s="1"/>
  <c r="V318" i="30" s="1"/>
  <c r="P319" i="30"/>
  <c r="T319" i="30" s="1"/>
  <c r="V319" i="30" s="1"/>
  <c r="P320" i="30"/>
  <c r="T320" i="30" s="1"/>
  <c r="V320" i="30" s="1"/>
  <c r="P321" i="30"/>
  <c r="T321" i="30"/>
  <c r="V321" i="30"/>
  <c r="P322" i="30"/>
  <c r="T322" i="30"/>
  <c r="V322" i="30"/>
  <c r="P323" i="30"/>
  <c r="T323" i="30"/>
  <c r="V323" i="30" s="1"/>
  <c r="P324" i="30"/>
  <c r="T324" i="30"/>
  <c r="V324" i="30" s="1"/>
  <c r="P325" i="30"/>
  <c r="T325" i="30"/>
  <c r="V325" i="30" s="1"/>
  <c r="P326" i="30"/>
  <c r="T326" i="30" s="1"/>
  <c r="V326" i="30" s="1"/>
  <c r="P327" i="30"/>
  <c r="T327" i="30" s="1"/>
  <c r="V327" i="30" s="1"/>
  <c r="P328" i="30"/>
  <c r="T328" i="30" s="1"/>
  <c r="V328" i="30" s="1"/>
  <c r="P329" i="30"/>
  <c r="T329" i="30"/>
  <c r="V329" i="30"/>
  <c r="P330" i="30"/>
  <c r="T330" i="30"/>
  <c r="V330" i="30"/>
  <c r="P331" i="30"/>
  <c r="T331" i="30"/>
  <c r="V331" i="30" s="1"/>
  <c r="P332" i="30"/>
  <c r="T332" i="30"/>
  <c r="V332" i="30" s="1"/>
  <c r="P333" i="30"/>
  <c r="T333" i="30"/>
  <c r="V333" i="30" s="1"/>
  <c r="P334" i="30"/>
  <c r="T334" i="30" s="1"/>
  <c r="V334" i="30" s="1"/>
  <c r="P335" i="30"/>
  <c r="T335" i="30" s="1"/>
  <c r="V335" i="30" s="1"/>
  <c r="P336" i="30"/>
  <c r="T336" i="30" s="1"/>
  <c r="V336" i="30" s="1"/>
  <c r="P337" i="30"/>
  <c r="T337" i="30"/>
  <c r="V337" i="30"/>
  <c r="P338" i="30"/>
  <c r="T338" i="30"/>
  <c r="V338" i="30"/>
  <c r="P339" i="30"/>
  <c r="T339" i="30"/>
  <c r="V339" i="30" s="1"/>
  <c r="P340" i="30"/>
  <c r="T340" i="30"/>
  <c r="V340" i="30" s="1"/>
  <c r="P341" i="30"/>
  <c r="T341" i="30"/>
  <c r="V341" i="30" s="1"/>
  <c r="P342" i="30"/>
  <c r="T342" i="30" s="1"/>
  <c r="V342" i="30" s="1"/>
  <c r="P343" i="30"/>
  <c r="T343" i="30" s="1"/>
  <c r="V343" i="30" s="1"/>
  <c r="P344" i="30"/>
  <c r="T344" i="30" s="1"/>
  <c r="V344" i="30" s="1"/>
  <c r="P345" i="30"/>
  <c r="T345" i="30"/>
  <c r="V345" i="30"/>
  <c r="P346" i="30"/>
  <c r="T346" i="30"/>
  <c r="V346" i="30"/>
  <c r="P347" i="30"/>
  <c r="T347" i="30"/>
  <c r="V347" i="30" s="1"/>
  <c r="P348" i="30"/>
  <c r="T348" i="30"/>
  <c r="V348" i="30" s="1"/>
  <c r="P349" i="30"/>
  <c r="T349" i="30"/>
  <c r="V349" i="30" s="1"/>
  <c r="P350" i="30"/>
  <c r="T350" i="30" s="1"/>
  <c r="V350" i="30" s="1"/>
  <c r="P351" i="30"/>
  <c r="T351" i="30" s="1"/>
  <c r="V351" i="30" s="1"/>
  <c r="P352" i="30"/>
  <c r="T352" i="30" s="1"/>
  <c r="V352" i="30" s="1"/>
  <c r="P353" i="30"/>
  <c r="T353" i="30"/>
  <c r="V353" i="30"/>
  <c r="P354" i="30"/>
  <c r="T354" i="30"/>
  <c r="V354" i="30"/>
  <c r="P355" i="30"/>
  <c r="T355" i="30"/>
  <c r="V355" i="30" s="1"/>
  <c r="P356" i="30"/>
  <c r="T356" i="30" s="1"/>
  <c r="V356" i="30" s="1"/>
  <c r="P357" i="30"/>
  <c r="T357" i="30"/>
  <c r="V357" i="30" s="1"/>
  <c r="P358" i="30"/>
  <c r="T358" i="30" s="1"/>
  <c r="V358" i="30"/>
  <c r="P359" i="30"/>
  <c r="T359" i="30" s="1"/>
  <c r="V359" i="30" s="1"/>
  <c r="P360" i="30"/>
  <c r="T360" i="30" s="1"/>
  <c r="V360" i="30"/>
  <c r="P361" i="30"/>
  <c r="T361" i="30"/>
  <c r="V361" i="30"/>
  <c r="P362" i="30"/>
  <c r="T362" i="30"/>
  <c r="V362" i="30"/>
  <c r="P363" i="30"/>
  <c r="T363" i="30"/>
  <c r="V363" i="30" s="1"/>
  <c r="P364" i="30"/>
  <c r="T364" i="30"/>
  <c r="V364" i="30" s="1"/>
  <c r="P365" i="30"/>
  <c r="T365" i="30"/>
  <c r="V365" i="30" s="1"/>
  <c r="P366" i="30"/>
  <c r="T366" i="30" s="1"/>
  <c r="V366" i="30"/>
  <c r="P367" i="30"/>
  <c r="T367" i="30" s="1"/>
  <c r="V367" i="30" s="1"/>
  <c r="P368" i="30"/>
  <c r="T368" i="30" s="1"/>
  <c r="V368" i="30" s="1"/>
  <c r="P369" i="30"/>
  <c r="T369" i="30"/>
  <c r="V369" i="30" s="1"/>
  <c r="P370" i="30"/>
  <c r="T370" i="30"/>
  <c r="V370" i="30"/>
  <c r="P371" i="30"/>
  <c r="T371" i="30"/>
  <c r="V371" i="30" s="1"/>
  <c r="P372" i="30"/>
  <c r="T372" i="30"/>
  <c r="V372" i="30" s="1"/>
  <c r="P373" i="30"/>
  <c r="T373" i="30"/>
  <c r="V373" i="30" s="1"/>
  <c r="P374" i="30"/>
  <c r="T374" i="30" s="1"/>
  <c r="V374" i="30" s="1"/>
  <c r="P375" i="30"/>
  <c r="T375" i="30" s="1"/>
  <c r="V375" i="30" s="1"/>
  <c r="P376" i="30"/>
  <c r="T376" i="30" s="1"/>
  <c r="V376" i="30"/>
  <c r="P377" i="30"/>
  <c r="T377" i="30"/>
  <c r="V377" i="30"/>
  <c r="P378" i="30"/>
  <c r="T378" i="30"/>
  <c r="V378" i="30"/>
  <c r="P379" i="30"/>
  <c r="T379" i="30"/>
  <c r="V379" i="30" s="1"/>
  <c r="P380" i="30"/>
  <c r="T380" i="30" s="1"/>
  <c r="V380" i="30" s="1"/>
  <c r="P381" i="30"/>
  <c r="T381" i="30"/>
  <c r="V381" i="30" s="1"/>
  <c r="P382" i="30"/>
  <c r="T382" i="30" s="1"/>
  <c r="V382" i="30"/>
  <c r="P383" i="30"/>
  <c r="T383" i="30" s="1"/>
  <c r="V383" i="30" s="1"/>
  <c r="P384" i="30"/>
  <c r="T384" i="30" s="1"/>
  <c r="V384" i="30"/>
  <c r="P385" i="30"/>
  <c r="T385" i="30"/>
  <c r="V385" i="30" s="1"/>
  <c r="P386" i="30"/>
  <c r="T386" i="30"/>
  <c r="V386" i="30"/>
  <c r="P387" i="30"/>
  <c r="T387" i="30"/>
  <c r="V387" i="30" s="1"/>
  <c r="P388" i="30"/>
  <c r="T388" i="30"/>
  <c r="V388" i="30" s="1"/>
  <c r="P389" i="30"/>
  <c r="T389" i="30"/>
  <c r="V389" i="30" s="1"/>
  <c r="P390" i="30"/>
  <c r="T390" i="30" s="1"/>
  <c r="V390" i="30" s="1"/>
  <c r="P391" i="30"/>
  <c r="T391" i="30" s="1"/>
  <c r="V391" i="30" s="1"/>
  <c r="P392" i="30"/>
  <c r="T392" i="30" s="1"/>
  <c r="V392" i="30" s="1"/>
  <c r="P393" i="30"/>
  <c r="T393" i="30"/>
  <c r="V393" i="30" s="1"/>
  <c r="P394" i="30"/>
  <c r="T394" i="30"/>
  <c r="V394" i="30"/>
  <c r="P395" i="30"/>
  <c r="T395" i="30"/>
  <c r="V395" i="30" s="1"/>
  <c r="P396" i="30"/>
  <c r="T396" i="30"/>
  <c r="V396" i="30" s="1"/>
  <c r="P397" i="30"/>
  <c r="T397" i="30"/>
  <c r="V397" i="30" s="1"/>
  <c r="P398" i="30"/>
  <c r="T398" i="30" s="1"/>
  <c r="V398" i="30"/>
  <c r="P399" i="30"/>
  <c r="T399" i="30" s="1"/>
  <c r="V399" i="30" s="1"/>
  <c r="P400" i="30"/>
  <c r="T400" i="30" s="1"/>
  <c r="V400" i="30"/>
  <c r="P401" i="30"/>
  <c r="T401" i="30"/>
  <c r="V401" i="30"/>
  <c r="P402" i="30"/>
  <c r="T402" i="30"/>
  <c r="V402" i="30"/>
  <c r="P403" i="30"/>
  <c r="T403" i="30"/>
  <c r="V403" i="30" s="1"/>
  <c r="P404" i="30"/>
  <c r="T404" i="30" s="1"/>
  <c r="V404" i="30" s="1"/>
  <c r="P405" i="30"/>
  <c r="T405" i="30"/>
  <c r="V405" i="30" s="1"/>
  <c r="P406" i="30"/>
  <c r="T406" i="30" s="1"/>
  <c r="V406" i="30"/>
  <c r="P407" i="30"/>
  <c r="T407" i="30" s="1"/>
  <c r="V407" i="30" s="1"/>
  <c r="P408" i="30"/>
  <c r="T408" i="30" s="1"/>
  <c r="V408" i="30"/>
  <c r="P409" i="30"/>
  <c r="T409" i="30"/>
  <c r="V409" i="30" s="1"/>
  <c r="P410" i="30"/>
  <c r="T410" i="30"/>
  <c r="V410" i="30"/>
  <c r="P411" i="30"/>
  <c r="T411" i="30"/>
  <c r="V411" i="30" s="1"/>
  <c r="P412" i="30"/>
  <c r="T412" i="30"/>
  <c r="V412" i="30" s="1"/>
  <c r="P413" i="30"/>
  <c r="T413" i="30"/>
  <c r="V413" i="30" s="1"/>
  <c r="P414" i="30"/>
  <c r="T414" i="30" s="1"/>
  <c r="V414" i="30" s="1"/>
  <c r="P415" i="30"/>
  <c r="T415" i="30" s="1"/>
  <c r="V415" i="30" s="1"/>
  <c r="P416" i="30"/>
  <c r="T416" i="30" s="1"/>
  <c r="V416" i="30" s="1"/>
  <c r="P417" i="30"/>
  <c r="T417" i="30"/>
  <c r="V417" i="30"/>
  <c r="P418" i="30"/>
  <c r="T418" i="30"/>
  <c r="V418" i="30"/>
  <c r="P419" i="30"/>
  <c r="T419" i="30"/>
  <c r="V419" i="30" s="1"/>
  <c r="P420" i="30"/>
  <c r="T420" i="30" s="1"/>
  <c r="V420" i="30" s="1"/>
  <c r="P421" i="30"/>
  <c r="T421" i="30"/>
  <c r="V421" i="30" s="1"/>
  <c r="P422" i="30"/>
  <c r="T422" i="30" s="1"/>
  <c r="V422" i="30"/>
  <c r="P423" i="30"/>
  <c r="T423" i="30" s="1"/>
  <c r="V423" i="30" s="1"/>
  <c r="P424" i="30"/>
  <c r="T424" i="30" s="1"/>
  <c r="V424" i="30"/>
  <c r="P425" i="30"/>
  <c r="T425" i="30"/>
  <c r="V425" i="30"/>
  <c r="P426" i="30"/>
  <c r="T426" i="30"/>
  <c r="V426" i="30"/>
  <c r="P427" i="30"/>
  <c r="T427" i="30"/>
  <c r="V427" i="30" s="1"/>
  <c r="P428" i="30"/>
  <c r="T428" i="30"/>
  <c r="V428" i="30" s="1"/>
  <c r="P429" i="30"/>
  <c r="T429" i="30"/>
  <c r="V429" i="30" s="1"/>
  <c r="P430" i="30"/>
  <c r="T430" i="30" s="1"/>
  <c r="V430" i="30" s="1"/>
  <c r="P431" i="30"/>
  <c r="T431" i="30" s="1"/>
  <c r="V431" i="30" s="1"/>
  <c r="P432" i="30"/>
  <c r="T432" i="30" s="1"/>
  <c r="V432" i="30" s="1"/>
  <c r="P433" i="30"/>
  <c r="T433" i="30"/>
  <c r="V433" i="30" s="1"/>
  <c r="P434" i="30"/>
  <c r="T434" i="30"/>
  <c r="V434" i="30"/>
  <c r="P435" i="30"/>
  <c r="T435" i="30"/>
  <c r="V435" i="30" s="1"/>
  <c r="P436" i="30"/>
  <c r="T436" i="30"/>
  <c r="V436" i="30" s="1"/>
  <c r="P437" i="30"/>
  <c r="T437" i="30"/>
  <c r="V437" i="30" s="1"/>
  <c r="P438" i="30"/>
  <c r="T438" i="30" s="1"/>
  <c r="V438" i="30" s="1"/>
  <c r="P439" i="30"/>
  <c r="T439" i="30" s="1"/>
  <c r="V439" i="30" s="1"/>
  <c r="P440" i="30"/>
  <c r="T440" i="30" s="1"/>
  <c r="V440" i="30"/>
  <c r="P441" i="30"/>
  <c r="T441" i="30"/>
  <c r="V441" i="30"/>
  <c r="P442" i="30"/>
  <c r="T442" i="30"/>
  <c r="V442" i="30"/>
  <c r="P443" i="30"/>
  <c r="T443" i="30"/>
  <c r="V443" i="30" s="1"/>
  <c r="P444" i="30"/>
  <c r="T444" i="30" s="1"/>
  <c r="V444" i="30" s="1"/>
  <c r="P445" i="30"/>
  <c r="T445" i="30"/>
  <c r="V445" i="30" s="1"/>
  <c r="P446" i="30"/>
  <c r="T446" i="30" s="1"/>
  <c r="V446" i="30"/>
  <c r="P447" i="30"/>
  <c r="T447" i="30" s="1"/>
  <c r="V447" i="30" s="1"/>
  <c r="P448" i="30"/>
  <c r="T448" i="30" s="1"/>
  <c r="V448" i="30"/>
  <c r="P449" i="30"/>
  <c r="T449" i="30"/>
  <c r="V449" i="30"/>
  <c r="P450" i="30"/>
  <c r="T450" i="30"/>
  <c r="V450" i="30"/>
  <c r="P451" i="30"/>
  <c r="T451" i="30"/>
  <c r="V451" i="30" s="1"/>
  <c r="P452" i="30"/>
  <c r="T452" i="30"/>
  <c r="V452" i="30" s="1"/>
  <c r="P453" i="30"/>
  <c r="T453" i="30"/>
  <c r="V453" i="30" s="1"/>
  <c r="P454" i="30"/>
  <c r="T454" i="30" s="1"/>
  <c r="V454" i="30" s="1"/>
  <c r="P455" i="30"/>
  <c r="T455" i="30" s="1"/>
  <c r="V455" i="30" s="1"/>
  <c r="P456" i="30"/>
  <c r="T456" i="30" s="1"/>
  <c r="V456" i="30" s="1"/>
  <c r="P457" i="30"/>
  <c r="T457" i="30"/>
  <c r="V457" i="30" s="1"/>
  <c r="P458" i="30"/>
  <c r="T458" i="30"/>
  <c r="V458" i="30"/>
  <c r="P459" i="30"/>
  <c r="T459" i="30"/>
  <c r="V459" i="30" s="1"/>
  <c r="P460" i="30"/>
  <c r="T460" i="30"/>
  <c r="V460" i="30" s="1"/>
  <c r="P461" i="30"/>
  <c r="T461" i="30"/>
  <c r="V461" i="30" s="1"/>
  <c r="P462" i="30"/>
  <c r="T462" i="30" s="1"/>
  <c r="V462" i="30"/>
  <c r="P463" i="30"/>
  <c r="T463" i="30" s="1"/>
  <c r="V463" i="30" s="1"/>
  <c r="P464" i="30"/>
  <c r="T464" i="30" s="1"/>
  <c r="V464" i="30"/>
  <c r="P465" i="30"/>
  <c r="T465" i="30"/>
  <c r="V465" i="30"/>
  <c r="P466" i="30"/>
  <c r="T466" i="30"/>
  <c r="V466" i="30"/>
  <c r="P467" i="30"/>
  <c r="T467" i="30"/>
  <c r="V467" i="30" s="1"/>
  <c r="P468" i="30"/>
  <c r="T468" i="30" s="1"/>
  <c r="V468" i="30" s="1"/>
  <c r="P469" i="30"/>
  <c r="T469" i="30"/>
  <c r="V469" i="30" s="1"/>
  <c r="P470" i="30"/>
  <c r="T470" i="30" s="1"/>
  <c r="V470" i="30"/>
  <c r="P471" i="30"/>
  <c r="T471" i="30" s="1"/>
  <c r="V471" i="30" s="1"/>
  <c r="P472" i="30"/>
  <c r="T472" i="30" s="1"/>
  <c r="V472" i="30" s="1"/>
  <c r="P473" i="30"/>
  <c r="T473" i="30"/>
  <c r="V473" i="30" s="1"/>
  <c r="P474" i="30"/>
  <c r="T474" i="30"/>
  <c r="V474" i="30"/>
  <c r="P475" i="30"/>
  <c r="T475" i="30"/>
  <c r="V475" i="30" s="1"/>
  <c r="P476" i="30"/>
  <c r="T476" i="30"/>
  <c r="V476" i="30" s="1"/>
  <c r="P477" i="30"/>
  <c r="T477" i="30"/>
  <c r="V477" i="30" s="1"/>
  <c r="P478" i="30"/>
  <c r="T478" i="30" s="1"/>
  <c r="V478" i="30" s="1"/>
  <c r="P479" i="30"/>
  <c r="T479" i="30" s="1"/>
  <c r="V479" i="30" s="1"/>
  <c r="P480" i="30"/>
  <c r="T480" i="30" s="1"/>
  <c r="V480" i="30" s="1"/>
  <c r="P481" i="30"/>
  <c r="T481" i="30"/>
  <c r="V481" i="30"/>
  <c r="P482" i="30"/>
  <c r="T482" i="30"/>
  <c r="V482" i="30"/>
  <c r="P483" i="30"/>
  <c r="T483" i="30"/>
  <c r="V483" i="30" s="1"/>
  <c r="P484" i="30"/>
  <c r="T484" i="30" s="1"/>
  <c r="V484" i="30" s="1"/>
  <c r="P485" i="30"/>
  <c r="T485" i="30"/>
  <c r="V485" i="30" s="1"/>
  <c r="P486" i="30"/>
  <c r="T486" i="30" s="1"/>
  <c r="V486" i="30"/>
  <c r="P487" i="30"/>
  <c r="T487" i="30" s="1"/>
  <c r="V487" i="30" s="1"/>
  <c r="P488" i="30"/>
  <c r="T488" i="30" s="1"/>
  <c r="V488" i="30"/>
  <c r="P489" i="30"/>
  <c r="T489" i="30"/>
  <c r="V489" i="30"/>
  <c r="P490" i="30"/>
  <c r="T490" i="30"/>
  <c r="V490" i="30"/>
  <c r="P491" i="30"/>
  <c r="T491" i="30"/>
  <c r="V491" i="30" s="1"/>
  <c r="P492" i="30"/>
  <c r="T492" i="30"/>
  <c r="V492" i="30" s="1"/>
  <c r="P493" i="30"/>
  <c r="T493" i="30"/>
  <c r="V493" i="30" s="1"/>
  <c r="P494" i="30"/>
  <c r="T494" i="30" s="1"/>
  <c r="V494" i="30"/>
  <c r="P495" i="30"/>
  <c r="T495" i="30" s="1"/>
  <c r="V495" i="30" s="1"/>
  <c r="P496" i="30"/>
  <c r="T496" i="30" s="1"/>
  <c r="V496" i="30" s="1"/>
  <c r="P497" i="30"/>
  <c r="T497" i="30"/>
  <c r="V497" i="30" s="1"/>
  <c r="P498" i="30"/>
  <c r="T498" i="30"/>
  <c r="V498" i="30"/>
  <c r="P499" i="30"/>
  <c r="T499" i="30"/>
  <c r="V499" i="30" s="1"/>
  <c r="P500" i="30"/>
  <c r="T500" i="30"/>
  <c r="V500" i="30" s="1"/>
  <c r="P501" i="30"/>
  <c r="T501" i="30"/>
  <c r="V501" i="30" s="1"/>
  <c r="P502" i="30"/>
  <c r="T502" i="30" s="1"/>
  <c r="V502" i="30" s="1"/>
  <c r="P503" i="30"/>
  <c r="T503" i="30" s="1"/>
  <c r="V503" i="30" s="1"/>
  <c r="P504" i="30"/>
  <c r="T504" i="30" s="1"/>
  <c r="V504" i="30"/>
  <c r="P505" i="30"/>
  <c r="T505" i="30"/>
  <c r="V505" i="30"/>
  <c r="P506" i="30"/>
  <c r="T506" i="30"/>
  <c r="V506" i="30"/>
  <c r="P507" i="30"/>
  <c r="T507" i="30"/>
  <c r="V507" i="30" s="1"/>
  <c r="P508" i="30"/>
  <c r="T508" i="30" s="1"/>
  <c r="V508" i="30" s="1"/>
  <c r="P509" i="30"/>
  <c r="T509" i="30"/>
  <c r="V509" i="30" s="1"/>
  <c r="P510" i="30"/>
  <c r="T510" i="30" s="1"/>
  <c r="V510" i="30"/>
  <c r="P511" i="30"/>
  <c r="T511" i="30" s="1"/>
  <c r="V511" i="30" s="1"/>
  <c r="P512" i="30"/>
  <c r="T512" i="30" s="1"/>
  <c r="V512" i="30"/>
  <c r="P513" i="30"/>
  <c r="T513" i="30"/>
  <c r="V513" i="30" s="1"/>
  <c r="P514" i="30"/>
  <c r="T514" i="30"/>
  <c r="V514" i="30"/>
  <c r="P515" i="30"/>
  <c r="T515" i="30"/>
  <c r="V515" i="30" s="1"/>
  <c r="P516" i="30"/>
  <c r="T516" i="30"/>
  <c r="V516" i="30" s="1"/>
  <c r="P517" i="30"/>
  <c r="T517" i="30"/>
  <c r="V517" i="30" s="1"/>
  <c r="P518" i="30"/>
  <c r="T518" i="30" s="1"/>
  <c r="V518" i="30" s="1"/>
  <c r="P519" i="30"/>
  <c r="T519" i="30" s="1"/>
  <c r="V519" i="30" s="1"/>
  <c r="P520" i="30"/>
  <c r="T520" i="30" s="1"/>
  <c r="V520" i="30" s="1"/>
  <c r="P521" i="30"/>
  <c r="T521" i="30"/>
  <c r="V521" i="30" s="1"/>
  <c r="P522" i="30"/>
  <c r="T522" i="30"/>
  <c r="V522" i="30"/>
  <c r="P523" i="30"/>
  <c r="T523" i="30"/>
  <c r="V523" i="30" s="1"/>
  <c r="P524" i="30"/>
  <c r="T524" i="30"/>
  <c r="V524" i="30" s="1"/>
  <c r="P525" i="30"/>
  <c r="T525" i="30"/>
  <c r="V525" i="30" s="1"/>
  <c r="P526" i="30"/>
  <c r="T526" i="30" s="1"/>
  <c r="V526" i="30"/>
  <c r="P527" i="30"/>
  <c r="T527" i="30" s="1"/>
  <c r="V527" i="30" s="1"/>
  <c r="P528" i="30"/>
  <c r="T528" i="30" s="1"/>
  <c r="V528" i="30"/>
  <c r="P529" i="30"/>
  <c r="T529" i="30"/>
  <c r="V529" i="30"/>
  <c r="P530" i="30"/>
  <c r="T530" i="30"/>
  <c r="V530" i="30"/>
  <c r="P531" i="30"/>
  <c r="T531" i="30"/>
  <c r="V531" i="30" s="1"/>
  <c r="P532" i="30"/>
  <c r="T532" i="30" s="1"/>
  <c r="V532" i="30" s="1"/>
  <c r="P533" i="30"/>
  <c r="T533" i="30"/>
  <c r="V533" i="30" s="1"/>
  <c r="P534" i="30"/>
  <c r="T534" i="30" s="1"/>
  <c r="V534" i="30"/>
  <c r="P535" i="30"/>
  <c r="T535" i="30" s="1"/>
  <c r="V535" i="30" s="1"/>
  <c r="P536" i="30"/>
  <c r="T536" i="30" s="1"/>
  <c r="V536" i="30"/>
  <c r="P537" i="30"/>
  <c r="T537" i="30"/>
  <c r="V537" i="30" s="1"/>
  <c r="P538" i="30"/>
  <c r="T538" i="30"/>
  <c r="V538" i="30"/>
  <c r="P539" i="30"/>
  <c r="T539" i="30"/>
  <c r="V539" i="30" s="1"/>
  <c r="P540" i="30"/>
  <c r="T540" i="30"/>
  <c r="V540" i="30" s="1"/>
  <c r="P541" i="30"/>
  <c r="T541" i="30"/>
  <c r="V541" i="30" s="1"/>
  <c r="P542" i="30"/>
  <c r="T542" i="30" s="1"/>
  <c r="V542" i="30" s="1"/>
  <c r="P543" i="30"/>
  <c r="T543" i="30" s="1"/>
  <c r="V543" i="30" s="1"/>
  <c r="P544" i="30"/>
  <c r="T544" i="30" s="1"/>
  <c r="V544" i="30" s="1"/>
  <c r="P545" i="30"/>
  <c r="T545" i="30"/>
  <c r="V545" i="30"/>
  <c r="P546" i="30"/>
  <c r="T546" i="30"/>
  <c r="V546" i="30"/>
  <c r="P547" i="30"/>
  <c r="T547" i="30"/>
  <c r="V547" i="30" s="1"/>
  <c r="P548" i="30"/>
  <c r="T548" i="30" s="1"/>
  <c r="V548" i="30" s="1"/>
  <c r="P549" i="30"/>
  <c r="T549" i="30"/>
  <c r="V549" i="30" s="1"/>
  <c r="P550" i="30"/>
  <c r="T550" i="30" s="1"/>
  <c r="V550" i="30"/>
  <c r="P551" i="30"/>
  <c r="T551" i="30" s="1"/>
  <c r="V551" i="30" s="1"/>
  <c r="P552" i="30"/>
  <c r="T552" i="30" s="1"/>
  <c r="V552" i="30"/>
  <c r="P553" i="30"/>
  <c r="T553" i="30"/>
  <c r="V553" i="30"/>
  <c r="P554" i="30"/>
  <c r="T554" i="30"/>
  <c r="V554" i="30"/>
  <c r="P555" i="30"/>
  <c r="T555" i="30"/>
  <c r="V555" i="30" s="1"/>
  <c r="P556" i="30"/>
  <c r="T556" i="30"/>
  <c r="V556" i="30" s="1"/>
  <c r="P557" i="30"/>
  <c r="T557" i="30"/>
  <c r="V557" i="30" s="1"/>
  <c r="P558" i="30"/>
  <c r="T558" i="30" s="1"/>
  <c r="V558" i="30" s="1"/>
  <c r="P559" i="30"/>
  <c r="T559" i="30" s="1"/>
  <c r="V559" i="30" s="1"/>
  <c r="P560" i="30"/>
  <c r="T560" i="30" s="1"/>
  <c r="V560" i="30" s="1"/>
  <c r="P561" i="30"/>
  <c r="T561" i="30"/>
  <c r="V561" i="30" s="1"/>
  <c r="P562" i="30"/>
  <c r="T562" i="30"/>
  <c r="V562" i="30"/>
  <c r="P563" i="30"/>
  <c r="T563" i="30"/>
  <c r="V563" i="30" s="1"/>
  <c r="P564" i="30"/>
  <c r="T564" i="30"/>
  <c r="V564" i="30" s="1"/>
  <c r="P565" i="30"/>
  <c r="T565" i="30"/>
  <c r="V565" i="30" s="1"/>
  <c r="P566" i="30"/>
  <c r="T566" i="30" s="1"/>
  <c r="V566" i="30" s="1"/>
  <c r="P567" i="30"/>
  <c r="T567" i="30" s="1"/>
  <c r="V567" i="30" s="1"/>
  <c r="P568" i="30"/>
  <c r="T568" i="30" s="1"/>
  <c r="V568" i="30"/>
  <c r="P569" i="30"/>
  <c r="T569" i="30"/>
  <c r="V569" i="30"/>
  <c r="P570" i="30"/>
  <c r="T570" i="30"/>
  <c r="V570" i="30"/>
  <c r="P571" i="30"/>
  <c r="T571" i="30"/>
  <c r="V571" i="30" s="1"/>
  <c r="P572" i="30"/>
  <c r="T572" i="30" s="1"/>
  <c r="V572" i="30" s="1"/>
  <c r="P573" i="30"/>
  <c r="T573" i="30"/>
  <c r="V573" i="30" s="1"/>
  <c r="P574" i="30"/>
  <c r="T574" i="30" s="1"/>
  <c r="V574" i="30"/>
  <c r="P575" i="30"/>
  <c r="T575" i="30" s="1"/>
  <c r="V575" i="30" s="1"/>
  <c r="P576" i="30"/>
  <c r="T576" i="30" s="1"/>
  <c r="V576" i="30"/>
  <c r="P577" i="30"/>
  <c r="T577" i="30"/>
  <c r="V577" i="30"/>
  <c r="P578" i="30"/>
  <c r="T578" i="30"/>
  <c r="V578" i="30"/>
  <c r="P579" i="30"/>
  <c r="T579" i="30"/>
  <c r="V579" i="30" s="1"/>
  <c r="P580" i="30"/>
  <c r="T580" i="30"/>
  <c r="V580" i="30" s="1"/>
  <c r="P581" i="30"/>
  <c r="T581" i="30"/>
  <c r="V581" i="30" s="1"/>
  <c r="P582" i="30"/>
  <c r="T582" i="30" s="1"/>
  <c r="V582" i="30" s="1"/>
  <c r="P583" i="30"/>
  <c r="T583" i="30" s="1"/>
  <c r="V583" i="30" s="1"/>
  <c r="P584" i="30"/>
  <c r="T584" i="30" s="1"/>
  <c r="V584" i="30" s="1"/>
  <c r="P585" i="30"/>
  <c r="T585" i="30"/>
  <c r="V585" i="30" s="1"/>
  <c r="P586" i="30"/>
  <c r="T586" i="30"/>
  <c r="V586" i="30"/>
  <c r="P587" i="30"/>
  <c r="T587" i="30"/>
  <c r="V587" i="30" s="1"/>
  <c r="P588" i="30"/>
  <c r="T588" i="30"/>
  <c r="V588" i="30" s="1"/>
  <c r="P589" i="30"/>
  <c r="T589" i="30"/>
  <c r="V589" i="30" s="1"/>
  <c r="P590" i="30"/>
  <c r="T590" i="30" s="1"/>
  <c r="V590" i="30"/>
  <c r="P591" i="30"/>
  <c r="T591" i="30" s="1"/>
  <c r="V591" i="30" s="1"/>
  <c r="P592" i="30"/>
  <c r="T592" i="30" s="1"/>
  <c r="V592" i="30"/>
  <c r="P593" i="30"/>
  <c r="T593" i="30"/>
  <c r="V593" i="30"/>
  <c r="P594" i="30"/>
  <c r="T594" i="30"/>
  <c r="V594" i="30"/>
  <c r="P595" i="30"/>
  <c r="T595" i="30"/>
  <c r="V595" i="30" s="1"/>
  <c r="P596" i="30"/>
  <c r="T596" i="30" s="1"/>
  <c r="V596" i="30" s="1"/>
  <c r="P597" i="30"/>
  <c r="T597" i="30"/>
  <c r="V597" i="30" s="1"/>
  <c r="P598" i="30"/>
  <c r="T598" i="30" s="1"/>
  <c r="V598" i="30"/>
  <c r="P599" i="30"/>
  <c r="T599" i="30" s="1"/>
  <c r="V599" i="30" s="1"/>
  <c r="P600" i="30"/>
  <c r="T600" i="30" s="1"/>
  <c r="V600" i="30" s="1"/>
  <c r="P601" i="30"/>
  <c r="T601" i="30"/>
  <c r="V601" i="30" s="1"/>
  <c r="P602" i="30"/>
  <c r="T602" i="30"/>
  <c r="V602" i="30"/>
  <c r="P603" i="30"/>
  <c r="T603" i="30"/>
  <c r="V603" i="30" s="1"/>
  <c r="P604" i="30"/>
  <c r="T604" i="30"/>
  <c r="V604" i="30" s="1"/>
  <c r="P605" i="30"/>
  <c r="T605" i="30"/>
  <c r="V605" i="30" s="1"/>
  <c r="P606" i="30"/>
  <c r="T606" i="30" s="1"/>
  <c r="V606" i="30" s="1"/>
  <c r="P607" i="30"/>
  <c r="T607" i="30" s="1"/>
  <c r="V607" i="30" s="1"/>
  <c r="P608" i="30"/>
  <c r="T608" i="30" s="1"/>
  <c r="V608" i="30" s="1"/>
  <c r="P609" i="30"/>
  <c r="T609" i="30"/>
  <c r="V609" i="30"/>
  <c r="P610" i="30"/>
  <c r="T610" i="30"/>
  <c r="V610" i="30"/>
  <c r="P611" i="30"/>
  <c r="T611" i="30"/>
  <c r="V611" i="30" s="1"/>
  <c r="P612" i="30"/>
  <c r="T612" i="30" s="1"/>
  <c r="V612" i="30" s="1"/>
  <c r="P613" i="30"/>
  <c r="T613" i="30"/>
  <c r="V613" i="30" s="1"/>
  <c r="P614" i="30"/>
  <c r="T614" i="30" s="1"/>
  <c r="V614" i="30"/>
  <c r="P615" i="30"/>
  <c r="T615" i="30" s="1"/>
  <c r="V615" i="30" s="1"/>
  <c r="P616" i="30"/>
  <c r="T616" i="30" s="1"/>
  <c r="V616" i="30"/>
  <c r="P617" i="30"/>
  <c r="T617" i="30"/>
  <c r="V617" i="30"/>
  <c r="P618" i="30"/>
  <c r="T618" i="30"/>
  <c r="V618" i="30"/>
  <c r="P619" i="30"/>
  <c r="T619" i="30"/>
  <c r="V619" i="30" s="1"/>
  <c r="P620" i="30"/>
  <c r="T620" i="30"/>
  <c r="V620" i="30" s="1"/>
  <c r="P621" i="30"/>
  <c r="T621" i="30"/>
  <c r="V621" i="30" s="1"/>
  <c r="P622" i="30"/>
  <c r="T622" i="30" s="1"/>
  <c r="V622" i="30"/>
  <c r="P623" i="30"/>
  <c r="T623" i="30" s="1"/>
  <c r="V623" i="30" s="1"/>
  <c r="P624" i="30"/>
  <c r="T624" i="30" s="1"/>
  <c r="V624" i="30" s="1"/>
  <c r="P625" i="30"/>
  <c r="T625" i="30"/>
  <c r="V625" i="30" s="1"/>
  <c r="P626" i="30"/>
  <c r="T626" i="30"/>
  <c r="V626" i="30"/>
  <c r="P627" i="30"/>
  <c r="T627" i="30"/>
  <c r="V627" i="30" s="1"/>
  <c r="P628" i="30"/>
  <c r="T628" i="30"/>
  <c r="V628" i="30" s="1"/>
  <c r="P629" i="30"/>
  <c r="T629" i="30"/>
  <c r="V629" i="30" s="1"/>
  <c r="P630" i="30"/>
  <c r="T630" i="30" s="1"/>
  <c r="V630" i="30" s="1"/>
  <c r="P631" i="30"/>
  <c r="T631" i="30" s="1"/>
  <c r="V631" i="30" s="1"/>
  <c r="P632" i="30"/>
  <c r="T632" i="30" s="1"/>
  <c r="V632" i="30"/>
  <c r="P633" i="30"/>
  <c r="T633" i="30"/>
  <c r="V633" i="30"/>
  <c r="P634" i="30"/>
  <c r="T634" i="30"/>
  <c r="V634" i="30"/>
  <c r="P635" i="30"/>
  <c r="T635" i="30"/>
  <c r="V635" i="30" s="1"/>
  <c r="P636" i="30"/>
  <c r="T636" i="30" s="1"/>
  <c r="V636" i="30" s="1"/>
  <c r="P637" i="30"/>
  <c r="T637" i="30"/>
  <c r="V637" i="30" s="1"/>
  <c r="P638" i="30"/>
  <c r="T638" i="30" s="1"/>
  <c r="V638" i="30"/>
  <c r="P639" i="30"/>
  <c r="T639" i="30" s="1"/>
  <c r="V639" i="30" s="1"/>
  <c r="P640" i="30"/>
  <c r="T640" i="30" s="1"/>
  <c r="V640" i="30"/>
  <c r="P641" i="30"/>
  <c r="T641" i="30"/>
  <c r="V641" i="30" s="1"/>
  <c r="P642" i="30"/>
  <c r="T642" i="30"/>
  <c r="V642" i="30"/>
  <c r="P643" i="30"/>
  <c r="T643" i="30"/>
  <c r="V643" i="30" s="1"/>
  <c r="P644" i="30"/>
  <c r="T644" i="30"/>
  <c r="V644" i="30" s="1"/>
  <c r="P645" i="30"/>
  <c r="T645" i="30"/>
  <c r="V645" i="30" s="1"/>
  <c r="P646" i="30"/>
  <c r="T646" i="30" s="1"/>
  <c r="V646" i="30" s="1"/>
  <c r="P647" i="30"/>
  <c r="T647" i="30" s="1"/>
  <c r="V647" i="30" s="1"/>
  <c r="P648" i="30"/>
  <c r="T648" i="30" s="1"/>
  <c r="V648" i="30" s="1"/>
  <c r="P649" i="30"/>
  <c r="T649" i="30"/>
  <c r="V649" i="30" s="1"/>
  <c r="P650" i="30"/>
  <c r="T650" i="30"/>
  <c r="V650" i="30"/>
  <c r="P651" i="30"/>
  <c r="T651" i="30"/>
  <c r="V651" i="30" s="1"/>
  <c r="P652" i="30"/>
  <c r="T652" i="30"/>
  <c r="V652" i="30" s="1"/>
  <c r="P653" i="30"/>
  <c r="T653" i="30"/>
  <c r="V653" i="30" s="1"/>
  <c r="P654" i="30"/>
  <c r="T654" i="30" s="1"/>
  <c r="V654" i="30"/>
  <c r="P655" i="30"/>
  <c r="T655" i="30" s="1"/>
  <c r="V655" i="30" s="1"/>
  <c r="P656" i="30"/>
  <c r="T656" i="30" s="1"/>
  <c r="V656" i="30"/>
  <c r="P657" i="30"/>
  <c r="T657" i="30"/>
  <c r="V657" i="30" s="1"/>
  <c r="P658" i="30"/>
  <c r="T658" i="30"/>
  <c r="V658" i="30" s="1"/>
  <c r="P659" i="30"/>
  <c r="T659" i="30"/>
  <c r="V659" i="30" s="1"/>
  <c r="P660" i="30"/>
  <c r="T660" i="30"/>
  <c r="V660" i="30" s="1"/>
  <c r="P661" i="30"/>
  <c r="T661" i="30"/>
  <c r="V661" i="30" s="1"/>
  <c r="P662" i="30"/>
  <c r="T662" i="30" s="1"/>
  <c r="V662" i="30" s="1"/>
  <c r="P663" i="30"/>
  <c r="T663" i="30" s="1"/>
  <c r="V663" i="30"/>
  <c r="P664" i="30"/>
  <c r="T664" i="30" s="1"/>
  <c r="V664" i="30"/>
  <c r="P665" i="30"/>
  <c r="T665" i="30"/>
  <c r="V665" i="30"/>
  <c r="P666" i="30"/>
  <c r="T666" i="30"/>
  <c r="V666" i="30"/>
  <c r="P667" i="30"/>
  <c r="T667" i="30"/>
  <c r="V667" i="30" s="1"/>
  <c r="P668" i="30"/>
  <c r="T668" i="30"/>
  <c r="V668" i="30" s="1"/>
  <c r="P669" i="30"/>
  <c r="T669" i="30" s="1"/>
  <c r="V669" i="30" s="1"/>
  <c r="P670" i="30"/>
  <c r="T670" i="30" s="1"/>
  <c r="V670" i="30" s="1"/>
  <c r="P671" i="30"/>
  <c r="T671" i="30" s="1"/>
  <c r="V671" i="30"/>
  <c r="P672" i="30"/>
  <c r="T672" i="30" s="1"/>
  <c r="V672" i="30"/>
  <c r="P673" i="30"/>
  <c r="T673" i="30"/>
  <c r="V673" i="30"/>
  <c r="P674" i="30"/>
  <c r="T674" i="30"/>
  <c r="V674" i="30"/>
  <c r="P675" i="30"/>
  <c r="T675" i="30"/>
  <c r="V675" i="30" s="1"/>
  <c r="P676" i="30"/>
  <c r="T676" i="30" s="1"/>
  <c r="V676" i="30" s="1"/>
  <c r="P677" i="30"/>
  <c r="T677" i="30" s="1"/>
  <c r="V677" i="30" s="1"/>
  <c r="P678" i="30"/>
  <c r="T678" i="30" s="1"/>
  <c r="V678" i="30"/>
  <c r="P679" i="30"/>
  <c r="T679" i="30" s="1"/>
  <c r="V679" i="30"/>
  <c r="P680" i="30"/>
  <c r="T680" i="30" s="1"/>
  <c r="V680" i="30" s="1"/>
  <c r="P681" i="30"/>
  <c r="T681" i="30"/>
  <c r="V681" i="30" s="1"/>
  <c r="P682" i="30"/>
  <c r="T682" i="30"/>
  <c r="V682" i="30"/>
  <c r="P683" i="30"/>
  <c r="T683" i="30"/>
  <c r="V683" i="30" s="1"/>
  <c r="P684" i="30"/>
  <c r="T684" i="30"/>
  <c r="V684" i="30" s="1"/>
  <c r="P685" i="30"/>
  <c r="T685" i="30"/>
  <c r="V685" i="30" s="1"/>
  <c r="P686" i="30"/>
  <c r="T686" i="30" s="1"/>
  <c r="V686" i="30"/>
  <c r="P687" i="30"/>
  <c r="T687" i="30" s="1"/>
  <c r="V687" i="30" s="1"/>
  <c r="P688" i="30"/>
  <c r="T688" i="30" s="1"/>
  <c r="V688" i="30"/>
  <c r="P689" i="30"/>
  <c r="T689" i="30"/>
  <c r="V689" i="30" s="1"/>
  <c r="P690" i="30"/>
  <c r="T690" i="30"/>
  <c r="V690" i="30" s="1"/>
  <c r="P691" i="30"/>
  <c r="T691" i="30"/>
  <c r="V691" i="30" s="1"/>
  <c r="P692" i="30"/>
  <c r="T692" i="30"/>
  <c r="V692" i="30" s="1"/>
  <c r="P693" i="30"/>
  <c r="T693" i="30"/>
  <c r="V693" i="30" s="1"/>
  <c r="P694" i="30"/>
  <c r="T694" i="30" s="1"/>
  <c r="V694" i="30" s="1"/>
  <c r="P695" i="30"/>
  <c r="T695" i="30" s="1"/>
  <c r="V695" i="30"/>
  <c r="P696" i="30"/>
  <c r="T696" i="30" s="1"/>
  <c r="V696" i="30"/>
  <c r="P697" i="30"/>
  <c r="T697" i="30"/>
  <c r="V697" i="30"/>
  <c r="P698" i="30"/>
  <c r="T698" i="30"/>
  <c r="V698" i="30"/>
  <c r="P699" i="30"/>
  <c r="T699" i="30"/>
  <c r="V699" i="30" s="1"/>
  <c r="P700" i="30"/>
  <c r="T700" i="30"/>
  <c r="V700" i="30" s="1"/>
  <c r="P701" i="30"/>
  <c r="T701" i="30" s="1"/>
  <c r="V701" i="30" s="1"/>
  <c r="P702" i="30"/>
  <c r="T702" i="30" s="1"/>
  <c r="V702" i="30" s="1"/>
  <c r="P703" i="30"/>
  <c r="T703" i="30" s="1"/>
  <c r="V703" i="30"/>
  <c r="P704" i="30"/>
  <c r="T704" i="30" s="1"/>
  <c r="V704" i="30"/>
  <c r="P705" i="30"/>
  <c r="T705" i="30"/>
  <c r="V705" i="30"/>
  <c r="P706" i="30"/>
  <c r="T706" i="30"/>
  <c r="V706" i="30"/>
  <c r="P707" i="30"/>
  <c r="T707" i="30"/>
  <c r="V707" i="30" s="1"/>
  <c r="P708" i="30"/>
  <c r="T708" i="30" s="1"/>
  <c r="V708" i="30" s="1"/>
  <c r="P709" i="30"/>
  <c r="T709" i="30" s="1"/>
  <c r="V709" i="30" s="1"/>
  <c r="P710" i="30"/>
  <c r="T710" i="30" s="1"/>
  <c r="V710" i="30"/>
  <c r="P711" i="30"/>
  <c r="T711" i="30" s="1"/>
  <c r="V711" i="30"/>
  <c r="P712" i="30"/>
  <c r="T712" i="30" s="1"/>
  <c r="V712" i="30" s="1"/>
  <c r="P713" i="30"/>
  <c r="T713" i="30"/>
  <c r="V713" i="30" s="1"/>
  <c r="P714" i="30"/>
  <c r="T714" i="30"/>
  <c r="V714" i="30"/>
  <c r="P715" i="30"/>
  <c r="T715" i="30"/>
  <c r="V715" i="30" s="1"/>
  <c r="P716" i="30"/>
  <c r="T716" i="30"/>
  <c r="V716" i="30" s="1"/>
  <c r="P717" i="30"/>
  <c r="T717" i="30"/>
  <c r="V717" i="30" s="1"/>
  <c r="P718" i="30"/>
  <c r="T718" i="30" s="1"/>
  <c r="V718" i="30"/>
  <c r="P719" i="30"/>
  <c r="T719" i="30" s="1"/>
  <c r="V719" i="30" s="1"/>
  <c r="P720" i="30"/>
  <c r="T720" i="30" s="1"/>
  <c r="V720" i="30"/>
  <c r="P721" i="30"/>
  <c r="T721" i="30"/>
  <c r="V721" i="30" s="1"/>
  <c r="P722" i="30"/>
  <c r="T722" i="30"/>
  <c r="V722" i="30" s="1"/>
  <c r="P723" i="30"/>
  <c r="T723" i="30"/>
  <c r="V723" i="30" s="1"/>
  <c r="P724" i="30"/>
  <c r="T724" i="30"/>
  <c r="V724" i="30" s="1"/>
  <c r="P725" i="30"/>
  <c r="T725" i="30"/>
  <c r="V725" i="30" s="1"/>
  <c r="P726" i="30"/>
  <c r="T726" i="30" s="1"/>
  <c r="V726" i="30" s="1"/>
  <c r="P727" i="30"/>
  <c r="T727" i="30" s="1"/>
  <c r="V727" i="30"/>
  <c r="P728" i="30"/>
  <c r="T728" i="30" s="1"/>
  <c r="V728" i="30"/>
  <c r="P729" i="30"/>
  <c r="T729" i="30"/>
  <c r="V729" i="30"/>
  <c r="P730" i="30"/>
  <c r="T730" i="30"/>
  <c r="V730" i="30"/>
  <c r="P731" i="30"/>
  <c r="T731" i="30"/>
  <c r="V731" i="30" s="1"/>
  <c r="P732" i="30"/>
  <c r="T732" i="30"/>
  <c r="V732" i="30" s="1"/>
  <c r="P733" i="30"/>
  <c r="T733" i="30" s="1"/>
  <c r="V733" i="30" s="1"/>
  <c r="P734" i="30"/>
  <c r="T734" i="30" s="1"/>
  <c r="V734" i="30" s="1"/>
  <c r="P735" i="30"/>
  <c r="T735" i="30" s="1"/>
  <c r="V735" i="30"/>
  <c r="P4" i="29"/>
  <c r="T4" i="29" s="1"/>
  <c r="P5" i="29"/>
  <c r="T5" i="29" s="1"/>
  <c r="P6" i="29"/>
  <c r="T6" i="29" s="1"/>
  <c r="P7" i="29"/>
  <c r="T7" i="29"/>
  <c r="P8" i="29"/>
  <c r="T8" i="29" s="1"/>
  <c r="P9" i="29"/>
  <c r="T9" i="29" s="1"/>
  <c r="P10" i="29"/>
  <c r="T10" i="29"/>
  <c r="P11" i="29"/>
  <c r="T11" i="29"/>
  <c r="P12" i="29"/>
  <c r="T12" i="29" s="1"/>
  <c r="P13" i="29"/>
  <c r="T13" i="29" s="1"/>
  <c r="P14" i="29"/>
  <c r="T14" i="29"/>
  <c r="P15" i="29"/>
  <c r="T15" i="29"/>
  <c r="P16" i="29"/>
  <c r="T16" i="29" s="1"/>
  <c r="P17" i="29"/>
  <c r="T17" i="29" s="1"/>
  <c r="P18" i="29"/>
  <c r="T18" i="29" s="1"/>
  <c r="P19" i="29"/>
  <c r="T19" i="29"/>
  <c r="P20" i="29"/>
  <c r="T20" i="29" s="1"/>
  <c r="P21" i="29"/>
  <c r="T21" i="29" s="1"/>
  <c r="P22" i="29"/>
  <c r="T22" i="29" s="1"/>
  <c r="P23" i="29"/>
  <c r="T23" i="29"/>
  <c r="P24" i="29"/>
  <c r="T24" i="29" s="1"/>
  <c r="P25" i="29"/>
  <c r="T25" i="29" s="1"/>
  <c r="P26" i="29"/>
  <c r="T26" i="29"/>
  <c r="P27" i="29"/>
  <c r="T27" i="29"/>
  <c r="P28" i="29"/>
  <c r="T28" i="29" s="1"/>
  <c r="P29" i="29"/>
  <c r="T29" i="29" s="1"/>
  <c r="P30" i="29"/>
  <c r="T30" i="29"/>
  <c r="P31" i="29"/>
  <c r="T31" i="29"/>
  <c r="P32" i="29"/>
  <c r="T32" i="29" s="1"/>
  <c r="P33" i="29"/>
  <c r="T33" i="29" s="1"/>
  <c r="P34" i="29"/>
  <c r="T34" i="29" s="1"/>
  <c r="P35" i="29"/>
  <c r="T35" i="29"/>
  <c r="P36" i="29"/>
  <c r="T36" i="29" s="1"/>
  <c r="P37" i="29"/>
  <c r="T37" i="29" s="1"/>
  <c r="P38" i="29"/>
  <c r="T38" i="29" s="1"/>
  <c r="P39" i="29"/>
  <c r="T39" i="29"/>
  <c r="P40" i="29"/>
  <c r="T40" i="29" s="1"/>
  <c r="P41" i="29"/>
  <c r="T41" i="29" s="1"/>
  <c r="P42" i="29"/>
  <c r="T42" i="29"/>
  <c r="P43" i="29"/>
  <c r="T43" i="29"/>
  <c r="P44" i="29"/>
  <c r="T44" i="29" s="1"/>
  <c r="P45" i="29"/>
  <c r="T45" i="29" s="1"/>
  <c r="P46" i="29"/>
  <c r="T46" i="29"/>
  <c r="P47" i="29"/>
  <c r="T47" i="29"/>
  <c r="P48" i="29"/>
  <c r="T48" i="29" s="1"/>
  <c r="P49" i="29"/>
  <c r="T49" i="29" s="1"/>
  <c r="P50" i="29"/>
  <c r="T50" i="29"/>
  <c r="P51" i="29"/>
  <c r="T51" i="29"/>
  <c r="P52" i="29"/>
  <c r="T52" i="29" s="1"/>
  <c r="P53" i="29"/>
  <c r="T53" i="29" s="1"/>
  <c r="P54" i="29"/>
  <c r="T54" i="29" s="1"/>
  <c r="P55" i="29"/>
  <c r="T55" i="29"/>
  <c r="P56" i="29"/>
  <c r="T56" i="29" s="1"/>
  <c r="P57" i="29"/>
  <c r="T57" i="29" s="1"/>
  <c r="P58" i="29"/>
  <c r="T58" i="29"/>
  <c r="P59" i="29"/>
  <c r="T59" i="29"/>
  <c r="P60" i="29"/>
  <c r="T60" i="29" s="1"/>
  <c r="P61" i="29"/>
  <c r="T61" i="29" s="1"/>
  <c r="P62" i="29"/>
  <c r="T62" i="29"/>
  <c r="P63" i="29"/>
  <c r="T63" i="29"/>
  <c r="P64" i="29"/>
  <c r="T64" i="29" s="1"/>
  <c r="P65" i="29"/>
  <c r="T65" i="29" s="1"/>
  <c r="P66" i="29"/>
  <c r="T66" i="29"/>
  <c r="P67" i="29"/>
  <c r="T67" i="29"/>
  <c r="P68" i="29"/>
  <c r="T68" i="29" s="1"/>
  <c r="P69" i="29"/>
  <c r="T69" i="29" s="1"/>
  <c r="P70" i="29"/>
  <c r="T70" i="29" s="1"/>
  <c r="P71" i="29"/>
  <c r="T71" i="29"/>
  <c r="P72" i="29"/>
  <c r="T72" i="29" s="1"/>
  <c r="P73" i="29"/>
  <c r="T73" i="29" s="1"/>
  <c r="P74" i="29"/>
  <c r="T74" i="29"/>
  <c r="P75" i="29"/>
  <c r="T75" i="29"/>
  <c r="P76" i="29"/>
  <c r="T76" i="29" s="1"/>
  <c r="P77" i="29"/>
  <c r="T77" i="29" s="1"/>
  <c r="P78" i="29"/>
  <c r="T78" i="29"/>
  <c r="P79" i="29"/>
  <c r="T79" i="29"/>
  <c r="P80" i="29"/>
  <c r="T80" i="29" s="1"/>
  <c r="P81" i="29"/>
  <c r="T81" i="29" s="1"/>
  <c r="P82" i="29"/>
  <c r="T82" i="29" s="1"/>
  <c r="P83" i="29"/>
  <c r="T83" i="29"/>
  <c r="P84" i="29"/>
  <c r="T84" i="29" s="1"/>
  <c r="P85" i="29"/>
  <c r="T85" i="29" s="1"/>
  <c r="P86" i="29"/>
  <c r="T86" i="29" s="1"/>
  <c r="P87" i="29"/>
  <c r="T87" i="29"/>
  <c r="P88" i="29"/>
  <c r="T88" i="29" s="1"/>
  <c r="P89" i="29"/>
  <c r="T89" i="29" s="1"/>
  <c r="P90" i="29"/>
  <c r="T90" i="29"/>
  <c r="P91" i="29"/>
  <c r="T91" i="29"/>
  <c r="P92" i="29"/>
  <c r="T92" i="29" s="1"/>
  <c r="P93" i="29"/>
  <c r="T93" i="29" s="1"/>
  <c r="P94" i="29"/>
  <c r="T94" i="29"/>
  <c r="P95" i="29"/>
  <c r="T95" i="29"/>
  <c r="P96" i="29"/>
  <c r="T96" i="29" s="1"/>
  <c r="P97" i="29"/>
  <c r="T97" i="29" s="1"/>
  <c r="P98" i="29"/>
  <c r="T98" i="29" s="1"/>
  <c r="P99" i="29"/>
  <c r="T99" i="29"/>
  <c r="P100" i="29"/>
  <c r="T100" i="29" s="1"/>
  <c r="P101" i="29"/>
  <c r="T101" i="29" s="1"/>
  <c r="P102" i="29"/>
  <c r="T102" i="29" s="1"/>
  <c r="P103" i="29"/>
  <c r="T103" i="29"/>
  <c r="P104" i="29"/>
  <c r="T104" i="29" s="1"/>
  <c r="P105" i="29"/>
  <c r="T105" i="29" s="1"/>
  <c r="P106" i="29"/>
  <c r="T106" i="29"/>
  <c r="P107" i="29"/>
  <c r="T107" i="29"/>
  <c r="P108" i="29"/>
  <c r="T108" i="29" s="1"/>
  <c r="P109" i="29"/>
  <c r="T109" i="29" s="1"/>
  <c r="P110" i="29"/>
  <c r="T110" i="29"/>
  <c r="P111" i="29"/>
  <c r="T111" i="29"/>
  <c r="P112" i="29"/>
  <c r="T112" i="29" s="1"/>
  <c r="P113" i="29"/>
  <c r="T113" i="29" s="1"/>
  <c r="P114" i="29"/>
  <c r="T114" i="29"/>
  <c r="P115" i="29"/>
  <c r="T115" i="29"/>
  <c r="P116" i="29"/>
  <c r="T116" i="29" s="1"/>
  <c r="P117" i="29"/>
  <c r="T117" i="29" s="1"/>
  <c r="P118" i="29"/>
  <c r="T118" i="29" s="1"/>
  <c r="P119" i="29"/>
  <c r="T119" i="29"/>
  <c r="P120" i="29"/>
  <c r="T120" i="29" s="1"/>
  <c r="P121" i="29"/>
  <c r="T121" i="29" s="1"/>
  <c r="P122" i="29"/>
  <c r="T122" i="29"/>
  <c r="P123" i="29"/>
  <c r="T123" i="29"/>
  <c r="P124" i="29"/>
  <c r="T124" i="29" s="1"/>
  <c r="P125" i="29"/>
  <c r="T125" i="29" s="1"/>
  <c r="P126" i="29"/>
  <c r="T126" i="29"/>
  <c r="P127" i="29"/>
  <c r="T127" i="29"/>
  <c r="P128" i="29"/>
  <c r="T128" i="29" s="1"/>
  <c r="P129" i="29"/>
  <c r="T129" i="29" s="1"/>
  <c r="P130" i="29"/>
  <c r="T130" i="29" s="1"/>
  <c r="P131" i="29"/>
  <c r="T131" i="29"/>
  <c r="P132" i="29"/>
  <c r="T132" i="29" s="1"/>
  <c r="P133" i="29"/>
  <c r="T133" i="29" s="1"/>
  <c r="P134" i="29"/>
  <c r="T134" i="29" s="1"/>
  <c r="P135" i="29"/>
  <c r="T135" i="29" s="1"/>
  <c r="P136" i="29"/>
  <c r="T136" i="29" s="1"/>
  <c r="P137" i="29"/>
  <c r="T137" i="29" s="1"/>
  <c r="P138" i="29"/>
  <c r="T138" i="29"/>
  <c r="P139" i="29"/>
  <c r="T139" i="29" s="1"/>
  <c r="P140" i="29"/>
  <c r="T140" i="29" s="1"/>
  <c r="P141" i="29"/>
  <c r="T141" i="29" s="1"/>
  <c r="P142" i="29"/>
  <c r="T142" i="29"/>
  <c r="P143" i="29"/>
  <c r="T143" i="29"/>
  <c r="P144" i="29"/>
  <c r="T144" i="29" s="1"/>
  <c r="P145" i="29"/>
  <c r="T145" i="29" s="1"/>
  <c r="P146" i="29"/>
  <c r="T146" i="29" s="1"/>
  <c r="P147" i="29"/>
  <c r="T147" i="29"/>
  <c r="P148" i="29"/>
  <c r="T148" i="29" s="1"/>
  <c r="P149" i="29"/>
  <c r="T149" i="29" s="1"/>
  <c r="P150" i="29"/>
  <c r="T150" i="29" s="1"/>
  <c r="P151" i="29"/>
  <c r="T151" i="29"/>
  <c r="P152" i="29"/>
  <c r="T152" i="29" s="1"/>
  <c r="P153" i="29"/>
  <c r="T153" i="29" s="1"/>
  <c r="P154" i="29"/>
  <c r="T154" i="29"/>
  <c r="P155" i="29"/>
  <c r="T155" i="29" s="1"/>
  <c r="P156" i="29"/>
  <c r="T156" i="29" s="1"/>
  <c r="P157" i="29"/>
  <c r="T157" i="29" s="1"/>
  <c r="P158" i="29"/>
  <c r="T158" i="29"/>
  <c r="P159" i="29"/>
  <c r="T159" i="29"/>
  <c r="P160" i="29"/>
  <c r="T160" i="29" s="1"/>
  <c r="P161" i="29"/>
  <c r="T161" i="29" s="1"/>
  <c r="P162" i="29"/>
  <c r="T162" i="29"/>
  <c r="P163" i="29"/>
  <c r="T163" i="29"/>
  <c r="P164" i="29"/>
  <c r="T164" i="29" s="1"/>
  <c r="P165" i="29"/>
  <c r="T165" i="29" s="1"/>
  <c r="P166" i="29"/>
  <c r="T166" i="29" s="1"/>
  <c r="P167" i="29"/>
  <c r="T167" i="29" s="1"/>
  <c r="P168" i="29"/>
  <c r="T168" i="29" s="1"/>
  <c r="P169" i="29"/>
  <c r="T169" i="29" s="1"/>
  <c r="P170" i="29"/>
  <c r="T170" i="29"/>
  <c r="P171" i="29"/>
  <c r="T171" i="29" s="1"/>
  <c r="P172" i="29"/>
  <c r="T172" i="29" s="1"/>
  <c r="P173" i="29"/>
  <c r="T173" i="29" s="1"/>
  <c r="P174" i="29"/>
  <c r="T174" i="29"/>
  <c r="P175" i="29"/>
  <c r="T175" i="29"/>
  <c r="P176" i="29"/>
  <c r="T176" i="29" s="1"/>
  <c r="P177" i="29"/>
  <c r="T177" i="29" s="1"/>
  <c r="P178" i="29"/>
  <c r="T178" i="29" s="1"/>
  <c r="P179" i="29"/>
  <c r="T179" i="29"/>
  <c r="P180" i="29"/>
  <c r="T180" i="29" s="1"/>
  <c r="P181" i="29"/>
  <c r="T181" i="29" s="1"/>
  <c r="P182" i="29"/>
  <c r="T182" i="29" s="1"/>
  <c r="P183" i="29"/>
  <c r="T183" i="29"/>
  <c r="P184" i="29"/>
  <c r="T184" i="29" s="1"/>
  <c r="P185" i="29"/>
  <c r="T185" i="29" s="1"/>
  <c r="P186" i="29"/>
  <c r="T186" i="29"/>
  <c r="P187" i="29"/>
  <c r="T187" i="29" s="1"/>
  <c r="P188" i="29"/>
  <c r="T188" i="29" s="1"/>
  <c r="P189" i="29"/>
  <c r="T189" i="29" s="1"/>
  <c r="P190" i="29"/>
  <c r="T190" i="29"/>
  <c r="P191" i="29"/>
  <c r="T191" i="29"/>
  <c r="P192" i="29"/>
  <c r="T192" i="29" s="1"/>
  <c r="P193" i="29"/>
  <c r="T193" i="29" s="1"/>
  <c r="P194" i="29"/>
  <c r="T194" i="29" s="1"/>
  <c r="P195" i="29"/>
  <c r="T195" i="29"/>
  <c r="P196" i="29"/>
  <c r="T196" i="29" s="1"/>
  <c r="P197" i="29"/>
  <c r="T197" i="29" s="1"/>
  <c r="P198" i="29"/>
  <c r="T198" i="29" s="1"/>
  <c r="P199" i="29"/>
  <c r="T199" i="29" s="1"/>
  <c r="P200" i="29"/>
  <c r="T200" i="29" s="1"/>
  <c r="P201" i="29"/>
  <c r="T201" i="29" s="1"/>
  <c r="P202" i="29"/>
  <c r="T202" i="29"/>
  <c r="P203" i="29"/>
  <c r="T203" i="29" s="1"/>
  <c r="P204" i="29"/>
  <c r="T204" i="29" s="1"/>
  <c r="P205" i="29"/>
  <c r="T205" i="29" s="1"/>
  <c r="P206" i="29"/>
  <c r="T206" i="29"/>
  <c r="P207" i="29"/>
  <c r="T207" i="29"/>
  <c r="P208" i="29"/>
  <c r="T208" i="29" s="1"/>
  <c r="P209" i="29"/>
  <c r="T209" i="29" s="1"/>
  <c r="P210" i="29"/>
  <c r="T210" i="29" s="1"/>
  <c r="P211" i="29"/>
  <c r="T211" i="29"/>
  <c r="P212" i="29"/>
  <c r="T212" i="29" s="1"/>
  <c r="P213" i="29"/>
  <c r="T213" i="29" s="1"/>
  <c r="P214" i="29"/>
  <c r="T214" i="29" s="1"/>
  <c r="P215" i="29"/>
  <c r="T215" i="29"/>
  <c r="P216" i="29"/>
  <c r="T216" i="29" s="1"/>
  <c r="P217" i="29"/>
  <c r="T217" i="29" s="1"/>
  <c r="P218" i="29"/>
  <c r="T218" i="29"/>
  <c r="P219" i="29"/>
  <c r="T219" i="29" s="1"/>
  <c r="P220" i="29"/>
  <c r="T220" i="29" s="1"/>
  <c r="P221" i="29"/>
  <c r="T221" i="29" s="1"/>
  <c r="P222" i="29"/>
  <c r="T222" i="29"/>
  <c r="P223" i="29"/>
  <c r="T223" i="29"/>
  <c r="P224" i="29"/>
  <c r="T224" i="29" s="1"/>
  <c r="P225" i="29"/>
  <c r="T225" i="29" s="1"/>
  <c r="P226" i="29"/>
  <c r="T226" i="29" s="1"/>
  <c r="P227" i="29"/>
  <c r="T227" i="29"/>
  <c r="P228" i="29"/>
  <c r="T228" i="29" s="1"/>
  <c r="P229" i="29"/>
  <c r="T229" i="29" s="1"/>
  <c r="P230" i="29"/>
  <c r="T230" i="29" s="1"/>
  <c r="P231" i="29"/>
  <c r="T231" i="29" s="1"/>
  <c r="P232" i="29"/>
  <c r="T232" i="29" s="1"/>
  <c r="P233" i="29"/>
  <c r="T233" i="29" s="1"/>
  <c r="P234" i="29"/>
  <c r="T234" i="29"/>
  <c r="P235" i="29"/>
  <c r="T235" i="29" s="1"/>
  <c r="P236" i="29"/>
  <c r="T236" i="29" s="1"/>
  <c r="P237" i="29"/>
  <c r="T237" i="29" s="1"/>
  <c r="P238" i="29"/>
  <c r="T238" i="29"/>
  <c r="P239" i="29"/>
  <c r="T239" i="29"/>
  <c r="P240" i="29"/>
  <c r="T240" i="29" s="1"/>
  <c r="P241" i="29"/>
  <c r="T241" i="29" s="1"/>
  <c r="P242" i="29"/>
  <c r="T242" i="29" s="1"/>
  <c r="P243" i="29"/>
  <c r="T243" i="29"/>
  <c r="P244" i="29"/>
  <c r="T244" i="29" s="1"/>
  <c r="P245" i="29"/>
  <c r="T245" i="29" s="1"/>
  <c r="P246" i="29"/>
  <c r="T246" i="29" s="1"/>
  <c r="P247" i="29"/>
  <c r="T247" i="29"/>
  <c r="P248" i="29"/>
  <c r="T248" i="29" s="1"/>
  <c r="P249" i="29"/>
  <c r="T249" i="29" s="1"/>
  <c r="P250" i="29"/>
  <c r="T250" i="29"/>
  <c r="P251" i="29"/>
  <c r="T251" i="29" s="1"/>
  <c r="P252" i="29"/>
  <c r="T252" i="29" s="1"/>
  <c r="P253" i="29"/>
  <c r="T253" i="29" s="1"/>
  <c r="P254" i="29"/>
  <c r="T254" i="29"/>
  <c r="P255" i="29"/>
  <c r="T255" i="29"/>
  <c r="P256" i="29"/>
  <c r="T256" i="29" s="1"/>
  <c r="P257" i="29"/>
  <c r="T257" i="29" s="1"/>
  <c r="P258" i="29"/>
  <c r="T258" i="29" s="1"/>
  <c r="P259" i="29"/>
  <c r="T259" i="29"/>
  <c r="P260" i="29"/>
  <c r="T260" i="29" s="1"/>
  <c r="P261" i="29"/>
  <c r="T261" i="29" s="1"/>
  <c r="P262" i="29"/>
  <c r="T262" i="29" s="1"/>
  <c r="P263" i="29"/>
  <c r="T263" i="29" s="1"/>
  <c r="P264" i="29"/>
  <c r="T264" i="29" s="1"/>
  <c r="P265" i="29"/>
  <c r="T265" i="29" s="1"/>
  <c r="P266" i="29"/>
  <c r="T266" i="29"/>
  <c r="P267" i="29"/>
  <c r="T267" i="29" s="1"/>
  <c r="P268" i="29"/>
  <c r="T268" i="29" s="1"/>
  <c r="P269" i="29"/>
  <c r="T269" i="29" s="1"/>
  <c r="P270" i="29"/>
  <c r="T270" i="29"/>
  <c r="P271" i="29"/>
  <c r="T271" i="29"/>
  <c r="P272" i="29"/>
  <c r="T272" i="29" s="1"/>
  <c r="P273" i="29"/>
  <c r="T273" i="29" s="1"/>
  <c r="P274" i="29"/>
  <c r="T274" i="29"/>
  <c r="P275" i="29"/>
  <c r="T275" i="29"/>
  <c r="P276" i="29"/>
  <c r="T276" i="29" s="1"/>
  <c r="P277" i="29"/>
  <c r="T277" i="29" s="1"/>
  <c r="P278" i="29"/>
  <c r="T278" i="29" s="1"/>
  <c r="P279" i="29"/>
  <c r="T279" i="29"/>
  <c r="P280" i="29"/>
  <c r="T280" i="29" s="1"/>
  <c r="P281" i="29"/>
  <c r="T281" i="29" s="1"/>
  <c r="P282" i="29"/>
  <c r="T282" i="29"/>
  <c r="P283" i="29"/>
  <c r="T283" i="29" s="1"/>
  <c r="P284" i="29"/>
  <c r="T284" i="29" s="1"/>
  <c r="P285" i="29"/>
  <c r="T285" i="29" s="1"/>
  <c r="P286" i="29"/>
  <c r="T286" i="29"/>
  <c r="P287" i="29"/>
  <c r="T287" i="29"/>
  <c r="P288" i="29"/>
  <c r="T288" i="29" s="1"/>
  <c r="P289" i="29"/>
  <c r="T289" i="29" s="1"/>
  <c r="P290" i="29"/>
  <c r="T290" i="29" s="1"/>
  <c r="P291" i="29"/>
  <c r="T291" i="29"/>
  <c r="P292" i="29"/>
  <c r="T292" i="29" s="1"/>
  <c r="P293" i="29"/>
  <c r="T293" i="29" s="1"/>
  <c r="P294" i="29"/>
  <c r="T294" i="29" s="1"/>
  <c r="P295" i="29"/>
  <c r="T295" i="29" s="1"/>
  <c r="P296" i="29"/>
  <c r="T296" i="29" s="1"/>
  <c r="P297" i="29"/>
  <c r="T297" i="29" s="1"/>
  <c r="P298" i="29"/>
  <c r="T298" i="29"/>
  <c r="P299" i="29"/>
  <c r="T299" i="29" s="1"/>
  <c r="P300" i="29"/>
  <c r="T300" i="29" s="1"/>
  <c r="P301" i="29"/>
  <c r="T301" i="29" s="1"/>
  <c r="P302" i="29"/>
  <c r="T302" i="29"/>
  <c r="P303" i="29"/>
  <c r="T303" i="29"/>
  <c r="P304" i="29"/>
  <c r="T304" i="29" s="1"/>
  <c r="P305" i="29"/>
  <c r="T305" i="29" s="1"/>
  <c r="P306" i="29"/>
  <c r="T306" i="29" s="1"/>
  <c r="P307" i="29"/>
  <c r="T307" i="29"/>
  <c r="P308" i="29"/>
  <c r="T308" i="29" s="1"/>
  <c r="P309" i="29"/>
  <c r="T309" i="29" s="1"/>
  <c r="P310" i="29"/>
  <c r="T310" i="29" s="1"/>
  <c r="P311" i="29"/>
  <c r="T311" i="29"/>
  <c r="P312" i="29"/>
  <c r="T312" i="29" s="1"/>
  <c r="P313" i="29"/>
  <c r="T313" i="29" s="1"/>
  <c r="P314" i="29"/>
  <c r="T314" i="29"/>
  <c r="P315" i="29"/>
  <c r="T315" i="29"/>
  <c r="P316" i="29"/>
  <c r="T316" i="29" s="1"/>
  <c r="P317" i="29"/>
  <c r="T317" i="29" s="1"/>
  <c r="P318" i="29"/>
  <c r="T318" i="29"/>
  <c r="P319" i="29"/>
  <c r="T319" i="29"/>
  <c r="P320" i="29"/>
  <c r="T320" i="29" s="1"/>
  <c r="P321" i="29"/>
  <c r="T321" i="29" s="1"/>
  <c r="P322" i="29"/>
  <c r="T322" i="29"/>
  <c r="P323" i="29"/>
  <c r="T323" i="29"/>
  <c r="P324" i="29"/>
  <c r="T324" i="29" s="1"/>
  <c r="P325" i="29"/>
  <c r="T325" i="29" s="1"/>
  <c r="P326" i="29"/>
  <c r="T326" i="29"/>
  <c r="P327" i="29"/>
  <c r="T327" i="29"/>
  <c r="P328" i="29"/>
  <c r="T328" i="29" s="1"/>
  <c r="P329" i="29"/>
  <c r="T329" i="29" s="1"/>
  <c r="P330" i="29"/>
  <c r="T330" i="29"/>
  <c r="P331" i="29"/>
  <c r="T331" i="29"/>
  <c r="P332" i="29"/>
  <c r="T332" i="29" s="1"/>
  <c r="P333" i="29"/>
  <c r="T333" i="29" s="1"/>
  <c r="P334" i="29"/>
  <c r="T334" i="29"/>
  <c r="P335" i="29"/>
  <c r="T335" i="29"/>
  <c r="P336" i="29"/>
  <c r="T336" i="29" s="1"/>
  <c r="P337" i="29"/>
  <c r="T337" i="29" s="1"/>
  <c r="P338" i="29"/>
  <c r="T338" i="29"/>
  <c r="P339" i="29"/>
  <c r="T339" i="29"/>
  <c r="P340" i="29"/>
  <c r="T340" i="29" s="1"/>
  <c r="P341" i="29"/>
  <c r="T341" i="29" s="1"/>
  <c r="P342" i="29"/>
  <c r="T342" i="29"/>
  <c r="P343" i="29"/>
  <c r="T343" i="29"/>
  <c r="P344" i="29"/>
  <c r="T344" i="29" s="1"/>
  <c r="P345" i="29"/>
  <c r="T345" i="29" s="1"/>
  <c r="P346" i="29"/>
  <c r="T346" i="29"/>
  <c r="P347" i="29"/>
  <c r="T347" i="29"/>
  <c r="P348" i="29"/>
  <c r="T348" i="29" s="1"/>
  <c r="P349" i="29"/>
  <c r="T349" i="29" s="1"/>
  <c r="P350" i="29"/>
  <c r="T350" i="29"/>
  <c r="P351" i="29"/>
  <c r="T351" i="29"/>
  <c r="P352" i="29"/>
  <c r="T352" i="29" s="1"/>
  <c r="P353" i="29"/>
  <c r="T353" i="29" s="1"/>
  <c r="P354" i="29"/>
  <c r="T354" i="29"/>
  <c r="P355" i="29"/>
  <c r="T355" i="29"/>
  <c r="P356" i="29"/>
  <c r="T356" i="29" s="1"/>
  <c r="P357" i="29"/>
  <c r="T357" i="29" s="1"/>
  <c r="P358" i="29"/>
  <c r="T358" i="29"/>
  <c r="P359" i="29"/>
  <c r="T359" i="29"/>
  <c r="P360" i="29"/>
  <c r="T360" i="29" s="1"/>
  <c r="P361" i="29"/>
  <c r="T361" i="29" s="1"/>
  <c r="P362" i="29"/>
  <c r="T362" i="29"/>
  <c r="P363" i="29"/>
  <c r="T363" i="29"/>
  <c r="P364" i="29"/>
  <c r="T364" i="29" s="1"/>
  <c r="P365" i="29"/>
  <c r="T365" i="29" s="1"/>
  <c r="P366" i="29"/>
  <c r="T366" i="29"/>
  <c r="P367" i="29"/>
  <c r="T367" i="29"/>
  <c r="P368" i="29"/>
  <c r="T368" i="29" s="1"/>
  <c r="P369" i="29"/>
  <c r="T369" i="29" s="1"/>
  <c r="P370" i="29"/>
  <c r="T370" i="29"/>
  <c r="P371" i="29"/>
  <c r="T371" i="29"/>
  <c r="P372" i="29"/>
  <c r="T372" i="29" s="1"/>
  <c r="P373" i="29"/>
  <c r="T373" i="29" s="1"/>
  <c r="P374" i="29"/>
  <c r="T374" i="29"/>
  <c r="P375" i="29"/>
  <c r="T375" i="29"/>
  <c r="P376" i="29"/>
  <c r="T376" i="29" s="1"/>
  <c r="P377" i="29"/>
  <c r="T377" i="29" s="1"/>
  <c r="P378" i="29"/>
  <c r="T378" i="29"/>
  <c r="P379" i="29"/>
  <c r="T379" i="29"/>
  <c r="P380" i="29"/>
  <c r="T380" i="29" s="1"/>
  <c r="P381" i="29"/>
  <c r="T381" i="29" s="1"/>
  <c r="P382" i="29"/>
  <c r="T382" i="29"/>
  <c r="P383" i="29"/>
  <c r="T383" i="29"/>
  <c r="P384" i="29"/>
  <c r="T384" i="29" s="1"/>
  <c r="P385" i="29"/>
  <c r="T385" i="29" s="1"/>
  <c r="P386" i="29"/>
  <c r="T386" i="29"/>
  <c r="P387" i="29"/>
  <c r="T387" i="29"/>
  <c r="P388" i="29"/>
  <c r="T388" i="29" s="1"/>
  <c r="P389" i="29"/>
  <c r="T389" i="29" s="1"/>
  <c r="P390" i="29"/>
  <c r="T390" i="29"/>
  <c r="P391" i="29"/>
  <c r="T391" i="29"/>
  <c r="P392" i="29"/>
  <c r="T392" i="29" s="1"/>
  <c r="P393" i="29"/>
  <c r="T393" i="29" s="1"/>
  <c r="P394" i="29"/>
  <c r="T394" i="29"/>
  <c r="P395" i="29"/>
  <c r="T395" i="29"/>
  <c r="P396" i="29"/>
  <c r="T396" i="29" s="1"/>
  <c r="P397" i="29"/>
  <c r="T397" i="29" s="1"/>
  <c r="P398" i="29"/>
  <c r="T398" i="29"/>
  <c r="P399" i="29"/>
  <c r="T399" i="29"/>
  <c r="P400" i="29"/>
  <c r="T400" i="29" s="1"/>
  <c r="P401" i="29"/>
  <c r="T401" i="29" s="1"/>
  <c r="P402" i="29"/>
  <c r="T402" i="29"/>
  <c r="P403" i="29"/>
  <c r="T403" i="29"/>
  <c r="P404" i="29"/>
  <c r="T404" i="29" s="1"/>
  <c r="P405" i="29"/>
  <c r="T405" i="29" s="1"/>
  <c r="P406" i="29"/>
  <c r="T406" i="29"/>
  <c r="P407" i="29"/>
  <c r="T407" i="29"/>
  <c r="P408" i="29"/>
  <c r="T408" i="29" s="1"/>
  <c r="P409" i="29"/>
  <c r="T409" i="29" s="1"/>
  <c r="P410" i="29"/>
  <c r="T410" i="29"/>
  <c r="P411" i="29"/>
  <c r="T411" i="29"/>
  <c r="P412" i="29"/>
  <c r="T412" i="29" s="1"/>
  <c r="P413" i="29"/>
  <c r="T413" i="29" s="1"/>
  <c r="P414" i="29"/>
  <c r="T414" i="29"/>
  <c r="P415" i="29"/>
  <c r="T415" i="29"/>
  <c r="P416" i="29"/>
  <c r="T416" i="29" s="1"/>
  <c r="P417" i="29"/>
  <c r="T417" i="29" s="1"/>
  <c r="P418" i="29"/>
  <c r="T418" i="29"/>
  <c r="P419" i="29"/>
  <c r="T419" i="29"/>
  <c r="P420" i="29"/>
  <c r="T420" i="29" s="1"/>
  <c r="P421" i="29"/>
  <c r="T421" i="29" s="1"/>
  <c r="P422" i="29"/>
  <c r="T422" i="29"/>
  <c r="P423" i="29"/>
  <c r="T423" i="29"/>
  <c r="P424" i="29"/>
  <c r="T424" i="29" s="1"/>
  <c r="P425" i="29"/>
  <c r="T425" i="29" s="1"/>
  <c r="P426" i="29"/>
  <c r="T426" i="29"/>
  <c r="P427" i="29"/>
  <c r="T427" i="29"/>
  <c r="P428" i="29"/>
  <c r="T428" i="29" s="1"/>
  <c r="P429" i="29"/>
  <c r="T429" i="29" s="1"/>
  <c r="P430" i="29"/>
  <c r="T430" i="29"/>
  <c r="P431" i="29"/>
  <c r="T431" i="29"/>
  <c r="P432" i="29"/>
  <c r="T432" i="29" s="1"/>
  <c r="P433" i="29"/>
  <c r="T433" i="29" s="1"/>
  <c r="P434" i="29"/>
  <c r="T434" i="29"/>
  <c r="P435" i="29"/>
  <c r="T435" i="29"/>
  <c r="P436" i="29"/>
  <c r="T436" i="29" s="1"/>
  <c r="P437" i="29"/>
  <c r="T437" i="29" s="1"/>
  <c r="P438" i="29"/>
  <c r="T438" i="29"/>
  <c r="P439" i="29"/>
  <c r="T439" i="29"/>
  <c r="P440" i="29"/>
  <c r="T440" i="29" s="1"/>
  <c r="P441" i="29"/>
  <c r="T441" i="29" s="1"/>
  <c r="P442" i="29"/>
  <c r="T442" i="29"/>
  <c r="P443" i="29"/>
  <c r="T443" i="29"/>
  <c r="P444" i="29"/>
  <c r="T444" i="29" s="1"/>
  <c r="P445" i="29"/>
  <c r="T445" i="29" s="1"/>
  <c r="P446" i="29"/>
  <c r="T446" i="29"/>
  <c r="P447" i="29"/>
  <c r="T447" i="29"/>
  <c r="P448" i="29"/>
  <c r="T448" i="29" s="1"/>
  <c r="P449" i="29"/>
  <c r="T449" i="29" s="1"/>
  <c r="P450" i="29"/>
  <c r="T450" i="29"/>
  <c r="P451" i="29"/>
  <c r="T451" i="29" s="1"/>
  <c r="P452" i="29"/>
  <c r="T452" i="29" s="1"/>
  <c r="P453" i="29"/>
  <c r="T453" i="29" s="1"/>
  <c r="P454" i="29"/>
  <c r="T454" i="29"/>
  <c r="P455" i="29"/>
  <c r="T455" i="29"/>
  <c r="P456" i="29"/>
  <c r="T456" i="29" s="1"/>
  <c r="P457" i="29"/>
  <c r="T457" i="29" s="1"/>
  <c r="P458" i="29"/>
  <c r="T458" i="29"/>
  <c r="P459" i="29"/>
  <c r="T459" i="29" s="1"/>
  <c r="P460" i="29"/>
  <c r="T460" i="29" s="1"/>
  <c r="P461" i="29"/>
  <c r="T461" i="29" s="1"/>
  <c r="P462" i="29"/>
  <c r="T462" i="29"/>
  <c r="P463" i="29"/>
  <c r="T463" i="29"/>
  <c r="P464" i="29"/>
  <c r="T464" i="29" s="1"/>
  <c r="P465" i="29"/>
  <c r="T465" i="29" s="1"/>
  <c r="P466" i="29"/>
  <c r="T466" i="29"/>
  <c r="P467" i="29"/>
  <c r="T467" i="29" s="1"/>
  <c r="P468" i="29"/>
  <c r="T468" i="29" s="1"/>
  <c r="P469" i="29"/>
  <c r="T469" i="29" s="1"/>
  <c r="P470" i="29"/>
  <c r="T470" i="29"/>
  <c r="P471" i="29"/>
  <c r="T471" i="29"/>
  <c r="P472" i="29"/>
  <c r="T472" i="29" s="1"/>
  <c r="P473" i="29"/>
  <c r="T473" i="29" s="1"/>
  <c r="P474" i="29"/>
  <c r="T474" i="29"/>
  <c r="P475" i="29"/>
  <c r="T475" i="29" s="1"/>
  <c r="P476" i="29"/>
  <c r="T476" i="29" s="1"/>
  <c r="P477" i="29"/>
  <c r="T477" i="29" s="1"/>
  <c r="P478" i="29"/>
  <c r="T478" i="29"/>
  <c r="P479" i="29"/>
  <c r="T479" i="29"/>
  <c r="P480" i="29"/>
  <c r="T480" i="29" s="1"/>
  <c r="P481" i="29"/>
  <c r="T481" i="29" s="1"/>
  <c r="P482" i="29"/>
  <c r="T482" i="29"/>
  <c r="P483" i="29"/>
  <c r="T483" i="29" s="1"/>
  <c r="P484" i="29"/>
  <c r="T484" i="29" s="1"/>
  <c r="P485" i="29"/>
  <c r="T485" i="29" s="1"/>
  <c r="P486" i="29"/>
  <c r="T486" i="29"/>
  <c r="P487" i="29"/>
  <c r="T487" i="29"/>
  <c r="P488" i="29"/>
  <c r="T488" i="29" s="1"/>
  <c r="P489" i="29"/>
  <c r="T489" i="29" s="1"/>
  <c r="P490" i="29"/>
  <c r="T490" i="29"/>
  <c r="P491" i="29"/>
  <c r="T491" i="29" s="1"/>
  <c r="P492" i="29"/>
  <c r="T492" i="29" s="1"/>
  <c r="P493" i="29"/>
  <c r="T493" i="29" s="1"/>
  <c r="P494" i="29"/>
  <c r="T494" i="29"/>
  <c r="P495" i="29"/>
  <c r="T495" i="29"/>
  <c r="P496" i="29"/>
  <c r="T496" i="29" s="1"/>
  <c r="P497" i="29"/>
  <c r="T497" i="29" s="1"/>
  <c r="P498" i="29"/>
  <c r="T498" i="29"/>
  <c r="P499" i="29"/>
  <c r="T499" i="29" s="1"/>
  <c r="P500" i="29"/>
  <c r="T500" i="29" s="1"/>
  <c r="P501" i="29"/>
  <c r="T501" i="29" s="1"/>
  <c r="P502" i="29"/>
  <c r="T502" i="29"/>
  <c r="P503" i="29"/>
  <c r="T503" i="29"/>
  <c r="P504" i="29"/>
  <c r="T504" i="29" s="1"/>
  <c r="P505" i="29"/>
  <c r="T505" i="29" s="1"/>
  <c r="P506" i="29"/>
  <c r="T506" i="29"/>
  <c r="P507" i="29"/>
  <c r="T507" i="29" s="1"/>
  <c r="P508" i="29"/>
  <c r="T508" i="29" s="1"/>
  <c r="P509" i="29"/>
  <c r="T509" i="29" s="1"/>
  <c r="P510" i="29"/>
  <c r="T510" i="29"/>
  <c r="P511" i="29"/>
  <c r="T511" i="29"/>
  <c r="P512" i="29"/>
  <c r="T512" i="29" s="1"/>
  <c r="P513" i="29"/>
  <c r="T513" i="29" s="1"/>
  <c r="P514" i="29"/>
  <c r="T514" i="29"/>
  <c r="P515" i="29"/>
  <c r="T515" i="29" s="1"/>
  <c r="P516" i="29"/>
  <c r="T516" i="29" s="1"/>
  <c r="P517" i="29"/>
  <c r="T517" i="29" s="1"/>
  <c r="P518" i="29"/>
  <c r="T518" i="29"/>
  <c r="P519" i="29"/>
  <c r="T519" i="29"/>
  <c r="P520" i="29"/>
  <c r="T520" i="29" s="1"/>
  <c r="P521" i="29"/>
  <c r="T521" i="29" s="1"/>
  <c r="P522" i="29"/>
  <c r="T522" i="29"/>
  <c r="P523" i="29"/>
  <c r="T523" i="29" s="1"/>
  <c r="P524" i="29"/>
  <c r="T524" i="29" s="1"/>
  <c r="P525" i="29"/>
  <c r="T525" i="29" s="1"/>
  <c r="P526" i="29"/>
  <c r="T526" i="29"/>
  <c r="P527" i="29"/>
  <c r="T527" i="29"/>
  <c r="P528" i="29"/>
  <c r="T528" i="29" s="1"/>
  <c r="P529" i="29"/>
  <c r="T529" i="29" s="1"/>
  <c r="P530" i="29"/>
  <c r="T530" i="29"/>
  <c r="P531" i="29"/>
  <c r="T531" i="29" s="1"/>
  <c r="P532" i="29"/>
  <c r="T532" i="29" s="1"/>
  <c r="P533" i="29"/>
  <c r="T533" i="29" s="1"/>
  <c r="P534" i="29"/>
  <c r="T534" i="29"/>
  <c r="P535" i="29"/>
  <c r="T535" i="29"/>
  <c r="P536" i="29"/>
  <c r="T536" i="29" s="1"/>
  <c r="P537" i="29"/>
  <c r="T537" i="29" s="1"/>
  <c r="P538" i="29"/>
  <c r="T538" i="29"/>
  <c r="P539" i="29"/>
  <c r="T539" i="29" s="1"/>
  <c r="P540" i="29"/>
  <c r="T540" i="29" s="1"/>
  <c r="P541" i="29"/>
  <c r="T541" i="29" s="1"/>
  <c r="P542" i="29"/>
  <c r="T542" i="29"/>
  <c r="P543" i="29"/>
  <c r="T543" i="29"/>
  <c r="P544" i="29"/>
  <c r="T544" i="29" s="1"/>
  <c r="P545" i="29"/>
  <c r="T545" i="29" s="1"/>
  <c r="P546" i="29"/>
  <c r="T546" i="29"/>
  <c r="P547" i="29"/>
  <c r="T547" i="29" s="1"/>
  <c r="P548" i="29"/>
  <c r="T548" i="29" s="1"/>
  <c r="P549" i="29"/>
  <c r="T549" i="29" s="1"/>
  <c r="P550" i="29"/>
  <c r="T550" i="29"/>
  <c r="P551" i="29"/>
  <c r="T551" i="29"/>
  <c r="P552" i="29"/>
  <c r="T552" i="29" s="1"/>
  <c r="P553" i="29"/>
  <c r="T553" i="29" s="1"/>
  <c r="P554" i="29"/>
  <c r="T554" i="29"/>
  <c r="P555" i="29"/>
  <c r="T555" i="29" s="1"/>
  <c r="P556" i="29"/>
  <c r="T556" i="29" s="1"/>
  <c r="P557" i="29"/>
  <c r="T557" i="29" s="1"/>
  <c r="P558" i="29"/>
  <c r="T558" i="29"/>
  <c r="P559" i="29"/>
  <c r="T559" i="29"/>
  <c r="P560" i="29"/>
  <c r="T560" i="29" s="1"/>
  <c r="P561" i="29"/>
  <c r="T561" i="29" s="1"/>
  <c r="P562" i="29"/>
  <c r="T562" i="29"/>
  <c r="P563" i="29"/>
  <c r="T563" i="29" s="1"/>
  <c r="P564" i="29"/>
  <c r="T564" i="29" s="1"/>
  <c r="P565" i="29"/>
  <c r="T565" i="29" s="1"/>
  <c r="P566" i="29"/>
  <c r="T566" i="29"/>
  <c r="P567" i="29"/>
  <c r="T567" i="29"/>
  <c r="P568" i="29"/>
  <c r="T568" i="29" s="1"/>
  <c r="P569" i="29"/>
  <c r="T569" i="29" s="1"/>
  <c r="P570" i="29"/>
  <c r="T570" i="29"/>
  <c r="P571" i="29"/>
  <c r="T571" i="29" s="1"/>
  <c r="P572" i="29"/>
  <c r="T572" i="29" s="1"/>
  <c r="P573" i="29"/>
  <c r="T573" i="29" s="1"/>
  <c r="P574" i="29"/>
  <c r="T574" i="29"/>
  <c r="P575" i="29"/>
  <c r="T575" i="29"/>
  <c r="P576" i="29"/>
  <c r="T576" i="29" s="1"/>
  <c r="P577" i="29"/>
  <c r="T577" i="29" s="1"/>
  <c r="P578" i="29"/>
  <c r="T578" i="29"/>
  <c r="P579" i="29"/>
  <c r="T579" i="29" s="1"/>
  <c r="P580" i="29"/>
  <c r="T580" i="29" s="1"/>
  <c r="P581" i="29"/>
  <c r="T581" i="29" s="1"/>
  <c r="P582" i="29"/>
  <c r="T582" i="29"/>
  <c r="P583" i="29"/>
  <c r="T583" i="29"/>
  <c r="P584" i="29"/>
  <c r="T584" i="29" s="1"/>
  <c r="P585" i="29"/>
  <c r="T585" i="29" s="1"/>
  <c r="P586" i="29"/>
  <c r="T586" i="29"/>
  <c r="P587" i="29"/>
  <c r="T587" i="29" s="1"/>
  <c r="P588" i="29"/>
  <c r="T588" i="29" s="1"/>
  <c r="P589" i="29"/>
  <c r="T589" i="29" s="1"/>
  <c r="P590" i="29"/>
  <c r="T590" i="29"/>
  <c r="P591" i="29"/>
  <c r="T591" i="29"/>
  <c r="P592" i="29"/>
  <c r="T592" i="29" s="1"/>
  <c r="P593" i="29"/>
  <c r="T593" i="29" s="1"/>
  <c r="P594" i="29"/>
  <c r="T594" i="29"/>
  <c r="P595" i="29"/>
  <c r="T595" i="29" s="1"/>
  <c r="P596" i="29"/>
  <c r="T596" i="29" s="1"/>
  <c r="P597" i="29"/>
  <c r="T597" i="29" s="1"/>
  <c r="P598" i="29"/>
  <c r="T598" i="29"/>
  <c r="P599" i="29"/>
  <c r="T599" i="29"/>
  <c r="P600" i="29"/>
  <c r="T600" i="29" s="1"/>
  <c r="P601" i="29"/>
  <c r="T601" i="29" s="1"/>
  <c r="P602" i="29"/>
  <c r="T602" i="29"/>
  <c r="P603" i="29"/>
  <c r="T603" i="29" s="1"/>
  <c r="P604" i="29"/>
  <c r="T604" i="29" s="1"/>
  <c r="P605" i="29"/>
  <c r="T605" i="29" s="1"/>
  <c r="P606" i="29"/>
  <c r="T606" i="29"/>
  <c r="P607" i="29"/>
  <c r="T607" i="29"/>
  <c r="P608" i="29"/>
  <c r="T608" i="29" s="1"/>
  <c r="P609" i="29"/>
  <c r="T609" i="29" s="1"/>
  <c r="P610" i="29"/>
  <c r="T610" i="29"/>
  <c r="P611" i="29"/>
  <c r="T611" i="29" s="1"/>
  <c r="P612" i="29"/>
  <c r="T612" i="29" s="1"/>
  <c r="P613" i="29"/>
  <c r="T613" i="29" s="1"/>
  <c r="P614" i="29"/>
  <c r="T614" i="29"/>
  <c r="P615" i="29"/>
  <c r="T615" i="29"/>
  <c r="P616" i="29"/>
  <c r="T616" i="29" s="1"/>
  <c r="P617" i="29"/>
  <c r="T617" i="29" s="1"/>
  <c r="P618" i="29"/>
  <c r="T618" i="29"/>
  <c r="P619" i="29"/>
  <c r="T619" i="29" s="1"/>
  <c r="P620" i="29"/>
  <c r="T620" i="29" s="1"/>
  <c r="P621" i="29"/>
  <c r="T621" i="29" s="1"/>
  <c r="P622" i="29"/>
  <c r="T622" i="29"/>
  <c r="P623" i="29"/>
  <c r="T623" i="29"/>
  <c r="P624" i="29"/>
  <c r="T624" i="29" s="1"/>
  <c r="P625" i="29"/>
  <c r="T625" i="29" s="1"/>
  <c r="P626" i="29"/>
  <c r="T626" i="29"/>
  <c r="P627" i="29"/>
  <c r="T627" i="29" s="1"/>
  <c r="P628" i="29"/>
  <c r="T628" i="29" s="1"/>
  <c r="P629" i="29"/>
  <c r="T629" i="29" s="1"/>
  <c r="P630" i="29"/>
  <c r="T630" i="29"/>
  <c r="P631" i="29"/>
  <c r="T631" i="29"/>
  <c r="P632" i="29"/>
  <c r="T632" i="29" s="1"/>
  <c r="P633" i="29"/>
  <c r="T633" i="29" s="1"/>
  <c r="P634" i="29"/>
  <c r="T634" i="29"/>
  <c r="P635" i="29"/>
  <c r="T635" i="29" s="1"/>
  <c r="P636" i="29"/>
  <c r="T636" i="29" s="1"/>
  <c r="P637" i="29"/>
  <c r="T637" i="29" s="1"/>
  <c r="P638" i="29"/>
  <c r="T638" i="29"/>
  <c r="P639" i="29"/>
  <c r="T639" i="29"/>
  <c r="P640" i="29"/>
  <c r="T640" i="29" s="1"/>
  <c r="P641" i="29"/>
  <c r="T641" i="29" s="1"/>
  <c r="P642" i="29"/>
  <c r="T642" i="29"/>
  <c r="P643" i="29"/>
  <c r="T643" i="29" s="1"/>
  <c r="P644" i="29"/>
  <c r="T644" i="29" s="1"/>
  <c r="P645" i="29"/>
  <c r="T645" i="29" s="1"/>
  <c r="P646" i="29"/>
  <c r="T646" i="29"/>
  <c r="P647" i="29"/>
  <c r="T647" i="29"/>
  <c r="P648" i="29"/>
  <c r="T648" i="29" s="1"/>
  <c r="P649" i="29"/>
  <c r="T649" i="29" s="1"/>
  <c r="P650" i="29"/>
  <c r="T650" i="29"/>
  <c r="P651" i="29"/>
  <c r="T651" i="29" s="1"/>
  <c r="P652" i="29"/>
  <c r="T652" i="29" s="1"/>
  <c r="P653" i="29"/>
  <c r="T653" i="29" s="1"/>
  <c r="P654" i="29"/>
  <c r="T654" i="29"/>
  <c r="P655" i="29"/>
  <c r="T655" i="29"/>
  <c r="P656" i="29"/>
  <c r="T656" i="29" s="1"/>
  <c r="P657" i="29"/>
  <c r="T657" i="29" s="1"/>
  <c r="P658" i="29"/>
  <c r="T658" i="29"/>
  <c r="P659" i="29"/>
  <c r="T659" i="29" s="1"/>
  <c r="P660" i="29"/>
  <c r="T660" i="29" s="1"/>
  <c r="P661" i="29"/>
  <c r="T661" i="29" s="1"/>
  <c r="P662" i="29"/>
  <c r="T662" i="29"/>
  <c r="P663" i="29"/>
  <c r="T663" i="29"/>
  <c r="P664" i="29"/>
  <c r="T664" i="29" s="1"/>
  <c r="P665" i="29"/>
  <c r="T665" i="29" s="1"/>
  <c r="P666" i="29"/>
  <c r="T666" i="29"/>
  <c r="P667" i="29"/>
  <c r="T667" i="29" s="1"/>
  <c r="P668" i="29"/>
  <c r="T668" i="29" s="1"/>
  <c r="P669" i="29"/>
  <c r="T669" i="29" s="1"/>
  <c r="P670" i="29"/>
  <c r="T670" i="29"/>
  <c r="P671" i="29"/>
  <c r="T671" i="29"/>
  <c r="P672" i="29"/>
  <c r="T672" i="29" s="1"/>
  <c r="P673" i="29"/>
  <c r="T673" i="29" s="1"/>
  <c r="P674" i="29"/>
  <c r="T674" i="29"/>
  <c r="P675" i="29"/>
  <c r="T675" i="29" s="1"/>
  <c r="P676" i="29"/>
  <c r="T676" i="29" s="1"/>
  <c r="P677" i="29"/>
  <c r="T677" i="29" s="1"/>
  <c r="P678" i="29"/>
  <c r="T678" i="29"/>
  <c r="P679" i="29"/>
  <c r="T679" i="29"/>
  <c r="P680" i="29"/>
  <c r="T680" i="29" s="1"/>
  <c r="P681" i="29"/>
  <c r="T681" i="29" s="1"/>
  <c r="P682" i="29"/>
  <c r="T682" i="29"/>
  <c r="P683" i="29"/>
  <c r="T683" i="29" s="1"/>
  <c r="P684" i="29"/>
  <c r="T684" i="29" s="1"/>
  <c r="P685" i="29"/>
  <c r="T685" i="29" s="1"/>
  <c r="P686" i="29"/>
  <c r="T686" i="29" s="1"/>
  <c r="P687" i="29"/>
  <c r="T687" i="29"/>
  <c r="P688" i="29"/>
  <c r="T688" i="29" s="1"/>
  <c r="P689" i="29"/>
  <c r="T689" i="29" s="1"/>
  <c r="P690" i="29"/>
  <c r="T690" i="29"/>
  <c r="P691" i="29"/>
  <c r="T691" i="29" s="1"/>
  <c r="P692" i="29"/>
  <c r="T692" i="29" s="1"/>
  <c r="P693" i="29"/>
  <c r="T693" i="29" s="1"/>
  <c r="P694" i="29"/>
  <c r="T694" i="29" s="1"/>
  <c r="P695" i="29"/>
  <c r="T695" i="29"/>
  <c r="P696" i="29"/>
  <c r="T696" i="29" s="1"/>
  <c r="P697" i="29"/>
  <c r="T697" i="29" s="1"/>
  <c r="P698" i="29"/>
  <c r="T698" i="29"/>
  <c r="P699" i="29"/>
  <c r="T699" i="29" s="1"/>
  <c r="P700" i="29"/>
  <c r="T700" i="29" s="1"/>
  <c r="P701" i="29"/>
  <c r="T701" i="29" s="1"/>
  <c r="P702" i="29"/>
  <c r="T702" i="29" s="1"/>
  <c r="P703" i="29"/>
  <c r="T703" i="29"/>
  <c r="P704" i="29"/>
  <c r="T704" i="29" s="1"/>
  <c r="P705" i="29"/>
  <c r="T705" i="29" s="1"/>
  <c r="P706" i="29"/>
  <c r="T706" i="29"/>
  <c r="P707" i="29"/>
  <c r="T707" i="29" s="1"/>
  <c r="P708" i="29"/>
  <c r="T708" i="29" s="1"/>
  <c r="P709" i="29"/>
  <c r="T709" i="29" s="1"/>
  <c r="P710" i="29"/>
  <c r="T710" i="29" s="1"/>
  <c r="P711" i="29"/>
  <c r="T711" i="29"/>
  <c r="P712" i="29"/>
  <c r="T712" i="29" s="1"/>
  <c r="P713" i="29"/>
  <c r="T713" i="29" s="1"/>
  <c r="P714" i="29"/>
  <c r="T714" i="29"/>
  <c r="P715" i="29"/>
  <c r="T715" i="29" s="1"/>
  <c r="P716" i="29"/>
  <c r="T716" i="29" s="1"/>
  <c r="P717" i="29"/>
  <c r="T717" i="29" s="1"/>
  <c r="P718" i="29"/>
  <c r="T718" i="29" s="1"/>
  <c r="P719" i="29"/>
  <c r="T719" i="29"/>
  <c r="P720" i="29"/>
  <c r="T720" i="29" s="1"/>
  <c r="P721" i="29"/>
  <c r="T721" i="29" s="1"/>
  <c r="P722" i="29"/>
  <c r="T722" i="29"/>
  <c r="P723" i="29"/>
  <c r="T723" i="29" s="1"/>
  <c r="P724" i="29"/>
  <c r="T724" i="29" s="1"/>
  <c r="P725" i="29"/>
  <c r="T725" i="29" s="1"/>
  <c r="P726" i="29"/>
  <c r="T726" i="29" s="1"/>
  <c r="P727" i="29"/>
  <c r="T727" i="29"/>
  <c r="P728" i="29"/>
  <c r="T728" i="29" s="1"/>
  <c r="P729" i="29"/>
  <c r="T729" i="29" s="1"/>
  <c r="P730" i="29"/>
  <c r="T730" i="29"/>
  <c r="P731" i="29"/>
  <c r="T731" i="29" s="1"/>
  <c r="P732" i="29"/>
  <c r="T732" i="29" s="1"/>
  <c r="P733" i="29"/>
  <c r="T733" i="29" s="1"/>
  <c r="P734" i="29"/>
  <c r="T734" i="29" s="1"/>
  <c r="P735" i="29"/>
  <c r="T735" i="29"/>
  <c r="P4" i="27"/>
  <c r="T4" i="27" s="1"/>
  <c r="P5" i="27"/>
  <c r="T5" i="27" s="1"/>
  <c r="P6" i="27"/>
  <c r="T6" i="27"/>
  <c r="P7" i="27"/>
  <c r="T7" i="27" s="1"/>
  <c r="P8" i="27"/>
  <c r="T8" i="27" s="1"/>
  <c r="P9" i="27"/>
  <c r="T9" i="27" s="1"/>
  <c r="P10" i="27"/>
  <c r="T10" i="27" s="1"/>
  <c r="P11" i="27"/>
  <c r="T11" i="27"/>
  <c r="P12" i="27"/>
  <c r="T12" i="27" s="1"/>
  <c r="P13" i="27"/>
  <c r="T13" i="27" s="1"/>
  <c r="P14" i="27"/>
  <c r="T14" i="27"/>
  <c r="P15" i="27"/>
  <c r="T15" i="27" s="1"/>
  <c r="P16" i="27"/>
  <c r="T16" i="27" s="1"/>
  <c r="P17" i="27"/>
  <c r="T17" i="27" s="1"/>
  <c r="P18" i="27"/>
  <c r="T18" i="27" s="1"/>
  <c r="P19" i="27"/>
  <c r="T19" i="27"/>
  <c r="P20" i="27"/>
  <c r="T20" i="27" s="1"/>
  <c r="P21" i="27"/>
  <c r="T21" i="27" s="1"/>
  <c r="P22" i="27"/>
  <c r="T22" i="27"/>
  <c r="P23" i="27"/>
  <c r="T23" i="27" s="1"/>
  <c r="P24" i="27"/>
  <c r="T24" i="27" s="1"/>
  <c r="P25" i="27"/>
  <c r="T25" i="27" s="1"/>
  <c r="P26" i="27"/>
  <c r="T26" i="27" s="1"/>
  <c r="P27" i="27"/>
  <c r="T27" i="27"/>
  <c r="P28" i="27"/>
  <c r="T28" i="27" s="1"/>
  <c r="P29" i="27"/>
  <c r="T29" i="27" s="1"/>
  <c r="P30" i="27"/>
  <c r="T30" i="27"/>
  <c r="P31" i="27"/>
  <c r="T31" i="27" s="1"/>
  <c r="P32" i="27"/>
  <c r="T32" i="27" s="1"/>
  <c r="P33" i="27"/>
  <c r="T33" i="27" s="1"/>
  <c r="P34" i="27"/>
  <c r="T34" i="27" s="1"/>
  <c r="P35" i="27"/>
  <c r="T35" i="27"/>
  <c r="P36" i="27"/>
  <c r="T36" i="27" s="1"/>
  <c r="P37" i="27"/>
  <c r="T37" i="27" s="1"/>
  <c r="P38" i="27"/>
  <c r="T38" i="27"/>
  <c r="P39" i="27"/>
  <c r="T39" i="27" s="1"/>
  <c r="P40" i="27"/>
  <c r="T40" i="27" s="1"/>
  <c r="P41" i="27"/>
  <c r="T41" i="27" s="1"/>
  <c r="P42" i="27"/>
  <c r="T42" i="27" s="1"/>
  <c r="P43" i="27"/>
  <c r="T43" i="27"/>
  <c r="P44" i="27"/>
  <c r="T44" i="27" s="1"/>
  <c r="P45" i="27"/>
  <c r="T45" i="27" s="1"/>
  <c r="P46" i="27"/>
  <c r="T46" i="27"/>
  <c r="P47" i="27"/>
  <c r="T47" i="27" s="1"/>
  <c r="P48" i="27"/>
  <c r="T48" i="27" s="1"/>
  <c r="P49" i="27"/>
  <c r="T49" i="27" s="1"/>
  <c r="P50" i="27"/>
  <c r="T50" i="27" s="1"/>
  <c r="P51" i="27"/>
  <c r="T51" i="27"/>
  <c r="P52" i="27"/>
  <c r="T52" i="27" s="1"/>
  <c r="P53" i="27"/>
  <c r="T53" i="27" s="1"/>
  <c r="P54" i="27"/>
  <c r="T54" i="27"/>
  <c r="P55" i="27"/>
  <c r="T55" i="27" s="1"/>
  <c r="P56" i="27"/>
  <c r="T56" i="27" s="1"/>
  <c r="P57" i="27"/>
  <c r="T57" i="27" s="1"/>
  <c r="P58" i="27"/>
  <c r="T58" i="27" s="1"/>
  <c r="P59" i="27"/>
  <c r="T59" i="27"/>
  <c r="P60" i="27"/>
  <c r="T60" i="27" s="1"/>
  <c r="P61" i="27"/>
  <c r="T61" i="27" s="1"/>
  <c r="P62" i="27"/>
  <c r="T62" i="27"/>
  <c r="P63" i="27"/>
  <c r="T63" i="27" s="1"/>
  <c r="P64" i="27"/>
  <c r="T64" i="27" s="1"/>
  <c r="P65" i="27"/>
  <c r="T65" i="27" s="1"/>
  <c r="P66" i="27"/>
  <c r="T66" i="27" s="1"/>
  <c r="P67" i="27"/>
  <c r="T67" i="27"/>
  <c r="P68" i="27"/>
  <c r="T68" i="27" s="1"/>
  <c r="P69" i="27"/>
  <c r="T69" i="27" s="1"/>
  <c r="P70" i="27"/>
  <c r="T70" i="27"/>
  <c r="P71" i="27"/>
  <c r="T71" i="27" s="1"/>
  <c r="P72" i="27"/>
  <c r="T72" i="27" s="1"/>
  <c r="P73" i="27"/>
  <c r="T73" i="27" s="1"/>
  <c r="P74" i="27"/>
  <c r="T74" i="27" s="1"/>
  <c r="P75" i="27"/>
  <c r="T75" i="27"/>
  <c r="P76" i="27"/>
  <c r="T76" i="27" s="1"/>
  <c r="P77" i="27"/>
  <c r="T77" i="27" s="1"/>
  <c r="P78" i="27"/>
  <c r="T78" i="27"/>
  <c r="P79" i="27"/>
  <c r="T79" i="27" s="1"/>
  <c r="P80" i="27"/>
  <c r="T80" i="27" s="1"/>
  <c r="P81" i="27"/>
  <c r="T81" i="27" s="1"/>
  <c r="P82" i="27"/>
  <c r="T82" i="27" s="1"/>
  <c r="P83" i="27"/>
  <c r="T83" i="27"/>
  <c r="P84" i="27"/>
  <c r="T84" i="27" s="1"/>
  <c r="P85" i="27"/>
  <c r="T85" i="27" s="1"/>
  <c r="P86" i="27"/>
  <c r="T86" i="27"/>
  <c r="P87" i="27"/>
  <c r="T87" i="27" s="1"/>
  <c r="P88" i="27"/>
  <c r="T88" i="27" s="1"/>
  <c r="P89" i="27"/>
  <c r="T89" i="27" s="1"/>
  <c r="P90" i="27"/>
  <c r="T90" i="27" s="1"/>
  <c r="P91" i="27"/>
  <c r="T91" i="27"/>
  <c r="P92" i="27"/>
  <c r="T92" i="27" s="1"/>
  <c r="P93" i="27"/>
  <c r="T93" i="27" s="1"/>
  <c r="P94" i="27"/>
  <c r="T94" i="27"/>
  <c r="P95" i="27"/>
  <c r="T95" i="27" s="1"/>
  <c r="P96" i="27"/>
  <c r="T96" i="27" s="1"/>
  <c r="P97" i="27"/>
  <c r="T97" i="27" s="1"/>
  <c r="P98" i="27"/>
  <c r="T98" i="27" s="1"/>
  <c r="P99" i="27"/>
  <c r="T99" i="27"/>
  <c r="P100" i="27"/>
  <c r="T100" i="27" s="1"/>
  <c r="P101" i="27"/>
  <c r="T101" i="27" s="1"/>
  <c r="P102" i="27"/>
  <c r="T102" i="27"/>
  <c r="P103" i="27"/>
  <c r="T103" i="27" s="1"/>
  <c r="P104" i="27"/>
  <c r="T104" i="27" s="1"/>
  <c r="P105" i="27"/>
  <c r="T105" i="27" s="1"/>
  <c r="P106" i="27"/>
  <c r="T106" i="27" s="1"/>
  <c r="P107" i="27"/>
  <c r="T107" i="27"/>
  <c r="P108" i="27"/>
  <c r="T108" i="27" s="1"/>
  <c r="P109" i="27"/>
  <c r="T109" i="27" s="1"/>
  <c r="P110" i="27"/>
  <c r="T110" i="27"/>
  <c r="P111" i="27"/>
  <c r="T111" i="27" s="1"/>
  <c r="P112" i="27"/>
  <c r="T112" i="27" s="1"/>
  <c r="P113" i="27"/>
  <c r="T113" i="27" s="1"/>
  <c r="P114" i="27"/>
  <c r="T114" i="27" s="1"/>
  <c r="P115" i="27"/>
  <c r="T115" i="27"/>
  <c r="P116" i="27"/>
  <c r="T116" i="27" s="1"/>
  <c r="P117" i="27"/>
  <c r="T117" i="27" s="1"/>
  <c r="P118" i="27"/>
  <c r="T118" i="27"/>
  <c r="P119" i="27"/>
  <c r="T119" i="27" s="1"/>
  <c r="P120" i="27"/>
  <c r="T120" i="27" s="1"/>
  <c r="P121" i="27"/>
  <c r="T121" i="27" s="1"/>
  <c r="P122" i="27"/>
  <c r="T122" i="27" s="1"/>
  <c r="P123" i="27"/>
  <c r="T123" i="27"/>
  <c r="P124" i="27"/>
  <c r="T124" i="27" s="1"/>
  <c r="P125" i="27"/>
  <c r="T125" i="27" s="1"/>
  <c r="P126" i="27"/>
  <c r="T126" i="27"/>
  <c r="P127" i="27"/>
  <c r="T127" i="27" s="1"/>
  <c r="P128" i="27"/>
  <c r="T128" i="27" s="1"/>
  <c r="P129" i="27"/>
  <c r="T129" i="27" s="1"/>
  <c r="P130" i="27"/>
  <c r="T130" i="27" s="1"/>
  <c r="P131" i="27"/>
  <c r="T131" i="27"/>
  <c r="P132" i="27"/>
  <c r="T132" i="27" s="1"/>
  <c r="P133" i="27"/>
  <c r="T133" i="27" s="1"/>
  <c r="P134" i="27"/>
  <c r="T134" i="27"/>
  <c r="P135" i="27"/>
  <c r="T135" i="27" s="1"/>
  <c r="P136" i="27"/>
  <c r="T136" i="27" s="1"/>
  <c r="P137" i="27"/>
  <c r="T137" i="27" s="1"/>
  <c r="P138" i="27"/>
  <c r="T138" i="27" s="1"/>
  <c r="P139" i="27"/>
  <c r="T139" i="27"/>
  <c r="P140" i="27"/>
  <c r="T140" i="27" s="1"/>
  <c r="P141" i="27"/>
  <c r="T141" i="27" s="1"/>
  <c r="P142" i="27"/>
  <c r="T142" i="27"/>
  <c r="P143" i="27"/>
  <c r="T143" i="27" s="1"/>
  <c r="P144" i="27"/>
  <c r="T144" i="27" s="1"/>
  <c r="P145" i="27"/>
  <c r="T145" i="27" s="1"/>
  <c r="P146" i="27"/>
  <c r="T146" i="27" s="1"/>
  <c r="P147" i="27"/>
  <c r="T147" i="27"/>
  <c r="P148" i="27"/>
  <c r="T148" i="27" s="1"/>
  <c r="P149" i="27"/>
  <c r="T149" i="27" s="1"/>
  <c r="P150" i="27"/>
  <c r="T150" i="27"/>
  <c r="P151" i="27"/>
  <c r="T151" i="27" s="1"/>
  <c r="P152" i="27"/>
  <c r="T152" i="27" s="1"/>
  <c r="P153" i="27"/>
  <c r="T153" i="27" s="1"/>
  <c r="P154" i="27"/>
  <c r="T154" i="27" s="1"/>
  <c r="P155" i="27"/>
  <c r="T155" i="27"/>
  <c r="P156" i="27"/>
  <c r="T156" i="27" s="1"/>
  <c r="P157" i="27"/>
  <c r="T157" i="27" s="1"/>
  <c r="P158" i="27"/>
  <c r="T158" i="27"/>
  <c r="P159" i="27"/>
  <c r="T159" i="27" s="1"/>
  <c r="P160" i="27"/>
  <c r="T160" i="27" s="1"/>
  <c r="P161" i="27"/>
  <c r="T161" i="27" s="1"/>
  <c r="P162" i="27"/>
  <c r="T162" i="27" s="1"/>
  <c r="P163" i="27"/>
  <c r="T163" i="27"/>
  <c r="P164" i="27"/>
  <c r="T164" i="27" s="1"/>
  <c r="P165" i="27"/>
  <c r="T165" i="27" s="1"/>
  <c r="P166" i="27"/>
  <c r="T166" i="27"/>
  <c r="P167" i="27"/>
  <c r="T167" i="27" s="1"/>
  <c r="P168" i="27"/>
  <c r="T168" i="27" s="1"/>
  <c r="P169" i="27"/>
  <c r="T169" i="27" s="1"/>
  <c r="P170" i="27"/>
  <c r="T170" i="27" s="1"/>
  <c r="P171" i="27"/>
  <c r="T171" i="27"/>
  <c r="P172" i="27"/>
  <c r="T172" i="27" s="1"/>
  <c r="P173" i="27"/>
  <c r="T173" i="27" s="1"/>
  <c r="P174" i="27"/>
  <c r="T174" i="27"/>
  <c r="P175" i="27"/>
  <c r="T175" i="27" s="1"/>
  <c r="P176" i="27"/>
  <c r="T176" i="27" s="1"/>
  <c r="P177" i="27"/>
  <c r="T177" i="27" s="1"/>
  <c r="P178" i="27"/>
  <c r="T178" i="27" s="1"/>
  <c r="P179" i="27"/>
  <c r="T179" i="27"/>
  <c r="P180" i="27"/>
  <c r="T180" i="27" s="1"/>
  <c r="P181" i="27"/>
  <c r="T181" i="27" s="1"/>
  <c r="P182" i="27"/>
  <c r="T182" i="27"/>
  <c r="P183" i="27"/>
  <c r="T183" i="27" s="1"/>
  <c r="P184" i="27"/>
  <c r="T184" i="27" s="1"/>
  <c r="P185" i="27"/>
  <c r="T185" i="27" s="1"/>
  <c r="P186" i="27"/>
  <c r="T186" i="27" s="1"/>
  <c r="P187" i="27"/>
  <c r="T187" i="27"/>
  <c r="P188" i="27"/>
  <c r="T188" i="27" s="1"/>
  <c r="P189" i="27"/>
  <c r="T189" i="27" s="1"/>
  <c r="P190" i="27"/>
  <c r="T190" i="27"/>
  <c r="P191" i="27"/>
  <c r="T191" i="27" s="1"/>
  <c r="P192" i="27"/>
  <c r="T192" i="27" s="1"/>
  <c r="P193" i="27"/>
  <c r="T193" i="27" s="1"/>
  <c r="P194" i="27"/>
  <c r="T194" i="27" s="1"/>
  <c r="P195" i="27"/>
  <c r="T195" i="27"/>
  <c r="P196" i="27"/>
  <c r="T196" i="27" s="1"/>
  <c r="P197" i="27"/>
  <c r="T197" i="27" s="1"/>
  <c r="P198" i="27"/>
  <c r="T198" i="27"/>
  <c r="P199" i="27"/>
  <c r="T199" i="27" s="1"/>
  <c r="P200" i="27"/>
  <c r="T200" i="27" s="1"/>
  <c r="P201" i="27"/>
  <c r="T201" i="27" s="1"/>
  <c r="P202" i="27"/>
  <c r="T202" i="27"/>
  <c r="P203" i="27"/>
  <c r="T203" i="27"/>
  <c r="P204" i="27"/>
  <c r="T204" i="27" s="1"/>
  <c r="P205" i="27"/>
  <c r="T205" i="27" s="1"/>
  <c r="P206" i="27"/>
  <c r="T206" i="27"/>
  <c r="P207" i="27"/>
  <c r="T207" i="27"/>
  <c r="P208" i="27"/>
  <c r="T208" i="27" s="1"/>
  <c r="P209" i="27"/>
  <c r="T209" i="27" s="1"/>
  <c r="P210" i="27"/>
  <c r="T210" i="27" s="1"/>
  <c r="P211" i="27"/>
  <c r="T211" i="27"/>
  <c r="P212" i="27"/>
  <c r="T212" i="27" s="1"/>
  <c r="P213" i="27"/>
  <c r="T213" i="27" s="1"/>
  <c r="P214" i="27"/>
  <c r="T214" i="27"/>
  <c r="P215" i="27"/>
  <c r="T215" i="27" s="1"/>
  <c r="P216" i="27"/>
  <c r="T216" i="27" s="1"/>
  <c r="P217" i="27"/>
  <c r="T217" i="27" s="1"/>
  <c r="P218" i="27"/>
  <c r="T218" i="27"/>
  <c r="P219" i="27"/>
  <c r="T219" i="27"/>
  <c r="P220" i="27"/>
  <c r="T220" i="27" s="1"/>
  <c r="P221" i="27"/>
  <c r="T221" i="27" s="1"/>
  <c r="P222" i="27"/>
  <c r="T222" i="27"/>
  <c r="P223" i="27"/>
  <c r="T223" i="27"/>
  <c r="P224" i="27"/>
  <c r="T224" i="27" s="1"/>
  <c r="P225" i="27"/>
  <c r="T225" i="27" s="1"/>
  <c r="P226" i="27"/>
  <c r="T226" i="27" s="1"/>
  <c r="P227" i="27"/>
  <c r="T227" i="27"/>
  <c r="P228" i="27"/>
  <c r="T228" i="27" s="1"/>
  <c r="P229" i="27"/>
  <c r="T229" i="27" s="1"/>
  <c r="P230" i="27"/>
  <c r="T230" i="27"/>
  <c r="P231" i="27"/>
  <c r="T231" i="27" s="1"/>
  <c r="P232" i="27"/>
  <c r="T232" i="27" s="1"/>
  <c r="P233" i="27"/>
  <c r="T233" i="27" s="1"/>
  <c r="P234" i="27"/>
  <c r="T234" i="27" s="1"/>
  <c r="P235" i="27"/>
  <c r="T235" i="27"/>
  <c r="P236" i="27"/>
  <c r="T236" i="27" s="1"/>
  <c r="P237" i="27"/>
  <c r="T237" i="27" s="1"/>
  <c r="P238" i="27"/>
  <c r="T238" i="27"/>
  <c r="P239" i="27"/>
  <c r="T239" i="27" s="1"/>
  <c r="P240" i="27"/>
  <c r="T240" i="27" s="1"/>
  <c r="P241" i="27"/>
  <c r="T241" i="27" s="1"/>
  <c r="P242" i="27"/>
  <c r="T242" i="27" s="1"/>
  <c r="P243" i="27"/>
  <c r="T243" i="27"/>
  <c r="P244" i="27"/>
  <c r="T244" i="27" s="1"/>
  <c r="P245" i="27"/>
  <c r="T245" i="27" s="1"/>
  <c r="P246" i="27"/>
  <c r="T246" i="27"/>
  <c r="P247" i="27"/>
  <c r="T247" i="27" s="1"/>
  <c r="P248" i="27"/>
  <c r="T248" i="27" s="1"/>
  <c r="P249" i="27"/>
  <c r="T249" i="27" s="1"/>
  <c r="P250" i="27"/>
  <c r="T250" i="27" s="1"/>
  <c r="P251" i="27"/>
  <c r="T251" i="27"/>
  <c r="P252" i="27"/>
  <c r="T252" i="27" s="1"/>
  <c r="P253" i="27"/>
  <c r="T253" i="27" s="1"/>
  <c r="P254" i="27"/>
  <c r="T254" i="27"/>
  <c r="P255" i="27"/>
  <c r="T255" i="27" s="1"/>
  <c r="P256" i="27"/>
  <c r="T256" i="27" s="1"/>
  <c r="P257" i="27"/>
  <c r="T257" i="27" s="1"/>
  <c r="P258" i="27"/>
  <c r="T258" i="27" s="1"/>
  <c r="P259" i="27"/>
  <c r="T259" i="27"/>
  <c r="P260" i="27"/>
  <c r="T260" i="27" s="1"/>
  <c r="P261" i="27"/>
  <c r="T261" i="27" s="1"/>
  <c r="P262" i="27"/>
  <c r="T262" i="27"/>
  <c r="P263" i="27"/>
  <c r="T263" i="27" s="1"/>
  <c r="P264" i="27"/>
  <c r="T264" i="27" s="1"/>
  <c r="P265" i="27"/>
  <c r="T265" i="27" s="1"/>
  <c r="P266" i="27"/>
  <c r="T266" i="27"/>
  <c r="P267" i="27"/>
  <c r="T267" i="27"/>
  <c r="P268" i="27"/>
  <c r="T268" i="27" s="1"/>
  <c r="P269" i="27"/>
  <c r="T269" i="27" s="1"/>
  <c r="P270" i="27"/>
  <c r="T270" i="27"/>
  <c r="P271" i="27"/>
  <c r="T271" i="27"/>
  <c r="P272" i="27"/>
  <c r="T272" i="27" s="1"/>
  <c r="P273" i="27"/>
  <c r="T273" i="27" s="1"/>
  <c r="P274" i="27"/>
  <c r="T274" i="27" s="1"/>
  <c r="P275" i="27"/>
  <c r="T275" i="27"/>
  <c r="P276" i="27"/>
  <c r="T276" i="27" s="1"/>
  <c r="P277" i="27"/>
  <c r="T277" i="27" s="1"/>
  <c r="P278" i="27"/>
  <c r="T278" i="27"/>
  <c r="P279" i="27"/>
  <c r="T279" i="27" s="1"/>
  <c r="P280" i="27"/>
  <c r="T280" i="27" s="1"/>
  <c r="P281" i="27"/>
  <c r="T281" i="27" s="1"/>
  <c r="P282" i="27"/>
  <c r="T282" i="27"/>
  <c r="P283" i="27"/>
  <c r="T283" i="27"/>
  <c r="P284" i="27"/>
  <c r="T284" i="27" s="1"/>
  <c r="P285" i="27"/>
  <c r="T285" i="27" s="1"/>
  <c r="P286" i="27"/>
  <c r="T286" i="27"/>
  <c r="P287" i="27"/>
  <c r="T287" i="27"/>
  <c r="P288" i="27"/>
  <c r="T288" i="27" s="1"/>
  <c r="P289" i="27"/>
  <c r="T289" i="27" s="1"/>
  <c r="P290" i="27"/>
  <c r="T290" i="27" s="1"/>
  <c r="P291" i="27"/>
  <c r="T291" i="27"/>
  <c r="P292" i="27"/>
  <c r="T292" i="27" s="1"/>
  <c r="P293" i="27"/>
  <c r="T293" i="27" s="1"/>
  <c r="P294" i="27"/>
  <c r="T294" i="27"/>
  <c r="P295" i="27"/>
  <c r="T295" i="27" s="1"/>
  <c r="P296" i="27"/>
  <c r="T296" i="27" s="1"/>
  <c r="P297" i="27"/>
  <c r="T297" i="27" s="1"/>
  <c r="P298" i="27"/>
  <c r="T298" i="27" s="1"/>
  <c r="P299" i="27"/>
  <c r="T299" i="27"/>
  <c r="P300" i="27"/>
  <c r="T300" i="27" s="1"/>
  <c r="P301" i="27"/>
  <c r="T301" i="27" s="1"/>
  <c r="P302" i="27"/>
  <c r="T302" i="27"/>
  <c r="P303" i="27"/>
  <c r="T303" i="27" s="1"/>
  <c r="P304" i="27"/>
  <c r="T304" i="27" s="1"/>
  <c r="P305" i="27"/>
  <c r="T305" i="27" s="1"/>
  <c r="P306" i="27"/>
  <c r="T306" i="27" s="1"/>
  <c r="P307" i="27"/>
  <c r="T307" i="27"/>
  <c r="P308" i="27"/>
  <c r="T308" i="27" s="1"/>
  <c r="P309" i="27"/>
  <c r="T309" i="27" s="1"/>
  <c r="P310" i="27"/>
  <c r="T310" i="27"/>
  <c r="P311" i="27"/>
  <c r="T311" i="27" s="1"/>
  <c r="P312" i="27"/>
  <c r="T312" i="27" s="1"/>
  <c r="P313" i="27"/>
  <c r="T313" i="27" s="1"/>
  <c r="P314" i="27"/>
  <c r="T314" i="27" s="1"/>
  <c r="P315" i="27"/>
  <c r="T315" i="27"/>
  <c r="P316" i="27"/>
  <c r="T316" i="27" s="1"/>
  <c r="P317" i="27"/>
  <c r="T317" i="27" s="1"/>
  <c r="P318" i="27"/>
  <c r="T318" i="27"/>
  <c r="P319" i="27"/>
  <c r="T319" i="27" s="1"/>
  <c r="P320" i="27"/>
  <c r="T320" i="27" s="1"/>
  <c r="P321" i="27"/>
  <c r="T321" i="27" s="1"/>
  <c r="P322" i="27"/>
  <c r="T322" i="27" s="1"/>
  <c r="P323" i="27"/>
  <c r="T323" i="27"/>
  <c r="P324" i="27"/>
  <c r="T324" i="27" s="1"/>
  <c r="P325" i="27"/>
  <c r="T325" i="27" s="1"/>
  <c r="P326" i="27"/>
  <c r="T326" i="27"/>
  <c r="P327" i="27"/>
  <c r="T327" i="27" s="1"/>
  <c r="P328" i="27"/>
  <c r="T328" i="27" s="1"/>
  <c r="P329" i="27"/>
  <c r="T329" i="27" s="1"/>
  <c r="P330" i="27"/>
  <c r="T330" i="27"/>
  <c r="P331" i="27"/>
  <c r="T331" i="27"/>
  <c r="P332" i="27"/>
  <c r="T332" i="27" s="1"/>
  <c r="P333" i="27"/>
  <c r="T333" i="27" s="1"/>
  <c r="P334" i="27"/>
  <c r="T334" i="27"/>
  <c r="P335" i="27"/>
  <c r="T335" i="27"/>
  <c r="P336" i="27"/>
  <c r="T336" i="27" s="1"/>
  <c r="P337" i="27"/>
  <c r="T337" i="27" s="1"/>
  <c r="P338" i="27"/>
  <c r="T338" i="27" s="1"/>
  <c r="P339" i="27"/>
  <c r="T339" i="27"/>
  <c r="P340" i="27"/>
  <c r="T340" i="27" s="1"/>
  <c r="P341" i="27"/>
  <c r="T341" i="27" s="1"/>
  <c r="P342" i="27"/>
  <c r="T342" i="27"/>
  <c r="P343" i="27"/>
  <c r="T343" i="27" s="1"/>
  <c r="P344" i="27"/>
  <c r="T344" i="27" s="1"/>
  <c r="P345" i="27"/>
  <c r="T345" i="27" s="1"/>
  <c r="P346" i="27"/>
  <c r="T346" i="27"/>
  <c r="P347" i="27"/>
  <c r="T347" i="27"/>
  <c r="P348" i="27"/>
  <c r="T348" i="27" s="1"/>
  <c r="P349" i="27"/>
  <c r="T349" i="27" s="1"/>
  <c r="P350" i="27"/>
  <c r="T350" i="27"/>
  <c r="P351" i="27"/>
  <c r="T351" i="27"/>
  <c r="P352" i="27"/>
  <c r="T352" i="27" s="1"/>
  <c r="P353" i="27"/>
  <c r="T353" i="27" s="1"/>
  <c r="P354" i="27"/>
  <c r="T354" i="27" s="1"/>
  <c r="P355" i="27"/>
  <c r="T355" i="27"/>
  <c r="P356" i="27"/>
  <c r="T356" i="27" s="1"/>
  <c r="P357" i="27"/>
  <c r="T357" i="27" s="1"/>
  <c r="P358" i="27"/>
  <c r="T358" i="27"/>
  <c r="P359" i="27"/>
  <c r="T359" i="27" s="1"/>
  <c r="P360" i="27"/>
  <c r="T360" i="27" s="1"/>
  <c r="P361" i="27"/>
  <c r="T361" i="27" s="1"/>
  <c r="P362" i="27"/>
  <c r="T362" i="27" s="1"/>
  <c r="P363" i="27"/>
  <c r="T363" i="27"/>
  <c r="P364" i="27"/>
  <c r="T364" i="27" s="1"/>
  <c r="P365" i="27"/>
  <c r="T365" i="27" s="1"/>
  <c r="P366" i="27"/>
  <c r="T366" i="27"/>
  <c r="P367" i="27"/>
  <c r="T367" i="27" s="1"/>
  <c r="P368" i="27"/>
  <c r="T368" i="27" s="1"/>
  <c r="P369" i="27"/>
  <c r="T369" i="27" s="1"/>
  <c r="P370" i="27"/>
  <c r="T370" i="27" s="1"/>
  <c r="P371" i="27"/>
  <c r="T371" i="27"/>
  <c r="P372" i="27"/>
  <c r="T372" i="27" s="1"/>
  <c r="P373" i="27"/>
  <c r="T373" i="27" s="1"/>
  <c r="P374" i="27"/>
  <c r="T374" i="27"/>
  <c r="P375" i="27"/>
  <c r="T375" i="27" s="1"/>
  <c r="P376" i="27"/>
  <c r="T376" i="27" s="1"/>
  <c r="P377" i="27"/>
  <c r="T377" i="27" s="1"/>
  <c r="P378" i="27"/>
  <c r="T378" i="27"/>
  <c r="P379" i="27"/>
  <c r="T379" i="27"/>
  <c r="P380" i="27"/>
  <c r="T380" i="27" s="1"/>
  <c r="P381" i="27"/>
  <c r="T381" i="27" s="1"/>
  <c r="P382" i="27"/>
  <c r="T382" i="27"/>
  <c r="P383" i="27"/>
  <c r="T383" i="27"/>
  <c r="P384" i="27"/>
  <c r="T384" i="27" s="1"/>
  <c r="P385" i="27"/>
  <c r="T385" i="27" s="1"/>
  <c r="P386" i="27"/>
  <c r="T386" i="27" s="1"/>
  <c r="P387" i="27"/>
  <c r="T387" i="27"/>
  <c r="P388" i="27"/>
  <c r="T388" i="27" s="1"/>
  <c r="P389" i="27"/>
  <c r="T389" i="27" s="1"/>
  <c r="P390" i="27"/>
  <c r="T390" i="27"/>
  <c r="P391" i="27"/>
  <c r="T391" i="27" s="1"/>
  <c r="P392" i="27"/>
  <c r="T392" i="27" s="1"/>
  <c r="P393" i="27"/>
  <c r="T393" i="27" s="1"/>
  <c r="P394" i="27"/>
  <c r="T394" i="27"/>
  <c r="P395" i="27"/>
  <c r="T395" i="27"/>
  <c r="P396" i="27"/>
  <c r="T396" i="27" s="1"/>
  <c r="P397" i="27"/>
  <c r="T397" i="27" s="1"/>
  <c r="P398" i="27"/>
  <c r="T398" i="27"/>
  <c r="P399" i="27"/>
  <c r="T399" i="27"/>
  <c r="P400" i="27"/>
  <c r="T400" i="27" s="1"/>
  <c r="P401" i="27"/>
  <c r="T401" i="27" s="1"/>
  <c r="P402" i="27"/>
  <c r="T402" i="27" s="1"/>
  <c r="P403" i="27"/>
  <c r="T403" i="27"/>
  <c r="P404" i="27"/>
  <c r="T404" i="27" s="1"/>
  <c r="P405" i="27"/>
  <c r="T405" i="27" s="1"/>
  <c r="P406" i="27"/>
  <c r="T406" i="27"/>
  <c r="P407" i="27"/>
  <c r="T407" i="27" s="1"/>
  <c r="P408" i="27"/>
  <c r="T408" i="27" s="1"/>
  <c r="P409" i="27"/>
  <c r="T409" i="27" s="1"/>
  <c r="P410" i="27"/>
  <c r="T410" i="27"/>
  <c r="P411" i="27"/>
  <c r="T411" i="27"/>
  <c r="P412" i="27"/>
  <c r="T412" i="27" s="1"/>
  <c r="P413" i="27"/>
  <c r="T413" i="27" s="1"/>
  <c r="P414" i="27"/>
  <c r="T414" i="27"/>
  <c r="P415" i="27"/>
  <c r="T415" i="27"/>
  <c r="P416" i="27"/>
  <c r="T416" i="27" s="1"/>
  <c r="P417" i="27"/>
  <c r="T417" i="27" s="1"/>
  <c r="P418" i="27"/>
  <c r="T418" i="27" s="1"/>
  <c r="P419" i="27"/>
  <c r="T419" i="27"/>
  <c r="P420" i="27"/>
  <c r="T420" i="27" s="1"/>
  <c r="P421" i="27"/>
  <c r="T421" i="27" s="1"/>
  <c r="P422" i="27"/>
  <c r="T422" i="27"/>
  <c r="P423" i="27"/>
  <c r="T423" i="27" s="1"/>
  <c r="P424" i="27"/>
  <c r="T424" i="27" s="1"/>
  <c r="P425" i="27"/>
  <c r="T425" i="27" s="1"/>
  <c r="P426" i="27"/>
  <c r="T426" i="27" s="1"/>
  <c r="P427" i="27"/>
  <c r="T427" i="27"/>
  <c r="P428" i="27"/>
  <c r="T428" i="27" s="1"/>
  <c r="P429" i="27"/>
  <c r="T429" i="27" s="1"/>
  <c r="P430" i="27"/>
  <c r="T430" i="27"/>
  <c r="P431" i="27"/>
  <c r="T431" i="27" s="1"/>
  <c r="P432" i="27"/>
  <c r="T432" i="27" s="1"/>
  <c r="P433" i="27"/>
  <c r="T433" i="27" s="1"/>
  <c r="P434" i="27"/>
  <c r="T434" i="27" s="1"/>
  <c r="P435" i="27"/>
  <c r="T435" i="27"/>
  <c r="P436" i="27"/>
  <c r="T436" i="27" s="1"/>
  <c r="P437" i="27"/>
  <c r="T437" i="27" s="1"/>
  <c r="P438" i="27"/>
  <c r="T438" i="27"/>
  <c r="P439" i="27"/>
  <c r="T439" i="27" s="1"/>
  <c r="P440" i="27"/>
  <c r="T440" i="27" s="1"/>
  <c r="P441" i="27"/>
  <c r="T441" i="27" s="1"/>
  <c r="P442" i="27"/>
  <c r="T442" i="27" s="1"/>
  <c r="P443" i="27"/>
  <c r="T443" i="27"/>
  <c r="P444" i="27"/>
  <c r="T444" i="27" s="1"/>
  <c r="P445" i="27"/>
  <c r="T445" i="27" s="1"/>
  <c r="P446" i="27"/>
  <c r="T446" i="27"/>
  <c r="P447" i="27"/>
  <c r="T447" i="27" s="1"/>
  <c r="P448" i="27"/>
  <c r="T448" i="27" s="1"/>
  <c r="P449" i="27"/>
  <c r="T449" i="27" s="1"/>
  <c r="P450" i="27"/>
  <c r="T450" i="27" s="1"/>
  <c r="P451" i="27"/>
  <c r="T451" i="27"/>
  <c r="P452" i="27"/>
  <c r="T452" i="27" s="1"/>
  <c r="P453" i="27"/>
  <c r="T453" i="27" s="1"/>
  <c r="P454" i="27"/>
  <c r="T454" i="27"/>
  <c r="P455" i="27"/>
  <c r="T455" i="27" s="1"/>
  <c r="P456" i="27"/>
  <c r="T456" i="27" s="1"/>
  <c r="P457" i="27"/>
  <c r="T457" i="27" s="1"/>
  <c r="P458" i="27"/>
  <c r="T458" i="27"/>
  <c r="P459" i="27"/>
  <c r="T459" i="27"/>
  <c r="P460" i="27"/>
  <c r="T460" i="27" s="1"/>
  <c r="P461" i="27"/>
  <c r="T461" i="27" s="1"/>
  <c r="P462" i="27"/>
  <c r="T462" i="27"/>
  <c r="P463" i="27"/>
  <c r="T463" i="27"/>
  <c r="P464" i="27"/>
  <c r="T464" i="27" s="1"/>
  <c r="P465" i="27"/>
  <c r="T465" i="27" s="1"/>
  <c r="P466" i="27"/>
  <c r="T466" i="27" s="1"/>
  <c r="P467" i="27"/>
  <c r="T467" i="27"/>
  <c r="P468" i="27"/>
  <c r="T468" i="27" s="1"/>
  <c r="P469" i="27"/>
  <c r="T469" i="27" s="1"/>
  <c r="P470" i="27"/>
  <c r="T470" i="27"/>
  <c r="P471" i="27"/>
  <c r="T471" i="27" s="1"/>
  <c r="P472" i="27"/>
  <c r="T472" i="27" s="1"/>
  <c r="P473" i="27"/>
  <c r="T473" i="27" s="1"/>
  <c r="P474" i="27"/>
  <c r="T474" i="27"/>
  <c r="P475" i="27"/>
  <c r="T475" i="27"/>
  <c r="P476" i="27"/>
  <c r="T476" i="27" s="1"/>
  <c r="P477" i="27"/>
  <c r="T477" i="27" s="1"/>
  <c r="P478" i="27"/>
  <c r="T478" i="27"/>
  <c r="P479" i="27"/>
  <c r="T479" i="27"/>
  <c r="P480" i="27"/>
  <c r="T480" i="27" s="1"/>
  <c r="P481" i="27"/>
  <c r="T481" i="27" s="1"/>
  <c r="P482" i="27"/>
  <c r="T482" i="27" s="1"/>
  <c r="P483" i="27"/>
  <c r="T483" i="27"/>
  <c r="P484" i="27"/>
  <c r="T484" i="27" s="1"/>
  <c r="P485" i="27"/>
  <c r="T485" i="27" s="1"/>
  <c r="P486" i="27"/>
  <c r="T486" i="27"/>
  <c r="P487" i="27"/>
  <c r="T487" i="27" s="1"/>
  <c r="P488" i="27"/>
  <c r="T488" i="27" s="1"/>
  <c r="P489" i="27"/>
  <c r="T489" i="27" s="1"/>
  <c r="P490" i="27"/>
  <c r="T490" i="27" s="1"/>
  <c r="P491" i="27"/>
  <c r="T491" i="27"/>
  <c r="P492" i="27"/>
  <c r="T492" i="27" s="1"/>
  <c r="P493" i="27"/>
  <c r="T493" i="27" s="1"/>
  <c r="P494" i="27"/>
  <c r="T494" i="27"/>
  <c r="P495" i="27"/>
  <c r="T495" i="27" s="1"/>
  <c r="P496" i="27"/>
  <c r="T496" i="27" s="1"/>
  <c r="P497" i="27"/>
  <c r="T497" i="27" s="1"/>
  <c r="P498" i="27"/>
  <c r="T498" i="27" s="1"/>
  <c r="P499" i="27"/>
  <c r="T499" i="27"/>
  <c r="P500" i="27"/>
  <c r="T500" i="27" s="1"/>
  <c r="P501" i="27"/>
  <c r="T501" i="27" s="1"/>
  <c r="P502" i="27"/>
  <c r="T502" i="27"/>
  <c r="P503" i="27"/>
  <c r="T503" i="27" s="1"/>
  <c r="P504" i="27"/>
  <c r="T504" i="27" s="1"/>
  <c r="P505" i="27"/>
  <c r="T505" i="27" s="1"/>
  <c r="P506" i="27"/>
  <c r="T506" i="27" s="1"/>
  <c r="P507" i="27"/>
  <c r="T507" i="27"/>
  <c r="P508" i="27"/>
  <c r="T508" i="27" s="1"/>
  <c r="P509" i="27"/>
  <c r="T509" i="27" s="1"/>
  <c r="P510" i="27"/>
  <c r="T510" i="27"/>
  <c r="P511" i="27"/>
  <c r="T511" i="27" s="1"/>
  <c r="P512" i="27"/>
  <c r="T512" i="27" s="1"/>
  <c r="P513" i="27"/>
  <c r="T513" i="27" s="1"/>
  <c r="P514" i="27"/>
  <c r="T514" i="27" s="1"/>
  <c r="P515" i="27"/>
  <c r="T515" i="27"/>
  <c r="P516" i="27"/>
  <c r="T516" i="27" s="1"/>
  <c r="P517" i="27"/>
  <c r="T517" i="27" s="1"/>
  <c r="P518" i="27"/>
  <c r="T518" i="27"/>
  <c r="P519" i="27"/>
  <c r="T519" i="27" s="1"/>
  <c r="P520" i="27"/>
  <c r="T520" i="27" s="1"/>
  <c r="P521" i="27"/>
  <c r="T521" i="27" s="1"/>
  <c r="P522" i="27"/>
  <c r="T522" i="27"/>
  <c r="P523" i="27"/>
  <c r="T523" i="27"/>
  <c r="P524" i="27"/>
  <c r="T524" i="27" s="1"/>
  <c r="P525" i="27"/>
  <c r="T525" i="27" s="1"/>
  <c r="P526" i="27"/>
  <c r="T526" i="27"/>
  <c r="P527" i="27"/>
  <c r="T527" i="27"/>
  <c r="P528" i="27"/>
  <c r="T528" i="27" s="1"/>
  <c r="P529" i="27"/>
  <c r="T529" i="27" s="1"/>
  <c r="P530" i="27"/>
  <c r="T530" i="27" s="1"/>
  <c r="P531" i="27"/>
  <c r="T531" i="27"/>
  <c r="P532" i="27"/>
  <c r="T532" i="27" s="1"/>
  <c r="P533" i="27"/>
  <c r="T533" i="27" s="1"/>
  <c r="P534" i="27"/>
  <c r="T534" i="27"/>
  <c r="P535" i="27"/>
  <c r="T535" i="27" s="1"/>
  <c r="P536" i="27"/>
  <c r="T536" i="27" s="1"/>
  <c r="P537" i="27"/>
  <c r="T537" i="27" s="1"/>
  <c r="P538" i="27"/>
  <c r="T538" i="27"/>
  <c r="P539" i="27"/>
  <c r="T539" i="27"/>
  <c r="P540" i="27"/>
  <c r="T540" i="27" s="1"/>
  <c r="P541" i="27"/>
  <c r="T541" i="27" s="1"/>
  <c r="P542" i="27"/>
  <c r="T542" i="27"/>
  <c r="P543" i="27"/>
  <c r="T543" i="27"/>
  <c r="P544" i="27"/>
  <c r="T544" i="27" s="1"/>
  <c r="P545" i="27"/>
  <c r="T545" i="27" s="1"/>
  <c r="P546" i="27"/>
  <c r="T546" i="27" s="1"/>
  <c r="P547" i="27"/>
  <c r="T547" i="27"/>
  <c r="P548" i="27"/>
  <c r="T548" i="27" s="1"/>
  <c r="P549" i="27"/>
  <c r="T549" i="27" s="1"/>
  <c r="P550" i="27"/>
  <c r="T550" i="27"/>
  <c r="P551" i="27"/>
  <c r="T551" i="27" s="1"/>
  <c r="P552" i="27"/>
  <c r="T552" i="27" s="1"/>
  <c r="P553" i="27"/>
  <c r="T553" i="27" s="1"/>
  <c r="P554" i="27"/>
  <c r="T554" i="27" s="1"/>
  <c r="P555" i="27"/>
  <c r="T555" i="27"/>
  <c r="P556" i="27"/>
  <c r="T556" i="27" s="1"/>
  <c r="P557" i="27"/>
  <c r="T557" i="27" s="1"/>
  <c r="P558" i="27"/>
  <c r="T558" i="27"/>
  <c r="P559" i="27"/>
  <c r="T559" i="27" s="1"/>
  <c r="P560" i="27"/>
  <c r="T560" i="27" s="1"/>
  <c r="P561" i="27"/>
  <c r="T561" i="27" s="1"/>
  <c r="P562" i="27"/>
  <c r="T562" i="27" s="1"/>
  <c r="P563" i="27"/>
  <c r="T563" i="27"/>
  <c r="P564" i="27"/>
  <c r="T564" i="27" s="1"/>
  <c r="P565" i="27"/>
  <c r="T565" i="27" s="1"/>
  <c r="P566" i="27"/>
  <c r="T566" i="27"/>
  <c r="P567" i="27"/>
  <c r="T567" i="27" s="1"/>
  <c r="P568" i="27"/>
  <c r="T568" i="27" s="1"/>
  <c r="P569" i="27"/>
  <c r="T569" i="27" s="1"/>
  <c r="P570" i="27"/>
  <c r="T570" i="27" s="1"/>
  <c r="P571" i="27"/>
  <c r="T571" i="27"/>
  <c r="P572" i="27"/>
  <c r="T572" i="27" s="1"/>
  <c r="P573" i="27"/>
  <c r="T573" i="27" s="1"/>
  <c r="P574" i="27"/>
  <c r="T574" i="27"/>
  <c r="P575" i="27"/>
  <c r="T575" i="27" s="1"/>
  <c r="P576" i="27"/>
  <c r="T576" i="27" s="1"/>
  <c r="P577" i="27"/>
  <c r="T577" i="27" s="1"/>
  <c r="P578" i="27"/>
  <c r="T578" i="27" s="1"/>
  <c r="P579" i="27"/>
  <c r="T579" i="27"/>
  <c r="P580" i="27"/>
  <c r="T580" i="27" s="1"/>
  <c r="P581" i="27"/>
  <c r="T581" i="27" s="1"/>
  <c r="P582" i="27"/>
  <c r="T582" i="27"/>
  <c r="P583" i="27"/>
  <c r="T583" i="27" s="1"/>
  <c r="P584" i="27"/>
  <c r="T584" i="27" s="1"/>
  <c r="P585" i="27"/>
  <c r="T585" i="27" s="1"/>
  <c r="P586" i="27"/>
  <c r="T586" i="27"/>
  <c r="P587" i="27"/>
  <c r="T587" i="27"/>
  <c r="P588" i="27"/>
  <c r="T588" i="27" s="1"/>
  <c r="P589" i="27"/>
  <c r="T589" i="27" s="1"/>
  <c r="P590" i="27"/>
  <c r="T590" i="27"/>
  <c r="P591" i="27"/>
  <c r="T591" i="27"/>
  <c r="P592" i="27"/>
  <c r="T592" i="27" s="1"/>
  <c r="P593" i="27"/>
  <c r="T593" i="27" s="1"/>
  <c r="P594" i="27"/>
  <c r="T594" i="27" s="1"/>
  <c r="P595" i="27"/>
  <c r="T595" i="27"/>
  <c r="P596" i="27"/>
  <c r="T596" i="27" s="1"/>
  <c r="P597" i="27"/>
  <c r="T597" i="27" s="1"/>
  <c r="P598" i="27"/>
  <c r="T598" i="27"/>
  <c r="P599" i="27"/>
  <c r="T599" i="27" s="1"/>
  <c r="P600" i="27"/>
  <c r="T600" i="27" s="1"/>
  <c r="P601" i="27"/>
  <c r="T601" i="27" s="1"/>
  <c r="P602" i="27"/>
  <c r="T602" i="27"/>
  <c r="P603" i="27"/>
  <c r="T603" i="27"/>
  <c r="P604" i="27"/>
  <c r="T604" i="27" s="1"/>
  <c r="P605" i="27"/>
  <c r="T605" i="27" s="1"/>
  <c r="P606" i="27"/>
  <c r="T606" i="27"/>
  <c r="P607" i="27"/>
  <c r="T607" i="27"/>
  <c r="P608" i="27"/>
  <c r="T608" i="27" s="1"/>
  <c r="P609" i="27"/>
  <c r="T609" i="27" s="1"/>
  <c r="P610" i="27"/>
  <c r="T610" i="27" s="1"/>
  <c r="P611" i="27"/>
  <c r="T611" i="27"/>
  <c r="P612" i="27"/>
  <c r="T612" i="27" s="1"/>
  <c r="P613" i="27"/>
  <c r="T613" i="27" s="1"/>
  <c r="P614" i="27"/>
  <c r="T614" i="27"/>
  <c r="P615" i="27"/>
  <c r="T615" i="27" s="1"/>
  <c r="P616" i="27"/>
  <c r="T616" i="27" s="1"/>
  <c r="P617" i="27"/>
  <c r="T617" i="27" s="1"/>
  <c r="P618" i="27"/>
  <c r="T618" i="27" s="1"/>
  <c r="P619" i="27"/>
  <c r="T619" i="27"/>
  <c r="P620" i="27"/>
  <c r="T620" i="27" s="1"/>
  <c r="P621" i="27"/>
  <c r="T621" i="27" s="1"/>
  <c r="P622" i="27"/>
  <c r="T622" i="27"/>
  <c r="P623" i="27"/>
  <c r="T623" i="27" s="1"/>
  <c r="P624" i="27"/>
  <c r="T624" i="27" s="1"/>
  <c r="P625" i="27"/>
  <c r="T625" i="27" s="1"/>
  <c r="P626" i="27"/>
  <c r="T626" i="27" s="1"/>
  <c r="P627" i="27"/>
  <c r="T627" i="27"/>
  <c r="P628" i="27"/>
  <c r="T628" i="27" s="1"/>
  <c r="P629" i="27"/>
  <c r="T629" i="27" s="1"/>
  <c r="P630" i="27"/>
  <c r="T630" i="27"/>
  <c r="P631" i="27"/>
  <c r="T631" i="27" s="1"/>
  <c r="P632" i="27"/>
  <c r="T632" i="27" s="1"/>
  <c r="P633" i="27"/>
  <c r="T633" i="27" s="1"/>
  <c r="P634" i="27"/>
  <c r="T634" i="27"/>
  <c r="P635" i="27"/>
  <c r="T635" i="27"/>
  <c r="P636" i="27"/>
  <c r="T636" i="27" s="1"/>
  <c r="P637" i="27"/>
  <c r="T637" i="27" s="1"/>
  <c r="P638" i="27"/>
  <c r="T638" i="27"/>
  <c r="P639" i="27"/>
  <c r="T639" i="27"/>
  <c r="P640" i="27"/>
  <c r="T640" i="27" s="1"/>
  <c r="P641" i="27"/>
  <c r="T641" i="27" s="1"/>
  <c r="P642" i="27"/>
  <c r="T642" i="27" s="1"/>
  <c r="P643" i="27"/>
  <c r="T643" i="27"/>
  <c r="P644" i="27"/>
  <c r="T644" i="27" s="1"/>
  <c r="P645" i="27"/>
  <c r="T645" i="27" s="1"/>
  <c r="P646" i="27"/>
  <c r="T646" i="27"/>
  <c r="P647" i="27"/>
  <c r="T647" i="27" s="1"/>
  <c r="P648" i="27"/>
  <c r="T648" i="27" s="1"/>
  <c r="P649" i="27"/>
  <c r="T649" i="27" s="1"/>
  <c r="P650" i="27"/>
  <c r="T650" i="27"/>
  <c r="P651" i="27"/>
  <c r="T651" i="27"/>
  <c r="P652" i="27"/>
  <c r="T652" i="27" s="1"/>
  <c r="P653" i="27"/>
  <c r="T653" i="27" s="1"/>
  <c r="P654" i="27"/>
  <c r="T654" i="27"/>
  <c r="P655" i="27"/>
  <c r="T655" i="27"/>
  <c r="P656" i="27"/>
  <c r="T656" i="27" s="1"/>
  <c r="P657" i="27"/>
  <c r="T657" i="27" s="1"/>
  <c r="P658" i="27"/>
  <c r="T658" i="27" s="1"/>
  <c r="P659" i="27"/>
  <c r="T659" i="27"/>
  <c r="P660" i="27"/>
  <c r="T660" i="27" s="1"/>
  <c r="P661" i="27"/>
  <c r="T661" i="27" s="1"/>
  <c r="P662" i="27"/>
  <c r="T662" i="27"/>
  <c r="P663" i="27"/>
  <c r="T663" i="27" s="1"/>
  <c r="P664" i="27"/>
  <c r="T664" i="27" s="1"/>
  <c r="P665" i="27"/>
  <c r="T665" i="27" s="1"/>
  <c r="P666" i="27"/>
  <c r="T666" i="27"/>
  <c r="P667" i="27"/>
  <c r="T667" i="27"/>
  <c r="P668" i="27"/>
  <c r="T668" i="27" s="1"/>
  <c r="P669" i="27"/>
  <c r="T669" i="27" s="1"/>
  <c r="P670" i="27"/>
  <c r="T670" i="27"/>
  <c r="P671" i="27"/>
  <c r="T671" i="27"/>
  <c r="P672" i="27"/>
  <c r="T672" i="27" s="1"/>
  <c r="P673" i="27"/>
  <c r="T673" i="27" s="1"/>
  <c r="P674" i="27"/>
  <c r="T674" i="27" s="1"/>
  <c r="P675" i="27"/>
  <c r="T675" i="27"/>
  <c r="P676" i="27"/>
  <c r="T676" i="27" s="1"/>
  <c r="P677" i="27"/>
  <c r="T677" i="27" s="1"/>
  <c r="P678" i="27"/>
  <c r="T678" i="27"/>
  <c r="P679" i="27"/>
  <c r="T679" i="27" s="1"/>
  <c r="P680" i="27"/>
  <c r="T680" i="27" s="1"/>
  <c r="P681" i="27"/>
  <c r="T681" i="27" s="1"/>
  <c r="P682" i="27"/>
  <c r="T682" i="27" s="1"/>
  <c r="P683" i="27"/>
  <c r="T683" i="27"/>
  <c r="P684" i="27"/>
  <c r="T684" i="27" s="1"/>
  <c r="P685" i="27"/>
  <c r="T685" i="27" s="1"/>
  <c r="P686" i="27"/>
  <c r="T686" i="27"/>
  <c r="P687" i="27"/>
  <c r="T687" i="27" s="1"/>
  <c r="P688" i="27"/>
  <c r="T688" i="27" s="1"/>
  <c r="P689" i="27"/>
  <c r="T689" i="27" s="1"/>
  <c r="P690" i="27"/>
  <c r="T690" i="27" s="1"/>
  <c r="P691" i="27"/>
  <c r="T691" i="27"/>
  <c r="P692" i="27"/>
  <c r="T692" i="27" s="1"/>
  <c r="P693" i="27"/>
  <c r="T693" i="27" s="1"/>
  <c r="P694" i="27"/>
  <c r="T694" i="27"/>
  <c r="P695" i="27"/>
  <c r="T695" i="27" s="1"/>
  <c r="P696" i="27"/>
  <c r="T696" i="27" s="1"/>
  <c r="P697" i="27"/>
  <c r="T697" i="27" s="1"/>
  <c r="P698" i="27"/>
  <c r="T698" i="27" s="1"/>
  <c r="P699" i="27"/>
  <c r="T699" i="27"/>
  <c r="P4" i="26"/>
  <c r="T4" i="26" s="1"/>
  <c r="P5" i="26"/>
  <c r="T5" i="26" s="1"/>
  <c r="P6" i="26"/>
  <c r="T6" i="26"/>
  <c r="P7" i="26"/>
  <c r="T7" i="26" s="1"/>
  <c r="P8" i="26"/>
  <c r="T8" i="26" s="1"/>
  <c r="P9" i="26"/>
  <c r="T9" i="26" s="1"/>
  <c r="P10" i="26"/>
  <c r="T10" i="26" s="1"/>
  <c r="P11" i="26"/>
  <c r="T11" i="26"/>
  <c r="P12" i="26"/>
  <c r="T12" i="26" s="1"/>
  <c r="P13" i="26"/>
  <c r="T13" i="26" s="1"/>
  <c r="P14" i="26"/>
  <c r="T14" i="26"/>
  <c r="P15" i="26"/>
  <c r="T15" i="26" s="1"/>
  <c r="P16" i="26"/>
  <c r="T16" i="26" s="1"/>
  <c r="P17" i="26"/>
  <c r="T17" i="26" s="1"/>
  <c r="P18" i="26"/>
  <c r="T18" i="26"/>
  <c r="P19" i="26"/>
  <c r="T19" i="26"/>
  <c r="P20" i="26"/>
  <c r="T20" i="26" s="1"/>
  <c r="P21" i="26"/>
  <c r="T21" i="26" s="1"/>
  <c r="P22" i="26"/>
  <c r="T22" i="26"/>
  <c r="P23" i="26"/>
  <c r="T23" i="26"/>
  <c r="P24" i="26"/>
  <c r="T24" i="26" s="1"/>
  <c r="P25" i="26"/>
  <c r="T25" i="26" s="1"/>
  <c r="P26" i="26"/>
  <c r="T26" i="26" s="1"/>
  <c r="P27" i="26"/>
  <c r="T27" i="26"/>
  <c r="P28" i="26"/>
  <c r="T28" i="26" s="1"/>
  <c r="P29" i="26"/>
  <c r="T29" i="26" s="1"/>
  <c r="P30" i="26"/>
  <c r="T30" i="26"/>
  <c r="P31" i="26"/>
  <c r="T31" i="26" s="1"/>
  <c r="P32" i="26"/>
  <c r="T32" i="26" s="1"/>
  <c r="P33" i="26"/>
  <c r="T33" i="26" s="1"/>
  <c r="P34" i="26"/>
  <c r="T34" i="26"/>
  <c r="P35" i="26"/>
  <c r="T35" i="26"/>
  <c r="P36" i="26"/>
  <c r="T36" i="26" s="1"/>
  <c r="P37" i="26"/>
  <c r="T37" i="26" s="1"/>
  <c r="P38" i="26"/>
  <c r="T38" i="26"/>
  <c r="P39" i="26"/>
  <c r="T39" i="26"/>
  <c r="P40" i="26"/>
  <c r="T40" i="26" s="1"/>
  <c r="P41" i="26"/>
  <c r="T41" i="26" s="1"/>
  <c r="P42" i="26"/>
  <c r="T42" i="26" s="1"/>
  <c r="P43" i="26"/>
  <c r="T43" i="26"/>
  <c r="P44" i="26"/>
  <c r="T44" i="26" s="1"/>
  <c r="P45" i="26"/>
  <c r="T45" i="26" s="1"/>
  <c r="P46" i="26"/>
  <c r="T46" i="26"/>
  <c r="P47" i="26"/>
  <c r="T47" i="26" s="1"/>
  <c r="P48" i="26"/>
  <c r="T48" i="26" s="1"/>
  <c r="P49" i="26"/>
  <c r="T49" i="26" s="1"/>
  <c r="P50" i="26"/>
  <c r="T50" i="26" s="1"/>
  <c r="P51" i="26"/>
  <c r="T51" i="26"/>
  <c r="P52" i="26"/>
  <c r="T52" i="26" s="1"/>
  <c r="P53" i="26"/>
  <c r="T53" i="26" s="1"/>
  <c r="P54" i="26"/>
  <c r="T54" i="26"/>
  <c r="P55" i="26"/>
  <c r="T55" i="26" s="1"/>
  <c r="P56" i="26"/>
  <c r="T56" i="26" s="1"/>
  <c r="P57" i="26"/>
  <c r="T57" i="26" s="1"/>
  <c r="P58" i="26"/>
  <c r="T58" i="26" s="1"/>
  <c r="P59" i="26"/>
  <c r="T59" i="26"/>
  <c r="P60" i="26"/>
  <c r="T60" i="26" s="1"/>
  <c r="P61" i="26"/>
  <c r="T61" i="26" s="1"/>
  <c r="P62" i="26"/>
  <c r="T62" i="26"/>
  <c r="P63" i="26"/>
  <c r="T63" i="26" s="1"/>
  <c r="P64" i="26"/>
  <c r="T64" i="26" s="1"/>
  <c r="P65" i="26"/>
  <c r="T65" i="26" s="1"/>
  <c r="P66" i="26"/>
  <c r="T66" i="26" s="1"/>
  <c r="P67" i="26"/>
  <c r="T67" i="26"/>
  <c r="P68" i="26"/>
  <c r="T68" i="26" s="1"/>
  <c r="P69" i="26"/>
  <c r="T69" i="26" s="1"/>
  <c r="P70" i="26"/>
  <c r="T70" i="26"/>
  <c r="P71" i="26"/>
  <c r="T71" i="26" s="1"/>
  <c r="P72" i="26"/>
  <c r="T72" i="26" s="1"/>
  <c r="P73" i="26"/>
  <c r="T73" i="26" s="1"/>
  <c r="P74" i="26"/>
  <c r="T74" i="26" s="1"/>
  <c r="P75" i="26"/>
  <c r="T75" i="26"/>
  <c r="P76" i="26"/>
  <c r="T76" i="26" s="1"/>
  <c r="P77" i="26"/>
  <c r="T77" i="26" s="1"/>
  <c r="P78" i="26"/>
  <c r="T78" i="26"/>
  <c r="P79" i="26"/>
  <c r="T79" i="26" s="1"/>
  <c r="P80" i="26"/>
  <c r="T80" i="26" s="1"/>
  <c r="P81" i="26"/>
  <c r="T81" i="26" s="1"/>
  <c r="P82" i="26"/>
  <c r="T82" i="26"/>
  <c r="P83" i="26"/>
  <c r="T83" i="26"/>
  <c r="P84" i="26"/>
  <c r="T84" i="26" s="1"/>
  <c r="P85" i="26"/>
  <c r="T85" i="26" s="1"/>
  <c r="P86" i="26"/>
  <c r="T86" i="26"/>
  <c r="P87" i="26"/>
  <c r="T87" i="26"/>
  <c r="P88" i="26"/>
  <c r="T88" i="26" s="1"/>
  <c r="P89" i="26"/>
  <c r="T89" i="26" s="1"/>
  <c r="P90" i="26"/>
  <c r="T90" i="26" s="1"/>
  <c r="P91" i="26"/>
  <c r="T91" i="26"/>
  <c r="P92" i="26"/>
  <c r="T92" i="26" s="1"/>
  <c r="P93" i="26"/>
  <c r="T93" i="26" s="1"/>
  <c r="P94" i="26"/>
  <c r="T94" i="26"/>
  <c r="P95" i="26"/>
  <c r="T95" i="26" s="1"/>
  <c r="P96" i="26"/>
  <c r="T96" i="26" s="1"/>
  <c r="P97" i="26"/>
  <c r="T97" i="26" s="1"/>
  <c r="P98" i="26"/>
  <c r="T98" i="26"/>
  <c r="P99" i="26"/>
  <c r="T99" i="26"/>
  <c r="P100" i="26"/>
  <c r="T100" i="26" s="1"/>
  <c r="P101" i="26"/>
  <c r="T101" i="26" s="1"/>
  <c r="P102" i="26"/>
  <c r="T102" i="26"/>
  <c r="P103" i="26"/>
  <c r="T103" i="26"/>
  <c r="P104" i="26"/>
  <c r="T104" i="26" s="1"/>
  <c r="P105" i="26"/>
  <c r="T105" i="26" s="1"/>
  <c r="P106" i="26"/>
  <c r="T106" i="26" s="1"/>
  <c r="P107" i="26"/>
  <c r="T107" i="26"/>
  <c r="P108" i="26"/>
  <c r="T108" i="26" s="1"/>
  <c r="P109" i="26"/>
  <c r="T109" i="26" s="1"/>
  <c r="P110" i="26"/>
  <c r="T110" i="26"/>
  <c r="P111" i="26"/>
  <c r="T111" i="26" s="1"/>
  <c r="P112" i="26"/>
  <c r="T112" i="26" s="1"/>
  <c r="P113" i="26"/>
  <c r="T113" i="26" s="1"/>
  <c r="P114" i="26"/>
  <c r="T114" i="26" s="1"/>
  <c r="P115" i="26"/>
  <c r="T115" i="26"/>
  <c r="P116" i="26"/>
  <c r="T116" i="26" s="1"/>
  <c r="P117" i="26"/>
  <c r="T117" i="26" s="1"/>
  <c r="P118" i="26"/>
  <c r="T118" i="26"/>
  <c r="P119" i="26"/>
  <c r="T119" i="26" s="1"/>
  <c r="P120" i="26"/>
  <c r="T120" i="26" s="1"/>
  <c r="P121" i="26"/>
  <c r="T121" i="26" s="1"/>
  <c r="P122" i="26"/>
  <c r="T122" i="26" s="1"/>
  <c r="P123" i="26"/>
  <c r="T123" i="26"/>
  <c r="P124" i="26"/>
  <c r="T124" i="26" s="1"/>
  <c r="P125" i="26"/>
  <c r="T125" i="26" s="1"/>
  <c r="P126" i="26"/>
  <c r="T126" i="26"/>
  <c r="P127" i="26"/>
  <c r="T127" i="26" s="1"/>
  <c r="P128" i="26"/>
  <c r="T128" i="26" s="1"/>
  <c r="P129" i="26"/>
  <c r="T129" i="26" s="1"/>
  <c r="P130" i="26"/>
  <c r="T130" i="26" s="1"/>
  <c r="P131" i="26"/>
  <c r="T131" i="26"/>
  <c r="P132" i="26"/>
  <c r="T132" i="26" s="1"/>
  <c r="P133" i="26"/>
  <c r="T133" i="26" s="1"/>
  <c r="P134" i="26"/>
  <c r="T134" i="26"/>
  <c r="P135" i="26"/>
  <c r="T135" i="26" s="1"/>
  <c r="P136" i="26"/>
  <c r="T136" i="26" s="1"/>
  <c r="P137" i="26"/>
  <c r="T137" i="26" s="1"/>
  <c r="P138" i="26"/>
  <c r="T138" i="26" s="1"/>
  <c r="P139" i="26"/>
  <c r="T139" i="26"/>
  <c r="P140" i="26"/>
  <c r="T140" i="26" s="1"/>
  <c r="P141" i="26"/>
  <c r="T141" i="26" s="1"/>
  <c r="P142" i="26"/>
  <c r="T142" i="26"/>
  <c r="P143" i="26"/>
  <c r="T143" i="26" s="1"/>
  <c r="P144" i="26"/>
  <c r="T144" i="26" s="1"/>
  <c r="P145" i="26"/>
  <c r="T145" i="26" s="1"/>
  <c r="P146" i="26"/>
  <c r="T146" i="26"/>
  <c r="P147" i="26"/>
  <c r="T147" i="26"/>
  <c r="P148" i="26"/>
  <c r="T148" i="26" s="1"/>
  <c r="P149" i="26"/>
  <c r="T149" i="26" s="1"/>
  <c r="P150" i="26"/>
  <c r="T150" i="26"/>
  <c r="P151" i="26"/>
  <c r="T151" i="26"/>
  <c r="P152" i="26"/>
  <c r="T152" i="26" s="1"/>
  <c r="P153" i="26"/>
  <c r="T153" i="26" s="1"/>
  <c r="P154" i="26"/>
  <c r="T154" i="26" s="1"/>
  <c r="P155" i="26"/>
  <c r="T155" i="26"/>
  <c r="P156" i="26"/>
  <c r="T156" i="26" s="1"/>
  <c r="P157" i="26"/>
  <c r="T157" i="26" s="1"/>
  <c r="P158" i="26"/>
  <c r="T158" i="26"/>
  <c r="P159" i="26"/>
  <c r="T159" i="26" s="1"/>
  <c r="P160" i="26"/>
  <c r="T160" i="26" s="1"/>
  <c r="P161" i="26"/>
  <c r="T161" i="26" s="1"/>
  <c r="P162" i="26"/>
  <c r="T162" i="26" s="1"/>
  <c r="P163" i="26"/>
  <c r="T163" i="26" s="1"/>
  <c r="P164" i="26"/>
  <c r="T164" i="26" s="1"/>
  <c r="P165" i="26"/>
  <c r="T165" i="26"/>
  <c r="P166" i="26"/>
  <c r="T166" i="26" s="1"/>
  <c r="P167" i="26"/>
  <c r="T167" i="26"/>
  <c r="P168" i="26"/>
  <c r="T168" i="26" s="1"/>
  <c r="P169" i="26"/>
  <c r="T169" i="26"/>
  <c r="P170" i="26"/>
  <c r="T170" i="26" s="1"/>
  <c r="P171" i="26"/>
  <c r="T171" i="26"/>
  <c r="P172" i="26"/>
  <c r="T172" i="26" s="1"/>
  <c r="P173" i="26"/>
  <c r="T173" i="26"/>
  <c r="P174" i="26"/>
  <c r="T174" i="26"/>
  <c r="P175" i="26"/>
  <c r="T175" i="26"/>
  <c r="P176" i="26"/>
  <c r="T176" i="26" s="1"/>
  <c r="P177" i="26"/>
  <c r="T177" i="26"/>
  <c r="P178" i="26"/>
  <c r="T178" i="26"/>
  <c r="P179" i="26"/>
  <c r="T179" i="26"/>
  <c r="P180" i="26"/>
  <c r="T180" i="26" s="1"/>
  <c r="P181" i="26"/>
  <c r="T181" i="26"/>
  <c r="P182" i="26"/>
  <c r="T182" i="26"/>
  <c r="P183" i="26"/>
  <c r="T183" i="26"/>
  <c r="P184" i="26"/>
  <c r="T184" i="26" s="1"/>
  <c r="P185" i="26"/>
  <c r="T185" i="26"/>
  <c r="P186" i="26"/>
  <c r="T186" i="26" s="1"/>
  <c r="P187" i="26"/>
  <c r="T187" i="26"/>
  <c r="P188" i="26"/>
  <c r="T188" i="26" s="1"/>
  <c r="P189" i="26"/>
  <c r="T189" i="26"/>
  <c r="P190" i="26"/>
  <c r="T190" i="26"/>
  <c r="P191" i="26"/>
  <c r="T191" i="26"/>
  <c r="P192" i="26"/>
  <c r="T192" i="26" s="1"/>
  <c r="P193" i="26"/>
  <c r="T193" i="26"/>
  <c r="P194" i="26"/>
  <c r="T194" i="26" s="1"/>
  <c r="P195" i="26"/>
  <c r="T195" i="26"/>
  <c r="P196" i="26"/>
  <c r="T196" i="26" s="1"/>
  <c r="P197" i="26"/>
  <c r="T197" i="26"/>
  <c r="P198" i="26"/>
  <c r="T198" i="26" s="1"/>
  <c r="P199" i="26"/>
  <c r="T199" i="26"/>
  <c r="P200" i="26"/>
  <c r="T200" i="26" s="1"/>
  <c r="P201" i="26"/>
  <c r="T201" i="26"/>
  <c r="P202" i="26"/>
  <c r="T202" i="26" s="1"/>
  <c r="P203" i="26"/>
  <c r="T203" i="26"/>
  <c r="P204" i="26"/>
  <c r="T204" i="26" s="1"/>
  <c r="P205" i="26"/>
  <c r="T205" i="26"/>
  <c r="P206" i="26"/>
  <c r="T206" i="26"/>
  <c r="P207" i="26"/>
  <c r="T207" i="26"/>
  <c r="P208" i="26"/>
  <c r="T208" i="26" s="1"/>
  <c r="P209" i="26"/>
  <c r="T209" i="26"/>
  <c r="P210" i="26"/>
  <c r="T210" i="26"/>
  <c r="P211" i="26"/>
  <c r="T211" i="26"/>
  <c r="P212" i="26"/>
  <c r="T212" i="26" s="1"/>
  <c r="P213" i="26"/>
  <c r="T213" i="26"/>
  <c r="P214" i="26"/>
  <c r="T214" i="26"/>
  <c r="P215" i="26"/>
  <c r="T215" i="26"/>
  <c r="P216" i="26"/>
  <c r="T216" i="26" s="1"/>
  <c r="P217" i="26"/>
  <c r="T217" i="26"/>
  <c r="P218" i="26"/>
  <c r="T218" i="26" s="1"/>
  <c r="P219" i="26"/>
  <c r="T219" i="26"/>
  <c r="P220" i="26"/>
  <c r="T220" i="26" s="1"/>
  <c r="P221" i="26"/>
  <c r="T221" i="26"/>
  <c r="P222" i="26"/>
  <c r="T222" i="26"/>
  <c r="P223" i="26"/>
  <c r="T223" i="26"/>
  <c r="P224" i="26"/>
  <c r="T224" i="26" s="1"/>
  <c r="P225" i="26"/>
  <c r="T225" i="26"/>
  <c r="P226" i="26"/>
  <c r="T226" i="26" s="1"/>
  <c r="P227" i="26"/>
  <c r="T227" i="26"/>
  <c r="P228" i="26"/>
  <c r="T228" i="26" s="1"/>
  <c r="P229" i="26"/>
  <c r="T229" i="26"/>
  <c r="P230" i="26"/>
  <c r="T230" i="26" s="1"/>
  <c r="P231" i="26"/>
  <c r="T231" i="26"/>
  <c r="P232" i="26"/>
  <c r="T232" i="26" s="1"/>
  <c r="P233" i="26"/>
  <c r="T233" i="26"/>
  <c r="P234" i="26"/>
  <c r="T234" i="26" s="1"/>
  <c r="P235" i="26"/>
  <c r="T235" i="26"/>
  <c r="P236" i="26"/>
  <c r="T236" i="26" s="1"/>
  <c r="P237" i="26"/>
  <c r="T237" i="26"/>
  <c r="P238" i="26"/>
  <c r="T238" i="26"/>
  <c r="P239" i="26"/>
  <c r="T239" i="26"/>
  <c r="P240" i="26"/>
  <c r="T240" i="26" s="1"/>
  <c r="P241" i="26"/>
  <c r="T241" i="26"/>
  <c r="P242" i="26"/>
  <c r="T242" i="26"/>
  <c r="P243" i="26"/>
  <c r="T243" i="26"/>
  <c r="P244" i="26"/>
  <c r="T244" i="26" s="1"/>
  <c r="P245" i="26"/>
  <c r="T245" i="26"/>
  <c r="P246" i="26"/>
  <c r="T246" i="26"/>
  <c r="P247" i="26"/>
  <c r="T247" i="26"/>
  <c r="P248" i="26"/>
  <c r="T248" i="26" s="1"/>
  <c r="P249" i="26"/>
  <c r="T249" i="26"/>
  <c r="P250" i="26"/>
  <c r="T250" i="26" s="1"/>
  <c r="P251" i="26"/>
  <c r="T251" i="26"/>
  <c r="P252" i="26"/>
  <c r="T252" i="26" s="1"/>
  <c r="P253" i="26"/>
  <c r="T253" i="26"/>
  <c r="P254" i="26"/>
  <c r="T254" i="26"/>
  <c r="P255" i="26"/>
  <c r="T255" i="26"/>
  <c r="P256" i="26"/>
  <c r="T256" i="26" s="1"/>
  <c r="P257" i="26"/>
  <c r="T257" i="26"/>
  <c r="P258" i="26"/>
  <c r="T258" i="26" s="1"/>
  <c r="P259" i="26"/>
  <c r="T259" i="26"/>
  <c r="P260" i="26"/>
  <c r="T260" i="26" s="1"/>
  <c r="P261" i="26"/>
  <c r="T261" i="26"/>
  <c r="P262" i="26"/>
  <c r="T262" i="26" s="1"/>
  <c r="P263" i="26"/>
  <c r="T263" i="26"/>
  <c r="P264" i="26"/>
  <c r="T264" i="26" s="1"/>
  <c r="P265" i="26"/>
  <c r="T265" i="26"/>
  <c r="P266" i="26"/>
  <c r="T266" i="26" s="1"/>
  <c r="P267" i="26"/>
  <c r="T267" i="26"/>
  <c r="P268" i="26"/>
  <c r="T268" i="26" s="1"/>
  <c r="P269" i="26"/>
  <c r="T269" i="26"/>
  <c r="P270" i="26"/>
  <c r="T270" i="26"/>
  <c r="P271" i="26"/>
  <c r="T271" i="26"/>
  <c r="P272" i="26"/>
  <c r="T272" i="26" s="1"/>
  <c r="P273" i="26"/>
  <c r="T273" i="26"/>
  <c r="P274" i="26"/>
  <c r="T274" i="26"/>
  <c r="P275" i="26"/>
  <c r="T275" i="26"/>
  <c r="P276" i="26"/>
  <c r="T276" i="26" s="1"/>
  <c r="P277" i="26"/>
  <c r="T277" i="26"/>
  <c r="P278" i="26"/>
  <c r="T278" i="26"/>
  <c r="P279" i="26"/>
  <c r="T279" i="26"/>
  <c r="P280" i="26"/>
  <c r="T280" i="26" s="1"/>
  <c r="P281" i="26"/>
  <c r="T281" i="26"/>
  <c r="P282" i="26"/>
  <c r="T282" i="26" s="1"/>
  <c r="P283" i="26"/>
  <c r="T283" i="26"/>
  <c r="P284" i="26"/>
  <c r="T284" i="26" s="1"/>
  <c r="P285" i="26"/>
  <c r="T285" i="26"/>
  <c r="P286" i="26"/>
  <c r="T286" i="26"/>
  <c r="P287" i="26"/>
  <c r="T287" i="26"/>
  <c r="P288" i="26"/>
  <c r="T288" i="26" s="1"/>
  <c r="P289" i="26"/>
  <c r="T289" i="26"/>
  <c r="P290" i="26"/>
  <c r="T290" i="26" s="1"/>
  <c r="P291" i="26"/>
  <c r="T291" i="26"/>
  <c r="P292" i="26"/>
  <c r="T292" i="26" s="1"/>
  <c r="P293" i="26"/>
  <c r="T293" i="26"/>
  <c r="P294" i="26"/>
  <c r="T294" i="26" s="1"/>
  <c r="P295" i="26"/>
  <c r="T295" i="26"/>
  <c r="P296" i="26"/>
  <c r="T296" i="26" s="1"/>
  <c r="P297" i="26"/>
  <c r="T297" i="26"/>
  <c r="P298" i="26"/>
  <c r="T298" i="26" s="1"/>
  <c r="P299" i="26"/>
  <c r="T299" i="26"/>
  <c r="P300" i="26"/>
  <c r="T300" i="26" s="1"/>
  <c r="P301" i="26"/>
  <c r="T301" i="26"/>
  <c r="P302" i="26"/>
  <c r="T302" i="26"/>
  <c r="P303" i="26"/>
  <c r="T303" i="26"/>
  <c r="P304" i="26"/>
  <c r="T304" i="26" s="1"/>
  <c r="P305" i="26"/>
  <c r="T305" i="26"/>
  <c r="P306" i="26"/>
  <c r="T306" i="26"/>
  <c r="P307" i="26"/>
  <c r="T307" i="26"/>
  <c r="P308" i="26"/>
  <c r="T308" i="26" s="1"/>
  <c r="P309" i="26"/>
  <c r="T309" i="26"/>
  <c r="P310" i="26"/>
  <c r="T310" i="26"/>
  <c r="P311" i="26"/>
  <c r="T311" i="26"/>
  <c r="P312" i="26"/>
  <c r="T312" i="26" s="1"/>
  <c r="P313" i="26"/>
  <c r="T313" i="26"/>
  <c r="P314" i="26"/>
  <c r="T314" i="26" s="1"/>
  <c r="P315" i="26"/>
  <c r="T315" i="26"/>
  <c r="P316" i="26"/>
  <c r="T316" i="26" s="1"/>
  <c r="P317" i="26"/>
  <c r="T317" i="26"/>
  <c r="P318" i="26"/>
  <c r="T318" i="26"/>
  <c r="P319" i="26"/>
  <c r="T319" i="26"/>
  <c r="P320" i="26"/>
  <c r="T320" i="26" s="1"/>
  <c r="P321" i="26"/>
  <c r="T321" i="26"/>
  <c r="P322" i="26"/>
  <c r="T322" i="26" s="1"/>
  <c r="P323" i="26"/>
  <c r="T323" i="26"/>
  <c r="P324" i="26"/>
  <c r="T324" i="26" s="1"/>
  <c r="P325" i="26"/>
  <c r="T325" i="26"/>
  <c r="P326" i="26"/>
  <c r="T326" i="26" s="1"/>
  <c r="P327" i="26"/>
  <c r="T327" i="26"/>
  <c r="P328" i="26"/>
  <c r="T328" i="26" s="1"/>
  <c r="P329" i="26"/>
  <c r="T329" i="26"/>
  <c r="P330" i="26"/>
  <c r="T330" i="26" s="1"/>
  <c r="P331" i="26"/>
  <c r="T331" i="26"/>
  <c r="P332" i="26"/>
  <c r="T332" i="26" s="1"/>
  <c r="P333" i="26"/>
  <c r="T333" i="26"/>
  <c r="P334" i="26"/>
  <c r="T334" i="26"/>
  <c r="P335" i="26"/>
  <c r="T335" i="26"/>
  <c r="P336" i="26"/>
  <c r="T336" i="26" s="1"/>
  <c r="P337" i="26"/>
  <c r="T337" i="26"/>
  <c r="P338" i="26"/>
  <c r="T338" i="26"/>
  <c r="P339" i="26"/>
  <c r="T339" i="26"/>
  <c r="P340" i="26"/>
  <c r="T340" i="26" s="1"/>
  <c r="P341" i="26"/>
  <c r="T341" i="26"/>
  <c r="P342" i="26"/>
  <c r="T342" i="26"/>
  <c r="P343" i="26"/>
  <c r="T343" i="26"/>
  <c r="P344" i="26"/>
  <c r="T344" i="26" s="1"/>
  <c r="P345" i="26"/>
  <c r="T345" i="26"/>
  <c r="P346" i="26"/>
  <c r="T346" i="26" s="1"/>
  <c r="P347" i="26"/>
  <c r="T347" i="26"/>
  <c r="P348" i="26"/>
  <c r="T348" i="26" s="1"/>
  <c r="P349" i="26"/>
  <c r="T349" i="26"/>
  <c r="P350" i="26"/>
  <c r="T350" i="26"/>
  <c r="P351" i="26"/>
  <c r="T351" i="26"/>
  <c r="P352" i="26"/>
  <c r="T352" i="26" s="1"/>
  <c r="P353" i="26"/>
  <c r="T353" i="26"/>
  <c r="P354" i="26"/>
  <c r="T354" i="26" s="1"/>
  <c r="P355" i="26"/>
  <c r="T355" i="26" s="1"/>
  <c r="P356" i="26"/>
  <c r="T356" i="26" s="1"/>
  <c r="P357" i="26"/>
  <c r="T357" i="26"/>
  <c r="P358" i="26"/>
  <c r="T358" i="26" s="1"/>
  <c r="P359" i="26"/>
  <c r="T359" i="26"/>
  <c r="P360" i="26"/>
  <c r="T360" i="26" s="1"/>
  <c r="P361" i="26"/>
  <c r="T361" i="26"/>
  <c r="P362" i="26"/>
  <c r="T362" i="26" s="1"/>
  <c r="P363" i="26"/>
  <c r="T363" i="26" s="1"/>
  <c r="P364" i="26"/>
  <c r="T364" i="26" s="1"/>
  <c r="P365" i="26"/>
  <c r="T365" i="26"/>
  <c r="P366" i="26"/>
  <c r="T366" i="26"/>
  <c r="P367" i="26"/>
  <c r="T367" i="26" s="1"/>
  <c r="P368" i="26"/>
  <c r="T368" i="26" s="1"/>
  <c r="P369" i="26"/>
  <c r="T369" i="26"/>
  <c r="P370" i="26"/>
  <c r="T370" i="26"/>
  <c r="P371" i="26"/>
  <c r="T371" i="26" s="1"/>
  <c r="P372" i="26"/>
  <c r="T372" i="26" s="1"/>
  <c r="P373" i="26"/>
  <c r="T373" i="26"/>
  <c r="P374" i="26"/>
  <c r="T374" i="26"/>
  <c r="P375" i="26"/>
  <c r="T375" i="26"/>
  <c r="P376" i="26"/>
  <c r="T376" i="26" s="1"/>
  <c r="P377" i="26"/>
  <c r="T377" i="26"/>
  <c r="P378" i="26"/>
  <c r="T378" i="26" s="1"/>
  <c r="P379" i="26"/>
  <c r="T379" i="26"/>
  <c r="P380" i="26"/>
  <c r="T380" i="26" s="1"/>
  <c r="P381" i="26"/>
  <c r="T381" i="26"/>
  <c r="P382" i="26"/>
  <c r="T382" i="26"/>
  <c r="P383" i="26"/>
  <c r="T383" i="26"/>
  <c r="P384" i="26"/>
  <c r="T384" i="26" s="1"/>
  <c r="P385" i="26"/>
  <c r="T385" i="26"/>
  <c r="P386" i="26"/>
  <c r="T386" i="26" s="1"/>
  <c r="P387" i="26"/>
  <c r="T387" i="26" s="1"/>
  <c r="P388" i="26"/>
  <c r="T388" i="26" s="1"/>
  <c r="P389" i="26"/>
  <c r="T389" i="26"/>
  <c r="P390" i="26"/>
  <c r="T390" i="26" s="1"/>
  <c r="P391" i="26"/>
  <c r="T391" i="26"/>
  <c r="P392" i="26"/>
  <c r="T392" i="26" s="1"/>
  <c r="P393" i="26"/>
  <c r="T393" i="26"/>
  <c r="P394" i="26"/>
  <c r="T394" i="26" s="1"/>
  <c r="P395" i="26"/>
  <c r="T395" i="26" s="1"/>
  <c r="P396" i="26"/>
  <c r="T396" i="26" s="1"/>
  <c r="P397" i="26"/>
  <c r="T397" i="26"/>
  <c r="P398" i="26"/>
  <c r="T398" i="26"/>
  <c r="P399" i="26"/>
  <c r="T399" i="26" s="1"/>
  <c r="P400" i="26"/>
  <c r="T400" i="26" s="1"/>
  <c r="P401" i="26"/>
  <c r="T401" i="26"/>
  <c r="P402" i="26"/>
  <c r="T402" i="26"/>
  <c r="P403" i="26"/>
  <c r="T403" i="26" s="1"/>
  <c r="P404" i="26"/>
  <c r="T404" i="26" s="1"/>
  <c r="P405" i="26"/>
  <c r="T405" i="26"/>
  <c r="P406" i="26"/>
  <c r="T406" i="26"/>
  <c r="P407" i="26"/>
  <c r="T407" i="26"/>
  <c r="P408" i="26"/>
  <c r="T408" i="26" s="1"/>
  <c r="P409" i="26"/>
  <c r="T409" i="26"/>
  <c r="P410" i="26"/>
  <c r="T410" i="26" s="1"/>
  <c r="P411" i="26"/>
  <c r="T411" i="26"/>
  <c r="P412" i="26"/>
  <c r="T412" i="26" s="1"/>
  <c r="P413" i="26"/>
  <c r="T413" i="26"/>
  <c r="P414" i="26"/>
  <c r="T414" i="26"/>
  <c r="P415" i="26"/>
  <c r="T415" i="26"/>
  <c r="P416" i="26"/>
  <c r="T416" i="26" s="1"/>
  <c r="P417" i="26"/>
  <c r="T417" i="26"/>
  <c r="P418" i="26"/>
  <c r="T418" i="26" s="1"/>
  <c r="P419" i="26"/>
  <c r="T419" i="26" s="1"/>
  <c r="P420" i="26"/>
  <c r="T420" i="26" s="1"/>
  <c r="P421" i="26"/>
  <c r="T421" i="26"/>
  <c r="P422" i="26"/>
  <c r="T422" i="26" s="1"/>
  <c r="P423" i="26"/>
  <c r="T423" i="26"/>
  <c r="P424" i="26"/>
  <c r="T424" i="26" s="1"/>
  <c r="P425" i="26"/>
  <c r="T425" i="26"/>
  <c r="P426" i="26"/>
  <c r="T426" i="26" s="1"/>
  <c r="P427" i="26"/>
  <c r="T427" i="26" s="1"/>
  <c r="P428" i="26"/>
  <c r="T428" i="26" s="1"/>
  <c r="P429" i="26"/>
  <c r="T429" i="26"/>
  <c r="P430" i="26"/>
  <c r="T430" i="26"/>
  <c r="P431" i="26"/>
  <c r="T431" i="26" s="1"/>
  <c r="P432" i="26"/>
  <c r="T432" i="26" s="1"/>
  <c r="P433" i="26"/>
  <c r="T433" i="26"/>
  <c r="P434" i="26"/>
  <c r="T434" i="26"/>
  <c r="P435" i="26"/>
  <c r="T435" i="26" s="1"/>
  <c r="P436" i="26"/>
  <c r="T436" i="26" s="1"/>
  <c r="P437" i="26"/>
  <c r="T437" i="26"/>
  <c r="P438" i="26"/>
  <c r="T438" i="26"/>
  <c r="P439" i="26"/>
  <c r="T439" i="26"/>
  <c r="P440" i="26"/>
  <c r="T440" i="26" s="1"/>
  <c r="P441" i="26"/>
  <c r="T441" i="26"/>
  <c r="P442" i="26"/>
  <c r="T442" i="26" s="1"/>
  <c r="P443" i="26"/>
  <c r="T443" i="26"/>
  <c r="P444" i="26"/>
  <c r="T444" i="26" s="1"/>
  <c r="P445" i="26"/>
  <c r="T445" i="26"/>
  <c r="P446" i="26"/>
  <c r="T446" i="26"/>
  <c r="P447" i="26"/>
  <c r="T447" i="26"/>
  <c r="P448" i="26"/>
  <c r="T448" i="26" s="1"/>
  <c r="P449" i="26"/>
  <c r="T449" i="26"/>
  <c r="P450" i="26"/>
  <c r="T450" i="26" s="1"/>
  <c r="P451" i="26"/>
  <c r="T451" i="26" s="1"/>
  <c r="P452" i="26"/>
  <c r="T452" i="26" s="1"/>
  <c r="P453" i="26"/>
  <c r="T453" i="26"/>
  <c r="P454" i="26"/>
  <c r="T454" i="26" s="1"/>
  <c r="P455" i="26"/>
  <c r="T455" i="26"/>
  <c r="P456" i="26"/>
  <c r="T456" i="26" s="1"/>
  <c r="P457" i="26"/>
  <c r="T457" i="26"/>
  <c r="P458" i="26"/>
  <c r="T458" i="26" s="1"/>
  <c r="P459" i="26"/>
  <c r="T459" i="26" s="1"/>
  <c r="P460" i="26"/>
  <c r="T460" i="26" s="1"/>
  <c r="P461" i="26"/>
  <c r="T461" i="26"/>
  <c r="P462" i="26"/>
  <c r="T462" i="26"/>
  <c r="P463" i="26"/>
  <c r="T463" i="26" s="1"/>
  <c r="P464" i="26"/>
  <c r="T464" i="26" s="1"/>
  <c r="P465" i="26"/>
  <c r="T465" i="26"/>
  <c r="P466" i="26"/>
  <c r="T466" i="26"/>
  <c r="P467" i="26"/>
  <c r="T467" i="26" s="1"/>
  <c r="P468" i="26"/>
  <c r="T468" i="26" s="1"/>
  <c r="P469" i="26"/>
  <c r="T469" i="26"/>
  <c r="P470" i="26"/>
  <c r="T470" i="26"/>
  <c r="P471" i="26"/>
  <c r="T471" i="26"/>
  <c r="P472" i="26"/>
  <c r="T472" i="26" s="1"/>
  <c r="P473" i="26"/>
  <c r="T473" i="26"/>
  <c r="P474" i="26"/>
  <c r="T474" i="26" s="1"/>
  <c r="P475" i="26"/>
  <c r="T475" i="26"/>
  <c r="P476" i="26"/>
  <c r="T476" i="26" s="1"/>
  <c r="P477" i="26"/>
  <c r="T477" i="26"/>
  <c r="P478" i="26"/>
  <c r="T478" i="26"/>
  <c r="P479" i="26"/>
  <c r="T479" i="26"/>
  <c r="P480" i="26"/>
  <c r="T480" i="26" s="1"/>
  <c r="P481" i="26"/>
  <c r="T481" i="26"/>
  <c r="P482" i="26"/>
  <c r="T482" i="26" s="1"/>
  <c r="P483" i="26"/>
  <c r="T483" i="26" s="1"/>
  <c r="P484" i="26"/>
  <c r="T484" i="26" s="1"/>
  <c r="P485" i="26"/>
  <c r="T485" i="26"/>
  <c r="P486" i="26"/>
  <c r="T486" i="26" s="1"/>
  <c r="P487" i="26"/>
  <c r="T487" i="26"/>
  <c r="P488" i="26"/>
  <c r="T488" i="26" s="1"/>
  <c r="P489" i="26"/>
  <c r="T489" i="26"/>
  <c r="P490" i="26"/>
  <c r="T490" i="26" s="1"/>
  <c r="P491" i="26"/>
  <c r="T491" i="26" s="1"/>
  <c r="P492" i="26"/>
  <c r="T492" i="26" s="1"/>
  <c r="P493" i="26"/>
  <c r="T493" i="26"/>
  <c r="P494" i="26"/>
  <c r="T494" i="26"/>
  <c r="P495" i="26"/>
  <c r="T495" i="26" s="1"/>
  <c r="P496" i="26"/>
  <c r="T496" i="26" s="1"/>
  <c r="P497" i="26"/>
  <c r="T497" i="26" s="1"/>
  <c r="P498" i="26"/>
  <c r="T498" i="26"/>
  <c r="P499" i="26"/>
  <c r="T499" i="26" s="1"/>
  <c r="P500" i="26"/>
  <c r="T500" i="26" s="1"/>
  <c r="P501" i="26"/>
  <c r="T501" i="26"/>
  <c r="P502" i="26"/>
  <c r="T502" i="26"/>
  <c r="P503" i="26"/>
  <c r="T503" i="26" s="1"/>
  <c r="P504" i="26"/>
  <c r="T504" i="26" s="1"/>
  <c r="P505" i="26"/>
  <c r="T505" i="26" s="1"/>
  <c r="P506" i="26"/>
  <c r="T506" i="26" s="1"/>
  <c r="P507" i="26"/>
  <c r="T507" i="26"/>
  <c r="P508" i="26"/>
  <c r="T508" i="26" s="1"/>
  <c r="P509" i="26"/>
  <c r="T509" i="26" s="1"/>
  <c r="P510" i="26"/>
  <c r="T510" i="26"/>
  <c r="P511" i="26"/>
  <c r="T511" i="26"/>
  <c r="P512" i="26"/>
  <c r="T512" i="26" s="1"/>
  <c r="P513" i="26"/>
  <c r="T513" i="26" s="1"/>
  <c r="P514" i="26"/>
  <c r="T514" i="26" s="1"/>
  <c r="P515" i="26"/>
  <c r="T515" i="26" s="1"/>
  <c r="P516" i="26"/>
  <c r="T516" i="26" s="1"/>
  <c r="P517" i="26"/>
  <c r="T517" i="26" s="1"/>
  <c r="P518" i="26"/>
  <c r="T518" i="26" s="1"/>
  <c r="P519" i="26"/>
  <c r="T519" i="26"/>
  <c r="P520" i="26"/>
  <c r="T520" i="26" s="1"/>
  <c r="P521" i="26"/>
  <c r="T521" i="26"/>
  <c r="P522" i="26"/>
  <c r="T522" i="26" s="1"/>
  <c r="P523" i="26"/>
  <c r="T523" i="26" s="1"/>
  <c r="P524" i="26"/>
  <c r="T524" i="26" s="1"/>
  <c r="P525" i="26"/>
  <c r="T525" i="26"/>
  <c r="P526" i="26"/>
  <c r="T526" i="26" s="1"/>
  <c r="P527" i="26"/>
  <c r="T527" i="26" s="1"/>
  <c r="P528" i="26"/>
  <c r="T528" i="26" s="1"/>
  <c r="P529" i="26"/>
  <c r="T529" i="26" s="1"/>
  <c r="P530" i="26"/>
  <c r="T530" i="26"/>
  <c r="P531" i="26"/>
  <c r="T531" i="26" s="1"/>
  <c r="P532" i="26"/>
  <c r="T532" i="26" s="1"/>
  <c r="P533" i="26"/>
  <c r="T533" i="26"/>
  <c r="P534" i="26"/>
  <c r="T534" i="26"/>
  <c r="P535" i="26"/>
  <c r="T535" i="26" s="1"/>
  <c r="P536" i="26"/>
  <c r="T536" i="26" s="1"/>
  <c r="P537" i="26"/>
  <c r="T537" i="26" s="1"/>
  <c r="P538" i="26"/>
  <c r="T538" i="26" s="1"/>
  <c r="P539" i="26"/>
  <c r="T539" i="26"/>
  <c r="P540" i="26"/>
  <c r="T540" i="26" s="1"/>
  <c r="P541" i="26"/>
  <c r="T541" i="26" s="1"/>
  <c r="P542" i="26"/>
  <c r="T542" i="26"/>
  <c r="P543" i="26"/>
  <c r="T543" i="26"/>
  <c r="P544" i="26"/>
  <c r="T544" i="26" s="1"/>
  <c r="P545" i="26"/>
  <c r="T545" i="26" s="1"/>
  <c r="P546" i="26"/>
  <c r="T546" i="26" s="1"/>
  <c r="P547" i="26"/>
  <c r="T547" i="26" s="1"/>
  <c r="P548" i="26"/>
  <c r="T548" i="26" s="1"/>
  <c r="P549" i="26"/>
  <c r="T549" i="26"/>
  <c r="P550" i="26"/>
  <c r="T550" i="26" s="1"/>
  <c r="P551" i="26"/>
  <c r="T551" i="26"/>
  <c r="P552" i="26"/>
  <c r="T552" i="26" s="1"/>
  <c r="P553" i="26"/>
  <c r="T553" i="26"/>
  <c r="P554" i="26"/>
  <c r="T554" i="26" s="1"/>
  <c r="P555" i="26"/>
  <c r="T555" i="26" s="1"/>
  <c r="P556" i="26"/>
  <c r="T556" i="26" s="1"/>
  <c r="P557" i="26"/>
  <c r="T557" i="26"/>
  <c r="P558" i="26"/>
  <c r="T558" i="26"/>
  <c r="P559" i="26"/>
  <c r="T559" i="26" s="1"/>
  <c r="P560" i="26"/>
  <c r="T560" i="26" s="1"/>
  <c r="P561" i="26"/>
  <c r="T561" i="26" s="1"/>
  <c r="P562" i="26"/>
  <c r="T562" i="26"/>
  <c r="P563" i="26"/>
  <c r="T563" i="26" s="1"/>
  <c r="P564" i="26"/>
  <c r="T564" i="26" s="1"/>
  <c r="P565" i="26"/>
  <c r="T565" i="26"/>
  <c r="P566" i="26"/>
  <c r="T566" i="26"/>
  <c r="P567" i="26"/>
  <c r="T567" i="26" s="1"/>
  <c r="P568" i="26"/>
  <c r="T568" i="26" s="1"/>
  <c r="P569" i="26"/>
  <c r="T569" i="26" s="1"/>
  <c r="P570" i="26"/>
  <c r="T570" i="26" s="1"/>
  <c r="P571" i="26"/>
  <c r="T571" i="26"/>
  <c r="P572" i="26"/>
  <c r="T572" i="26" s="1"/>
  <c r="P573" i="26"/>
  <c r="T573" i="26" s="1"/>
  <c r="P574" i="26"/>
  <c r="T574" i="26"/>
  <c r="P575" i="26"/>
  <c r="T575" i="26"/>
  <c r="P576" i="26"/>
  <c r="T576" i="26" s="1"/>
  <c r="P577" i="26"/>
  <c r="T577" i="26" s="1"/>
  <c r="P578" i="26"/>
  <c r="T578" i="26" s="1"/>
  <c r="P579" i="26"/>
  <c r="T579" i="26" s="1"/>
  <c r="P580" i="26"/>
  <c r="T580" i="26" s="1"/>
  <c r="P581" i="26"/>
  <c r="T581" i="26" s="1"/>
  <c r="P582" i="26"/>
  <c r="T582" i="26" s="1"/>
  <c r="P583" i="26"/>
  <c r="T583" i="26"/>
  <c r="P584" i="26"/>
  <c r="T584" i="26" s="1"/>
  <c r="P585" i="26"/>
  <c r="T585" i="26"/>
  <c r="P586" i="26"/>
  <c r="T586" i="26" s="1"/>
  <c r="P587" i="26"/>
  <c r="T587" i="26" s="1"/>
  <c r="P588" i="26"/>
  <c r="T588" i="26" s="1"/>
  <c r="P589" i="26"/>
  <c r="T589" i="26"/>
  <c r="P590" i="26"/>
  <c r="T590" i="26" s="1"/>
  <c r="P591" i="26"/>
  <c r="T591" i="26" s="1"/>
  <c r="P592" i="26"/>
  <c r="T592" i="26" s="1"/>
  <c r="P593" i="26"/>
  <c r="T593" i="26" s="1"/>
  <c r="P594" i="26"/>
  <c r="T594" i="26"/>
  <c r="P595" i="26"/>
  <c r="T595" i="26" s="1"/>
  <c r="P596" i="26"/>
  <c r="T596" i="26" s="1"/>
  <c r="P597" i="26"/>
  <c r="T597" i="26"/>
  <c r="P598" i="26"/>
  <c r="T598" i="26"/>
  <c r="P599" i="26"/>
  <c r="T599" i="26" s="1"/>
  <c r="P600" i="26"/>
  <c r="T600" i="26" s="1"/>
  <c r="P601" i="26"/>
  <c r="T601" i="26" s="1"/>
  <c r="P602" i="26"/>
  <c r="T602" i="26" s="1"/>
  <c r="P603" i="26"/>
  <c r="T603" i="26"/>
  <c r="P604" i="26"/>
  <c r="T604" i="26" s="1"/>
  <c r="P605" i="26"/>
  <c r="T605" i="26" s="1"/>
  <c r="P606" i="26"/>
  <c r="T606" i="26"/>
  <c r="P607" i="26"/>
  <c r="T607" i="26"/>
  <c r="P608" i="26"/>
  <c r="T608" i="26" s="1"/>
  <c r="P609" i="26"/>
  <c r="T609" i="26" s="1"/>
  <c r="P610" i="26"/>
  <c r="T610" i="26" s="1"/>
  <c r="P611" i="26"/>
  <c r="T611" i="26" s="1"/>
  <c r="P612" i="26"/>
  <c r="T612" i="26" s="1"/>
  <c r="P613" i="26"/>
  <c r="T613" i="26"/>
  <c r="P614" i="26"/>
  <c r="T614" i="26" s="1"/>
  <c r="P615" i="26"/>
  <c r="T615" i="26"/>
  <c r="P616" i="26"/>
  <c r="T616" i="26" s="1"/>
  <c r="P617" i="26"/>
  <c r="T617" i="26"/>
  <c r="P618" i="26"/>
  <c r="T618" i="26" s="1"/>
  <c r="P619" i="26"/>
  <c r="T619" i="26" s="1"/>
  <c r="P620" i="26"/>
  <c r="T620" i="26" s="1"/>
  <c r="P621" i="26"/>
  <c r="T621" i="26"/>
  <c r="P622" i="26"/>
  <c r="T622" i="26"/>
  <c r="P623" i="26"/>
  <c r="T623" i="26" s="1"/>
  <c r="P624" i="26"/>
  <c r="T624" i="26" s="1"/>
  <c r="P625" i="26"/>
  <c r="T625" i="26" s="1"/>
  <c r="P626" i="26"/>
  <c r="T626" i="26"/>
  <c r="P627" i="26"/>
  <c r="T627" i="26" s="1"/>
  <c r="P628" i="26"/>
  <c r="T628" i="26" s="1"/>
  <c r="P629" i="26"/>
  <c r="T629" i="26"/>
  <c r="P630" i="26"/>
  <c r="T630" i="26"/>
  <c r="P631" i="26"/>
  <c r="T631" i="26" s="1"/>
  <c r="P632" i="26"/>
  <c r="T632" i="26" s="1"/>
  <c r="P633" i="26"/>
  <c r="T633" i="26" s="1"/>
  <c r="P634" i="26"/>
  <c r="T634" i="26" s="1"/>
  <c r="P635" i="26"/>
  <c r="T635" i="26"/>
  <c r="P636" i="26"/>
  <c r="T636" i="26" s="1"/>
  <c r="P637" i="26"/>
  <c r="T637" i="26" s="1"/>
  <c r="P638" i="26"/>
  <c r="T638" i="26"/>
  <c r="P639" i="26"/>
  <c r="T639" i="26"/>
  <c r="P640" i="26"/>
  <c r="T640" i="26" s="1"/>
  <c r="P641" i="26"/>
  <c r="T641" i="26" s="1"/>
  <c r="P642" i="26"/>
  <c r="T642" i="26" s="1"/>
  <c r="P643" i="26"/>
  <c r="T643" i="26" s="1"/>
  <c r="P644" i="26"/>
  <c r="T644" i="26" s="1"/>
  <c r="P645" i="26"/>
  <c r="T645" i="26" s="1"/>
  <c r="P646" i="26"/>
  <c r="T646" i="26" s="1"/>
  <c r="P647" i="26"/>
  <c r="T647" i="26"/>
  <c r="P648" i="26"/>
  <c r="T648" i="26" s="1"/>
  <c r="P649" i="26"/>
  <c r="T649" i="26"/>
  <c r="P650" i="26"/>
  <c r="T650" i="26" s="1"/>
  <c r="P651" i="26"/>
  <c r="T651" i="26" s="1"/>
  <c r="P652" i="26"/>
  <c r="T652" i="26" s="1"/>
  <c r="P653" i="26"/>
  <c r="T653" i="26"/>
  <c r="P654" i="26"/>
  <c r="T654" i="26" s="1"/>
  <c r="P655" i="26"/>
  <c r="T655" i="26" s="1"/>
  <c r="P656" i="26"/>
  <c r="T656" i="26" s="1"/>
  <c r="P657" i="26"/>
  <c r="T657" i="26" s="1"/>
  <c r="P658" i="26"/>
  <c r="T658" i="26"/>
  <c r="P659" i="26"/>
  <c r="T659" i="26" s="1"/>
  <c r="P660" i="26"/>
  <c r="T660" i="26" s="1"/>
  <c r="P661" i="26"/>
  <c r="T661" i="26"/>
  <c r="P662" i="26"/>
  <c r="T662" i="26"/>
  <c r="P663" i="26"/>
  <c r="T663" i="26" s="1"/>
  <c r="P664" i="26"/>
  <c r="T664" i="26" s="1"/>
  <c r="P665" i="26"/>
  <c r="T665" i="26" s="1"/>
  <c r="P666" i="26"/>
  <c r="T666" i="26" s="1"/>
  <c r="P667" i="26"/>
  <c r="T667" i="26"/>
  <c r="P668" i="26"/>
  <c r="T668" i="26" s="1"/>
  <c r="P669" i="26"/>
  <c r="T669" i="26" s="1"/>
  <c r="P670" i="26"/>
  <c r="T670" i="26"/>
  <c r="P671" i="26"/>
  <c r="T671" i="26"/>
  <c r="P672" i="26"/>
  <c r="T672" i="26" s="1"/>
  <c r="P673" i="26"/>
  <c r="T673" i="26" s="1"/>
  <c r="P674" i="26"/>
  <c r="T674" i="26" s="1"/>
  <c r="P675" i="26"/>
  <c r="T675" i="26" s="1"/>
  <c r="P676" i="26"/>
  <c r="T676" i="26" s="1"/>
  <c r="P677" i="26"/>
  <c r="T677" i="26"/>
  <c r="P678" i="26"/>
  <c r="T678" i="26" s="1"/>
  <c r="P679" i="26"/>
  <c r="T679" i="26"/>
  <c r="P680" i="26"/>
  <c r="T680" i="26" s="1"/>
  <c r="P681" i="26"/>
  <c r="T681" i="26"/>
  <c r="P682" i="26"/>
  <c r="T682" i="26" s="1"/>
  <c r="P683" i="26"/>
  <c r="T683" i="26" s="1"/>
  <c r="P684" i="26"/>
  <c r="T684" i="26" s="1"/>
  <c r="P685" i="26"/>
  <c r="T685" i="26"/>
  <c r="P686" i="26"/>
  <c r="T686" i="26"/>
  <c r="P687" i="26"/>
  <c r="T687" i="26" s="1"/>
  <c r="P688" i="26"/>
  <c r="T688" i="26" s="1"/>
  <c r="P689" i="26"/>
  <c r="T689" i="26" s="1"/>
  <c r="P690" i="26"/>
  <c r="T690" i="26"/>
  <c r="P691" i="26"/>
  <c r="T691" i="26" s="1"/>
  <c r="P692" i="26"/>
  <c r="T692" i="26" s="1"/>
  <c r="P693" i="26"/>
  <c r="T693" i="26"/>
  <c r="P694" i="26"/>
  <c r="T694" i="26"/>
  <c r="P695" i="26"/>
  <c r="T695" i="26" s="1"/>
  <c r="P696" i="26"/>
  <c r="T696" i="26" s="1"/>
  <c r="P697" i="26"/>
  <c r="T697" i="26" s="1"/>
  <c r="P698" i="26"/>
  <c r="T698" i="26" s="1"/>
  <c r="P699" i="26"/>
  <c r="T699" i="26"/>
  <c r="P4" i="24"/>
  <c r="T4" i="24" s="1"/>
  <c r="U4" i="24" s="1"/>
  <c r="Z4" i="24"/>
  <c r="P5" i="24"/>
  <c r="T5" i="24"/>
  <c r="U5" i="24" s="1"/>
  <c r="Z5" i="24"/>
  <c r="P6" i="24"/>
  <c r="T6" i="24" s="1"/>
  <c r="U6" i="24" s="1"/>
  <c r="Z6" i="24"/>
  <c r="P7" i="24"/>
  <c r="T7" i="24" s="1"/>
  <c r="U7" i="24" s="1"/>
  <c r="Z7" i="24"/>
  <c r="P8" i="24"/>
  <c r="T8" i="24" s="1"/>
  <c r="U8" i="24"/>
  <c r="Z8" i="24"/>
  <c r="P9" i="24"/>
  <c r="T9" i="24" s="1"/>
  <c r="U9" i="24" s="1"/>
  <c r="Z9" i="24"/>
  <c r="P10" i="24"/>
  <c r="T10" i="24" s="1"/>
  <c r="U10" i="24"/>
  <c r="Z10" i="24"/>
  <c r="P11" i="24"/>
  <c r="T11" i="24" s="1"/>
  <c r="U11" i="24" s="1"/>
  <c r="Z11" i="24"/>
  <c r="P12" i="24"/>
  <c r="T12" i="24" s="1"/>
  <c r="U12" i="24" s="1"/>
  <c r="Z12" i="24"/>
  <c r="P13" i="24"/>
  <c r="T13" i="24"/>
  <c r="U13" i="24" s="1"/>
  <c r="Z13" i="24"/>
  <c r="P14" i="24"/>
  <c r="T14" i="24" s="1"/>
  <c r="U14" i="24"/>
  <c r="Z14" i="24"/>
  <c r="P15" i="24"/>
  <c r="T15" i="24"/>
  <c r="U15" i="24" s="1"/>
  <c r="V15" i="24" s="1"/>
  <c r="Z15" i="24"/>
  <c r="P16" i="24"/>
  <c r="T16" i="24"/>
  <c r="U16" i="24" s="1"/>
  <c r="Z16" i="24"/>
  <c r="P17" i="24"/>
  <c r="T17" i="24" s="1"/>
  <c r="U17" i="24" s="1"/>
  <c r="Z17" i="24"/>
  <c r="P18" i="24"/>
  <c r="T18" i="24"/>
  <c r="U18" i="24" s="1"/>
  <c r="Z18" i="24"/>
  <c r="P19" i="24"/>
  <c r="T19" i="24" s="1"/>
  <c r="U19" i="24" s="1"/>
  <c r="Z19" i="24"/>
  <c r="P20" i="24"/>
  <c r="T20" i="24"/>
  <c r="U20" i="24" s="1"/>
  <c r="Z20" i="24"/>
  <c r="P21" i="24"/>
  <c r="T21" i="24"/>
  <c r="U21" i="24" s="1"/>
  <c r="Z21" i="24"/>
  <c r="P22" i="24"/>
  <c r="T22" i="24"/>
  <c r="U22" i="24" s="1"/>
  <c r="Z22" i="24"/>
  <c r="P23" i="24"/>
  <c r="T23" i="24" s="1"/>
  <c r="U23" i="24" s="1"/>
  <c r="Z23" i="24"/>
  <c r="P24" i="24"/>
  <c r="T24" i="24"/>
  <c r="U24" i="24" s="1"/>
  <c r="Z24" i="24"/>
  <c r="P25" i="24"/>
  <c r="T25" i="24" s="1"/>
  <c r="U25" i="24" s="1"/>
  <c r="Z25" i="24"/>
  <c r="P26" i="24"/>
  <c r="T26" i="24"/>
  <c r="U26" i="24" s="1"/>
  <c r="Z26" i="24"/>
  <c r="P27" i="24"/>
  <c r="T27" i="24" s="1"/>
  <c r="U27" i="24" s="1"/>
  <c r="V27" i="24" s="1"/>
  <c r="Z27" i="24"/>
  <c r="P28" i="24"/>
  <c r="T28" i="24" s="1"/>
  <c r="U28" i="24" s="1"/>
  <c r="Z28" i="24"/>
  <c r="P29" i="24"/>
  <c r="T29" i="24" s="1"/>
  <c r="U29" i="24" s="1"/>
  <c r="Z29" i="24"/>
  <c r="P30" i="24"/>
  <c r="T30" i="24" s="1"/>
  <c r="U30" i="24" s="1"/>
  <c r="Z30" i="24"/>
  <c r="P31" i="24"/>
  <c r="T31" i="24" s="1"/>
  <c r="U31" i="24" s="1"/>
  <c r="Z31" i="24"/>
  <c r="P32" i="24"/>
  <c r="T32" i="24" s="1"/>
  <c r="U32" i="24" s="1"/>
  <c r="Z32" i="24"/>
  <c r="P33" i="24"/>
  <c r="T33" i="24" s="1"/>
  <c r="U33" i="24" s="1"/>
  <c r="Z33" i="24"/>
  <c r="P34" i="24"/>
  <c r="T34" i="24" s="1"/>
  <c r="U34" i="24" s="1"/>
  <c r="Z34" i="24"/>
  <c r="P35" i="24"/>
  <c r="T35" i="24" s="1"/>
  <c r="U35" i="24" s="1"/>
  <c r="Z35" i="24"/>
  <c r="P36" i="24"/>
  <c r="T36" i="24" s="1"/>
  <c r="U36" i="24" s="1"/>
  <c r="Z36" i="24"/>
  <c r="P37" i="24"/>
  <c r="T37" i="24" s="1"/>
  <c r="U37" i="24" s="1"/>
  <c r="Z37" i="24"/>
  <c r="P38" i="24"/>
  <c r="T38" i="24" s="1"/>
  <c r="U38" i="24" s="1"/>
  <c r="Z38" i="24"/>
  <c r="P39" i="24"/>
  <c r="T39" i="24" s="1"/>
  <c r="U39" i="24" s="1"/>
  <c r="V39" i="24" s="1"/>
  <c r="Z39" i="24"/>
  <c r="P40" i="24"/>
  <c r="T40" i="24" s="1"/>
  <c r="U40" i="24" s="1"/>
  <c r="Z40" i="24"/>
  <c r="P41" i="24"/>
  <c r="T41" i="24" s="1"/>
  <c r="U41" i="24" s="1"/>
  <c r="Z41" i="24"/>
  <c r="P42" i="24"/>
  <c r="T42" i="24"/>
  <c r="U42" i="24" s="1"/>
  <c r="Z42" i="24"/>
  <c r="P43" i="24"/>
  <c r="T43" i="24" s="1"/>
  <c r="U43" i="24" s="1"/>
  <c r="Z43" i="24"/>
  <c r="P44" i="24"/>
  <c r="T44" i="24" s="1"/>
  <c r="U44" i="24" s="1"/>
  <c r="Z44" i="24"/>
  <c r="P45" i="24"/>
  <c r="T45" i="24"/>
  <c r="U45" i="24" s="1"/>
  <c r="Z45" i="24"/>
  <c r="P46" i="24"/>
  <c r="T46" i="24" s="1"/>
  <c r="U46" i="24" s="1"/>
  <c r="Z46" i="24"/>
  <c r="P47" i="24"/>
  <c r="T47" i="24"/>
  <c r="U47" i="24" s="1"/>
  <c r="Z47" i="24"/>
  <c r="P48" i="24"/>
  <c r="T48" i="24" s="1"/>
  <c r="U48" i="24" s="1"/>
  <c r="Z48" i="24"/>
  <c r="P49" i="24"/>
  <c r="T49" i="24" s="1"/>
  <c r="U49" i="24" s="1"/>
  <c r="Z49" i="24"/>
  <c r="P50" i="24"/>
  <c r="T50" i="24"/>
  <c r="U50" i="24" s="1"/>
  <c r="Z50" i="24"/>
  <c r="P51" i="24"/>
  <c r="T51" i="24"/>
  <c r="U51" i="24" s="1"/>
  <c r="V51" i="24" s="1"/>
  <c r="Z51" i="24"/>
  <c r="P52" i="24"/>
  <c r="T52" i="24"/>
  <c r="U52" i="24" s="1"/>
  <c r="X52" i="24"/>
  <c r="Z52" i="24"/>
  <c r="P53" i="24"/>
  <c r="T53" i="24"/>
  <c r="U53" i="24"/>
  <c r="X53" i="24"/>
  <c r="Z53" i="24"/>
  <c r="P54" i="24"/>
  <c r="T54" i="24" s="1"/>
  <c r="U54" i="24" s="1"/>
  <c r="X54" i="24"/>
  <c r="Z54" i="24"/>
  <c r="P55" i="24"/>
  <c r="T55" i="24"/>
  <c r="U55" i="24"/>
  <c r="X55" i="24"/>
  <c r="Z55" i="24"/>
  <c r="P56" i="24"/>
  <c r="T56" i="24" s="1"/>
  <c r="U56" i="24"/>
  <c r="X56" i="24"/>
  <c r="Z56" i="24"/>
  <c r="P57" i="24"/>
  <c r="T57" i="24"/>
  <c r="U57" i="24" s="1"/>
  <c r="X57" i="24"/>
  <c r="Z57" i="24"/>
  <c r="P58" i="24"/>
  <c r="T58" i="24" s="1"/>
  <c r="U58" i="24" s="1"/>
  <c r="X58" i="24"/>
  <c r="Z58" i="24"/>
  <c r="P59" i="24"/>
  <c r="T59" i="24" s="1"/>
  <c r="U59" i="24" s="1"/>
  <c r="X59" i="24"/>
  <c r="Z59" i="24"/>
  <c r="P60" i="24"/>
  <c r="T60" i="24"/>
  <c r="U60" i="24"/>
  <c r="X60" i="24"/>
  <c r="Z60" i="24"/>
  <c r="P61" i="24"/>
  <c r="T61" i="24"/>
  <c r="U61" i="24"/>
  <c r="X61" i="24"/>
  <c r="Z61" i="24"/>
  <c r="P62" i="24"/>
  <c r="T62" i="24" s="1"/>
  <c r="U62" i="24" s="1"/>
  <c r="X62" i="24"/>
  <c r="Z62" i="24"/>
  <c r="P63" i="24"/>
  <c r="T63" i="24" s="1"/>
  <c r="U63" i="24" s="1"/>
  <c r="V63" i="24" s="1"/>
  <c r="X63" i="24"/>
  <c r="Z63" i="24"/>
  <c r="P64" i="24"/>
  <c r="T64" i="24"/>
  <c r="U64" i="24"/>
  <c r="X64" i="24"/>
  <c r="Z64" i="24"/>
  <c r="P65" i="24"/>
  <c r="T65" i="24" s="1"/>
  <c r="U65" i="24" s="1"/>
  <c r="X65" i="24"/>
  <c r="Z65" i="24"/>
  <c r="P66" i="24"/>
  <c r="T66" i="24" s="1"/>
  <c r="U66" i="24" s="1"/>
  <c r="X66" i="24"/>
  <c r="Z66" i="24"/>
  <c r="P67" i="24"/>
  <c r="T67" i="24" s="1"/>
  <c r="U67" i="24" s="1"/>
  <c r="X67" i="24"/>
  <c r="Z67" i="24"/>
  <c r="P68" i="24"/>
  <c r="T68" i="24"/>
  <c r="U68" i="24"/>
  <c r="X68" i="24"/>
  <c r="Z68" i="24"/>
  <c r="P69" i="24"/>
  <c r="T69" i="24" s="1"/>
  <c r="U69" i="24" s="1"/>
  <c r="X69" i="24"/>
  <c r="Z69" i="24"/>
  <c r="P70" i="24"/>
  <c r="T70" i="24"/>
  <c r="U70" i="24" s="1"/>
  <c r="X70" i="24"/>
  <c r="Z70" i="24"/>
  <c r="P71" i="24"/>
  <c r="T71" i="24"/>
  <c r="U71" i="24" s="1"/>
  <c r="X71" i="24"/>
  <c r="Z71" i="24"/>
  <c r="P72" i="24"/>
  <c r="T72" i="24"/>
  <c r="U72" i="24" s="1"/>
  <c r="X72" i="24"/>
  <c r="Z72" i="24"/>
  <c r="P73" i="24"/>
  <c r="T73" i="24"/>
  <c r="U73" i="24"/>
  <c r="X73" i="24"/>
  <c r="Z73" i="24"/>
  <c r="P74" i="24"/>
  <c r="T74" i="24" s="1"/>
  <c r="U74" i="24" s="1"/>
  <c r="X74" i="24"/>
  <c r="Z74" i="24"/>
  <c r="P75" i="24"/>
  <c r="T75" i="24" s="1"/>
  <c r="U75" i="24" s="1"/>
  <c r="V75" i="24" s="1"/>
  <c r="X75" i="24"/>
  <c r="Z75" i="24"/>
  <c r="P76" i="24"/>
  <c r="T76" i="24" s="1"/>
  <c r="U76" i="24" s="1"/>
  <c r="X76" i="24"/>
  <c r="Z76" i="24"/>
  <c r="P77" i="24"/>
  <c r="T77" i="24" s="1"/>
  <c r="U77" i="24" s="1"/>
  <c r="X77" i="24"/>
  <c r="Z77" i="24"/>
  <c r="P78" i="24"/>
  <c r="T78" i="24" s="1"/>
  <c r="U78" i="24"/>
  <c r="X78" i="24"/>
  <c r="Z78" i="24"/>
  <c r="P79" i="24"/>
  <c r="T79" i="24" s="1"/>
  <c r="U79" i="24" s="1"/>
  <c r="X79" i="24"/>
  <c r="Z79" i="24"/>
  <c r="P80" i="24"/>
  <c r="T80" i="24"/>
  <c r="U80" i="24" s="1"/>
  <c r="X80" i="24"/>
  <c r="Z80" i="24"/>
  <c r="P81" i="24"/>
  <c r="T81" i="24" s="1"/>
  <c r="U81" i="24" s="1"/>
  <c r="X81" i="24"/>
  <c r="Z81" i="24"/>
  <c r="P82" i="24"/>
  <c r="T82" i="24"/>
  <c r="U82" i="24" s="1"/>
  <c r="X82" i="24"/>
  <c r="Z82" i="24"/>
  <c r="P83" i="24"/>
  <c r="T83" i="24"/>
  <c r="U83" i="24"/>
  <c r="X83" i="24"/>
  <c r="Z83" i="24"/>
  <c r="P84" i="24"/>
  <c r="T84" i="24" s="1"/>
  <c r="U84" i="24" s="1"/>
  <c r="X84" i="24"/>
  <c r="Z84" i="24"/>
  <c r="P85" i="24"/>
  <c r="T85" i="24"/>
  <c r="U85" i="24"/>
  <c r="X85" i="24"/>
  <c r="Z85" i="24"/>
  <c r="P86" i="24"/>
  <c r="T86" i="24" s="1"/>
  <c r="U86" i="24" s="1"/>
  <c r="X86" i="24"/>
  <c r="Z86" i="24"/>
  <c r="P87" i="24"/>
  <c r="T87" i="24"/>
  <c r="U87" i="24" s="1"/>
  <c r="V87" i="24" s="1"/>
  <c r="X87" i="24"/>
  <c r="Z87" i="24"/>
  <c r="P88" i="24"/>
  <c r="T88" i="24"/>
  <c r="U88" i="24" s="1"/>
  <c r="X88" i="24"/>
  <c r="Z88" i="24"/>
  <c r="P89" i="24"/>
  <c r="T89" i="24" s="1"/>
  <c r="U89" i="24"/>
  <c r="X89" i="24"/>
  <c r="Z89" i="24"/>
  <c r="P90" i="24"/>
  <c r="T90" i="24" s="1"/>
  <c r="U90" i="24" s="1"/>
  <c r="X90" i="24"/>
  <c r="Z90" i="24"/>
  <c r="P91" i="24"/>
  <c r="T91" i="24" s="1"/>
  <c r="U91" i="24" s="1"/>
  <c r="X91" i="24"/>
  <c r="Z91" i="24"/>
  <c r="P92" i="24"/>
  <c r="T92" i="24" s="1"/>
  <c r="U92" i="24" s="1"/>
  <c r="X92" i="24"/>
  <c r="Z92" i="24"/>
  <c r="P93" i="24"/>
  <c r="T93" i="24"/>
  <c r="U93" i="24"/>
  <c r="X93" i="24"/>
  <c r="Z93" i="24"/>
  <c r="P94" i="24"/>
  <c r="T94" i="24"/>
  <c r="U94" i="24"/>
  <c r="X94" i="24"/>
  <c r="Z94" i="24"/>
  <c r="P95" i="24"/>
  <c r="T95" i="24" s="1"/>
  <c r="U95" i="24" s="1"/>
  <c r="X95" i="24"/>
  <c r="Z95" i="24"/>
  <c r="P96" i="24"/>
  <c r="T96" i="24" s="1"/>
  <c r="U96" i="24" s="1"/>
  <c r="X96" i="24"/>
  <c r="Z96" i="24"/>
  <c r="P97" i="24"/>
  <c r="T97" i="24" s="1"/>
  <c r="U97" i="24" s="1"/>
  <c r="X97" i="24"/>
  <c r="Z97" i="24"/>
  <c r="P98" i="24"/>
  <c r="T98" i="24"/>
  <c r="U98" i="24"/>
  <c r="X98" i="24"/>
  <c r="Z98" i="24"/>
  <c r="P99" i="24"/>
  <c r="T99" i="24" s="1"/>
  <c r="U99" i="24" s="1"/>
  <c r="V99" i="24" s="1"/>
  <c r="X99" i="24"/>
  <c r="Z99" i="24"/>
  <c r="P100" i="24"/>
  <c r="T100" i="24" s="1"/>
  <c r="U100" i="24" s="1"/>
  <c r="X100" i="24"/>
  <c r="Z100" i="24"/>
  <c r="P101" i="24"/>
  <c r="T101" i="24" s="1"/>
  <c r="U101" i="24" s="1"/>
  <c r="X101" i="24"/>
  <c r="Z101" i="24"/>
  <c r="P102" i="24"/>
  <c r="T102" i="24" s="1"/>
  <c r="U102" i="24" s="1"/>
  <c r="X102" i="24"/>
  <c r="Z102" i="24"/>
  <c r="P103" i="24"/>
  <c r="T103" i="24"/>
  <c r="U103" i="24" s="1"/>
  <c r="X103" i="24"/>
  <c r="Z103" i="24"/>
  <c r="P104" i="24"/>
  <c r="T104" i="24" s="1"/>
  <c r="U104" i="24" s="1"/>
  <c r="X104" i="24"/>
  <c r="Z104" i="24"/>
  <c r="P105" i="24"/>
  <c r="T105" i="24"/>
  <c r="U105" i="24" s="1"/>
  <c r="X105" i="24"/>
  <c r="Z105" i="24"/>
  <c r="P106" i="24"/>
  <c r="T106" i="24" s="1"/>
  <c r="U106" i="24" s="1"/>
  <c r="X106" i="24"/>
  <c r="Z106" i="24"/>
  <c r="P107" i="24"/>
  <c r="T107" i="24" s="1"/>
  <c r="U107" i="24" s="1"/>
  <c r="X107" i="24"/>
  <c r="Z107" i="24"/>
  <c r="P108" i="24"/>
  <c r="T108" i="24" s="1"/>
  <c r="U108" i="24"/>
  <c r="X108" i="24"/>
  <c r="Z108" i="24"/>
  <c r="P109" i="24"/>
  <c r="T109" i="24" s="1"/>
  <c r="U109" i="24" s="1"/>
  <c r="X109" i="24"/>
  <c r="Z109" i="24"/>
  <c r="P110" i="24"/>
  <c r="T110" i="24"/>
  <c r="U110" i="24"/>
  <c r="X110" i="24"/>
  <c r="Z110" i="24"/>
  <c r="P111" i="24"/>
  <c r="T111" i="24" s="1"/>
  <c r="U111" i="24" s="1"/>
  <c r="V111" i="24" s="1"/>
  <c r="X111" i="24"/>
  <c r="Z111" i="24"/>
  <c r="P112" i="24"/>
  <c r="T112" i="24" s="1"/>
  <c r="U112" i="24" s="1"/>
  <c r="X112" i="24"/>
  <c r="Z112" i="24"/>
  <c r="P113" i="24"/>
  <c r="T113" i="24"/>
  <c r="U113" i="24"/>
  <c r="X113" i="24"/>
  <c r="Z113" i="24"/>
  <c r="P114" i="24"/>
  <c r="T114" i="24"/>
  <c r="U114" i="24" s="1"/>
  <c r="X114" i="24"/>
  <c r="Z114" i="24"/>
  <c r="P115" i="24"/>
  <c r="T115" i="24"/>
  <c r="U115" i="24" s="1"/>
  <c r="X115" i="24"/>
  <c r="Z115" i="24"/>
  <c r="P116" i="24"/>
  <c r="T116" i="24"/>
  <c r="U116" i="24"/>
  <c r="X116" i="24"/>
  <c r="Z116" i="24"/>
  <c r="P117" i="24"/>
  <c r="T117" i="24" s="1"/>
  <c r="U117" i="24" s="1"/>
  <c r="X117" i="24"/>
  <c r="Z117" i="24"/>
  <c r="P118" i="24"/>
  <c r="T118" i="24"/>
  <c r="U118" i="24" s="1"/>
  <c r="X118" i="24"/>
  <c r="Z118" i="24"/>
  <c r="P119" i="24"/>
  <c r="T119" i="24" s="1"/>
  <c r="U119" i="24"/>
  <c r="X119" i="24"/>
  <c r="Z119" i="24"/>
  <c r="P120" i="24"/>
  <c r="T120" i="24" s="1"/>
  <c r="U120" i="24" s="1"/>
  <c r="X120" i="24"/>
  <c r="Z120" i="24"/>
  <c r="P121" i="24"/>
  <c r="T121" i="24" s="1"/>
  <c r="U121" i="24" s="1"/>
  <c r="X121" i="24"/>
  <c r="Z121" i="24"/>
  <c r="P122" i="24"/>
  <c r="T122" i="24" s="1"/>
  <c r="U122" i="24" s="1"/>
  <c r="X122" i="24"/>
  <c r="Z122" i="24"/>
  <c r="P123" i="24"/>
  <c r="T123" i="24"/>
  <c r="U123" i="24"/>
  <c r="V123" i="24" s="1"/>
  <c r="X123" i="24"/>
  <c r="Z123" i="24"/>
  <c r="P124" i="24"/>
  <c r="T124" i="24"/>
  <c r="U124" i="24" s="1"/>
  <c r="X124" i="24"/>
  <c r="Z124" i="24"/>
  <c r="P125" i="24"/>
  <c r="T125" i="24" s="1"/>
  <c r="U125" i="24" s="1"/>
  <c r="X125" i="24"/>
  <c r="Z125" i="24"/>
  <c r="P126" i="24"/>
  <c r="T126" i="24" s="1"/>
  <c r="U126" i="24" s="1"/>
  <c r="X126" i="24"/>
  <c r="Z126" i="24"/>
  <c r="P127" i="24"/>
  <c r="T127" i="24"/>
  <c r="U127" i="24" s="1"/>
  <c r="X127" i="24"/>
  <c r="Z127" i="24"/>
  <c r="P128" i="24"/>
  <c r="T128" i="24"/>
  <c r="U128" i="24" s="1"/>
  <c r="X128" i="24"/>
  <c r="Z128" i="24"/>
  <c r="P129" i="24"/>
  <c r="T129" i="24"/>
  <c r="U129" i="24" s="1"/>
  <c r="X129" i="24"/>
  <c r="Z129" i="24"/>
  <c r="P130" i="24"/>
  <c r="T130" i="24" s="1"/>
  <c r="U130" i="24" s="1"/>
  <c r="X130" i="24"/>
  <c r="Z130" i="24"/>
  <c r="P131" i="24"/>
  <c r="T131" i="24" s="1"/>
  <c r="U131" i="24" s="1"/>
  <c r="X131" i="24"/>
  <c r="Z131" i="24"/>
  <c r="P132" i="24"/>
  <c r="T132" i="24" s="1"/>
  <c r="U132" i="24" s="1"/>
  <c r="X132" i="24"/>
  <c r="Z132" i="24"/>
  <c r="P133" i="24"/>
  <c r="T133" i="24"/>
  <c r="U133" i="24" s="1"/>
  <c r="X133" i="24"/>
  <c r="Z133" i="24"/>
  <c r="P134" i="24"/>
  <c r="T134" i="24" s="1"/>
  <c r="U134" i="24" s="1"/>
  <c r="X134" i="24"/>
  <c r="Z134" i="24"/>
  <c r="P135" i="24"/>
  <c r="T135" i="24"/>
  <c r="U135" i="24" s="1"/>
  <c r="V135" i="24" s="1"/>
  <c r="X135" i="24"/>
  <c r="Z135" i="24"/>
  <c r="P136" i="24"/>
  <c r="T136" i="24"/>
  <c r="U136" i="24" s="1"/>
  <c r="X136" i="24"/>
  <c r="Z136" i="24"/>
  <c r="P137" i="24"/>
  <c r="T137" i="24" s="1"/>
  <c r="U137" i="24" s="1"/>
  <c r="X137" i="24"/>
  <c r="Z137" i="24"/>
  <c r="P138" i="24"/>
  <c r="T138" i="24"/>
  <c r="U138" i="24"/>
  <c r="X138" i="24"/>
  <c r="Z138" i="24"/>
  <c r="P139" i="24"/>
  <c r="T139" i="24"/>
  <c r="U139" i="24" s="1"/>
  <c r="X139" i="24"/>
  <c r="Z139" i="24"/>
  <c r="P140" i="24"/>
  <c r="T140" i="24"/>
  <c r="U140" i="24" s="1"/>
  <c r="X140" i="24"/>
  <c r="Z140" i="24"/>
  <c r="P141" i="24"/>
  <c r="T141" i="24" s="1"/>
  <c r="U141" i="24"/>
  <c r="X141" i="24"/>
  <c r="Z141" i="24"/>
  <c r="P142" i="24"/>
  <c r="T142" i="24" s="1"/>
  <c r="U142" i="24" s="1"/>
  <c r="X142" i="24"/>
  <c r="Z142" i="24"/>
  <c r="P143" i="24"/>
  <c r="T143" i="24"/>
  <c r="U143" i="24" s="1"/>
  <c r="X143" i="24"/>
  <c r="Z143" i="24"/>
  <c r="P144" i="24"/>
  <c r="T144" i="24"/>
  <c r="U144" i="24" s="1"/>
  <c r="X144" i="24"/>
  <c r="Z144" i="24"/>
  <c r="P145" i="24"/>
  <c r="T145" i="24" s="1"/>
  <c r="U145" i="24" s="1"/>
  <c r="X145" i="24"/>
  <c r="Z145" i="24"/>
  <c r="P146" i="24"/>
  <c r="T146" i="24"/>
  <c r="U146" i="24"/>
  <c r="X146" i="24"/>
  <c r="Z146" i="24"/>
  <c r="P147" i="24"/>
  <c r="T147" i="24" s="1"/>
  <c r="U147" i="24" s="1"/>
  <c r="V147" i="24" s="1"/>
  <c r="X147" i="24"/>
  <c r="Z147" i="24"/>
  <c r="P148" i="24"/>
  <c r="T148" i="24"/>
  <c r="U148" i="24" s="1"/>
  <c r="X148" i="24"/>
  <c r="Z148" i="24"/>
  <c r="P149" i="24"/>
  <c r="T149" i="24"/>
  <c r="U149" i="24" s="1"/>
  <c r="X149" i="24"/>
  <c r="Z149" i="24"/>
  <c r="P150" i="24"/>
  <c r="T150" i="24" s="1"/>
  <c r="U150" i="24" s="1"/>
  <c r="X150" i="24"/>
  <c r="Z150" i="24"/>
  <c r="P151" i="24"/>
  <c r="T151" i="24"/>
  <c r="U151" i="24"/>
  <c r="X151" i="24"/>
  <c r="Z151" i="24"/>
  <c r="P152" i="24"/>
  <c r="T152" i="24" s="1"/>
  <c r="U152" i="24" s="1"/>
  <c r="X152" i="24"/>
  <c r="Z152" i="24"/>
  <c r="P153" i="24"/>
  <c r="T153" i="24"/>
  <c r="U153" i="24"/>
  <c r="X153" i="24"/>
  <c r="Z153" i="24"/>
  <c r="P154" i="24"/>
  <c r="T154" i="24"/>
  <c r="U154" i="24" s="1"/>
  <c r="X154" i="24"/>
  <c r="Z154" i="24"/>
  <c r="P155" i="24"/>
  <c r="T155" i="24"/>
  <c r="U155" i="24" s="1"/>
  <c r="X155" i="24"/>
  <c r="Z155" i="24"/>
  <c r="P156" i="24"/>
  <c r="T156" i="24" s="1"/>
  <c r="U156" i="24" s="1"/>
  <c r="X156" i="24"/>
  <c r="Z156" i="24"/>
  <c r="P157" i="24"/>
  <c r="T157" i="24"/>
  <c r="U157" i="24" s="1"/>
  <c r="X157" i="24"/>
  <c r="Z157" i="24"/>
  <c r="P158" i="24"/>
  <c r="T158" i="24"/>
  <c r="U158" i="24"/>
  <c r="X158" i="24"/>
  <c r="Z158" i="24"/>
  <c r="P159" i="24"/>
  <c r="T159" i="24"/>
  <c r="U159" i="24" s="1"/>
  <c r="V159" i="24" s="1"/>
  <c r="X159" i="24"/>
  <c r="Z159" i="24"/>
  <c r="P160" i="24"/>
  <c r="T160" i="24"/>
  <c r="U160" i="24" s="1"/>
  <c r="X160" i="24"/>
  <c r="Z160" i="24"/>
  <c r="P161" i="24"/>
  <c r="T161" i="24"/>
  <c r="U161" i="24"/>
  <c r="X161" i="24"/>
  <c r="Z161" i="24"/>
  <c r="P162" i="24"/>
  <c r="T162" i="24"/>
  <c r="U162" i="24" s="1"/>
  <c r="X162" i="24"/>
  <c r="Z162" i="24"/>
  <c r="P163" i="24"/>
  <c r="T163" i="24" s="1"/>
  <c r="U163" i="24"/>
  <c r="X163" i="24"/>
  <c r="Z163" i="24"/>
  <c r="P164" i="24"/>
  <c r="T164" i="24" s="1"/>
  <c r="U164" i="24" s="1"/>
  <c r="X164" i="24"/>
  <c r="Z164" i="24"/>
  <c r="P165" i="24"/>
  <c r="T165" i="24" s="1"/>
  <c r="U165" i="24" s="1"/>
  <c r="X165" i="24"/>
  <c r="Z165" i="24"/>
  <c r="P166" i="24"/>
  <c r="T166" i="24"/>
  <c r="U166" i="24" s="1"/>
  <c r="X166" i="24"/>
  <c r="Z166" i="24"/>
  <c r="P167" i="24"/>
  <c r="T167" i="24" s="1"/>
  <c r="U167" i="24" s="1"/>
  <c r="X167" i="24"/>
  <c r="Z167" i="24"/>
  <c r="P168" i="24"/>
  <c r="T168" i="24"/>
  <c r="U168" i="24" s="1"/>
  <c r="X168" i="24"/>
  <c r="Z168" i="24"/>
  <c r="P169" i="24"/>
  <c r="T169" i="24" s="1"/>
  <c r="U169" i="24" s="1"/>
  <c r="X169" i="24"/>
  <c r="Z169" i="24"/>
  <c r="P170" i="24"/>
  <c r="T170" i="24" s="1"/>
  <c r="U170" i="24" s="1"/>
  <c r="X170" i="24"/>
  <c r="Z170" i="24"/>
  <c r="P171" i="24"/>
  <c r="T171" i="24" s="1"/>
  <c r="U171" i="24"/>
  <c r="V171" i="24"/>
  <c r="X171" i="24"/>
  <c r="Z171" i="24"/>
  <c r="P172" i="24"/>
  <c r="T172" i="24"/>
  <c r="U172" i="24" s="1"/>
  <c r="X172" i="24"/>
  <c r="Z172" i="24"/>
  <c r="P173" i="24"/>
  <c r="T173" i="24"/>
  <c r="U173" i="24" s="1"/>
  <c r="X173" i="24"/>
  <c r="Z173" i="24"/>
  <c r="P174" i="24"/>
  <c r="T174" i="24" s="1"/>
  <c r="U174" i="24"/>
  <c r="X174" i="24"/>
  <c r="Z174" i="24"/>
  <c r="P175" i="24"/>
  <c r="T175" i="24" s="1"/>
  <c r="U175" i="24" s="1"/>
  <c r="X175" i="24"/>
  <c r="Z175" i="24"/>
  <c r="P176" i="24"/>
  <c r="T176" i="24"/>
  <c r="U176" i="24" s="1"/>
  <c r="X176" i="24"/>
  <c r="Z176" i="24"/>
  <c r="P177" i="24"/>
  <c r="T177" i="24"/>
  <c r="U177" i="24" s="1"/>
  <c r="X177" i="24"/>
  <c r="Z177" i="24"/>
  <c r="P178" i="24"/>
  <c r="T178" i="24" s="1"/>
  <c r="U178" i="24" s="1"/>
  <c r="X178" i="24"/>
  <c r="Z178" i="24"/>
  <c r="P179" i="24"/>
  <c r="T179" i="24"/>
  <c r="U179" i="24"/>
  <c r="X179" i="24"/>
  <c r="Z179" i="24"/>
  <c r="P180" i="24"/>
  <c r="T180" i="24" s="1"/>
  <c r="U180" i="24" s="1"/>
  <c r="X180" i="24"/>
  <c r="Z180" i="24"/>
  <c r="P181" i="24"/>
  <c r="T181" i="24"/>
  <c r="U181" i="24"/>
  <c r="X181" i="24"/>
  <c r="Z181" i="24"/>
  <c r="P182" i="24"/>
  <c r="T182" i="24" s="1"/>
  <c r="U182" i="24"/>
  <c r="X182" i="24"/>
  <c r="Z182" i="24"/>
  <c r="P183" i="24"/>
  <c r="T183" i="24"/>
  <c r="U183" i="24"/>
  <c r="V183" i="24" s="1"/>
  <c r="X183" i="24"/>
  <c r="Z183" i="24"/>
  <c r="P184" i="24"/>
  <c r="T184" i="24"/>
  <c r="U184" i="24"/>
  <c r="X184" i="24"/>
  <c r="Z184" i="24"/>
  <c r="P185" i="24"/>
  <c r="T185" i="24" s="1"/>
  <c r="U185" i="24" s="1"/>
  <c r="X185" i="24"/>
  <c r="Z185" i="24"/>
  <c r="P186" i="24"/>
  <c r="T186" i="24"/>
  <c r="U186" i="24"/>
  <c r="X186" i="24"/>
  <c r="Z186" i="24"/>
  <c r="P187" i="24"/>
  <c r="T187" i="24"/>
  <c r="U187" i="24" s="1"/>
  <c r="X187" i="24"/>
  <c r="Z187" i="24"/>
  <c r="P188" i="24"/>
  <c r="T188" i="24"/>
  <c r="U188" i="24" s="1"/>
  <c r="X188" i="24"/>
  <c r="Z188" i="24"/>
  <c r="P189" i="24"/>
  <c r="T189" i="24" s="1"/>
  <c r="U189" i="24" s="1"/>
  <c r="X189" i="24"/>
  <c r="Z189" i="24"/>
  <c r="P190" i="24"/>
  <c r="T190" i="24"/>
  <c r="U190" i="24" s="1"/>
  <c r="X190" i="24"/>
  <c r="Z190" i="24"/>
  <c r="P191" i="24"/>
  <c r="T191" i="24"/>
  <c r="U191" i="24" s="1"/>
  <c r="X191" i="24"/>
  <c r="Z191" i="24"/>
  <c r="P192" i="24"/>
  <c r="T192" i="24"/>
  <c r="U192" i="24" s="1"/>
  <c r="X192" i="24"/>
  <c r="Z192" i="24"/>
  <c r="P193" i="24"/>
  <c r="T193" i="24" s="1"/>
  <c r="U193" i="24" s="1"/>
  <c r="X193" i="24"/>
  <c r="Z193" i="24"/>
  <c r="P194" i="24"/>
  <c r="T194" i="24" s="1"/>
  <c r="U194" i="24" s="1"/>
  <c r="X194" i="24"/>
  <c r="Z194" i="24"/>
  <c r="P195" i="24"/>
  <c r="T195" i="24" s="1"/>
  <c r="U195" i="24" s="1"/>
  <c r="V195" i="24" s="1"/>
  <c r="X195" i="24"/>
  <c r="Z195" i="24"/>
  <c r="P196" i="24"/>
  <c r="T196" i="24" s="1"/>
  <c r="U196" i="24"/>
  <c r="X196" i="24"/>
  <c r="Z196" i="24"/>
  <c r="P197" i="24"/>
  <c r="T197" i="24"/>
  <c r="U197" i="24" s="1"/>
  <c r="X197" i="24"/>
  <c r="Z197" i="24"/>
  <c r="P198" i="24"/>
  <c r="T198" i="24"/>
  <c r="U198" i="24" s="1"/>
  <c r="X198" i="24"/>
  <c r="Z198" i="24"/>
  <c r="P199" i="24"/>
  <c r="T199" i="24"/>
  <c r="U199" i="24" s="1"/>
  <c r="X199" i="24"/>
  <c r="Z199" i="24"/>
  <c r="P200" i="24"/>
  <c r="T200" i="24" s="1"/>
  <c r="U200" i="24" s="1"/>
  <c r="X200" i="24"/>
  <c r="Z200" i="24"/>
  <c r="P201" i="24"/>
  <c r="T201" i="24"/>
  <c r="U201" i="24"/>
  <c r="X201" i="24"/>
  <c r="Z201" i="24"/>
  <c r="P202" i="24"/>
  <c r="T202" i="24"/>
  <c r="U202" i="24" s="1"/>
  <c r="X202" i="24"/>
  <c r="Z202" i="24"/>
  <c r="P203" i="24"/>
  <c r="T203" i="24"/>
  <c r="U203" i="24" s="1"/>
  <c r="X203" i="24"/>
  <c r="Z203" i="24"/>
  <c r="P204" i="24"/>
  <c r="T204" i="24" s="1"/>
  <c r="U204" i="24"/>
  <c r="X204" i="24"/>
  <c r="Z204" i="24"/>
  <c r="P205" i="24"/>
  <c r="T205" i="24" s="1"/>
  <c r="U205" i="24" s="1"/>
  <c r="X205" i="24"/>
  <c r="Z205" i="24"/>
  <c r="P206" i="24"/>
  <c r="T206" i="24"/>
  <c r="U206" i="24"/>
  <c r="X206" i="24"/>
  <c r="Z206" i="24"/>
  <c r="P207" i="24"/>
  <c r="T207" i="24"/>
  <c r="U207" i="24" s="1"/>
  <c r="V207" i="24" s="1"/>
  <c r="X207" i="24"/>
  <c r="Z207" i="24"/>
  <c r="P208" i="24"/>
  <c r="T208" i="24"/>
  <c r="U208" i="24" s="1"/>
  <c r="X208" i="24"/>
  <c r="Z208" i="24"/>
  <c r="P209" i="24"/>
  <c r="T209" i="24"/>
  <c r="U209" i="24"/>
  <c r="X209" i="24"/>
  <c r="Z209" i="24"/>
  <c r="P210" i="24"/>
  <c r="T210" i="24" s="1"/>
  <c r="U210" i="24" s="1"/>
  <c r="X210" i="24"/>
  <c r="Z210" i="24"/>
  <c r="P211" i="24"/>
  <c r="T211" i="24"/>
  <c r="U211" i="24"/>
  <c r="X211" i="24"/>
  <c r="Z211" i="24"/>
  <c r="P212" i="24"/>
  <c r="T212" i="24"/>
  <c r="U212" i="24" s="1"/>
  <c r="X212" i="24"/>
  <c r="Z212" i="24"/>
  <c r="P213" i="24"/>
  <c r="T213" i="24"/>
  <c r="U213" i="24" s="1"/>
  <c r="X213" i="24"/>
  <c r="Z213" i="24"/>
  <c r="P214" i="24"/>
  <c r="T214" i="24"/>
  <c r="U214" i="24"/>
  <c r="X214" i="24"/>
  <c r="Z214" i="24"/>
  <c r="P215" i="24"/>
  <c r="T215" i="24" s="1"/>
  <c r="U215" i="24" s="1"/>
  <c r="X215" i="24"/>
  <c r="Z215" i="24"/>
  <c r="P216" i="24"/>
  <c r="T216" i="24"/>
  <c r="U216" i="24"/>
  <c r="X216" i="24"/>
  <c r="Z216" i="24"/>
  <c r="P217" i="24"/>
  <c r="T217" i="24"/>
  <c r="U217" i="24" s="1"/>
  <c r="X217" i="24"/>
  <c r="Z217" i="24"/>
  <c r="P218" i="24"/>
  <c r="T218" i="24"/>
  <c r="U218" i="24" s="1"/>
  <c r="X218" i="24"/>
  <c r="Z218" i="24"/>
  <c r="P219" i="24"/>
  <c r="T219" i="24" s="1"/>
  <c r="U219" i="24" s="1"/>
  <c r="V219" i="24" s="1"/>
  <c r="X219" i="24"/>
  <c r="Z219" i="24"/>
  <c r="P220" i="24"/>
  <c r="T220" i="24" s="1"/>
  <c r="U220" i="24" s="1"/>
  <c r="X220" i="24"/>
  <c r="Z220" i="24"/>
  <c r="P221" i="24"/>
  <c r="T221" i="24"/>
  <c r="U221" i="24" s="1"/>
  <c r="X221" i="24"/>
  <c r="Z221" i="24"/>
  <c r="P222" i="24"/>
  <c r="T222" i="24"/>
  <c r="U222" i="24" s="1"/>
  <c r="X222" i="24"/>
  <c r="Z222" i="24"/>
  <c r="P223" i="24"/>
  <c r="T223" i="24"/>
  <c r="U223" i="24" s="1"/>
  <c r="X223" i="24"/>
  <c r="Z223" i="24"/>
  <c r="P224" i="24"/>
  <c r="T224" i="24"/>
  <c r="U224" i="24"/>
  <c r="X224" i="24"/>
  <c r="Z224" i="24"/>
  <c r="P225" i="24"/>
  <c r="T225" i="24" s="1"/>
  <c r="U225" i="24" s="1"/>
  <c r="X225" i="24"/>
  <c r="Z225" i="24"/>
  <c r="P226" i="24"/>
  <c r="T226" i="24" s="1"/>
  <c r="U226" i="24" s="1"/>
  <c r="X226" i="24"/>
  <c r="Z226" i="24"/>
  <c r="P227" i="24"/>
  <c r="T227" i="24"/>
  <c r="U227" i="24" s="1"/>
  <c r="X227" i="24"/>
  <c r="Z227" i="24"/>
  <c r="P228" i="24"/>
  <c r="T228" i="24" s="1"/>
  <c r="U228" i="24" s="1"/>
  <c r="X228" i="24"/>
  <c r="Z228" i="24"/>
  <c r="P229" i="24"/>
  <c r="T229" i="24"/>
  <c r="U229" i="24" s="1"/>
  <c r="X229" i="24"/>
  <c r="Z229" i="24"/>
  <c r="P230" i="24"/>
  <c r="T230" i="24" s="1"/>
  <c r="U230" i="24" s="1"/>
  <c r="X230" i="24"/>
  <c r="Z230" i="24"/>
  <c r="P231" i="24"/>
  <c r="T231" i="24"/>
  <c r="U231" i="24"/>
  <c r="V231" i="24" s="1"/>
  <c r="X231" i="24"/>
  <c r="Z231" i="24"/>
  <c r="P232" i="24"/>
  <c r="T232" i="24" s="1"/>
  <c r="U232" i="24" s="1"/>
  <c r="X232" i="24"/>
  <c r="Z232" i="24"/>
  <c r="P233" i="24"/>
  <c r="T233" i="24"/>
  <c r="U233" i="24" s="1"/>
  <c r="X233" i="24"/>
  <c r="Z233" i="24"/>
  <c r="P234" i="24"/>
  <c r="T234" i="24"/>
  <c r="U234" i="24"/>
  <c r="X234" i="24"/>
  <c r="Z234" i="24"/>
  <c r="P235" i="24"/>
  <c r="T235" i="24" s="1"/>
  <c r="U235" i="24" s="1"/>
  <c r="X235" i="24"/>
  <c r="Z235" i="24"/>
  <c r="P236" i="24"/>
  <c r="T236" i="24" s="1"/>
  <c r="U236" i="24" s="1"/>
  <c r="X236" i="24"/>
  <c r="Z236" i="24"/>
  <c r="P237" i="24"/>
  <c r="T237" i="24" s="1"/>
  <c r="U237" i="24" s="1"/>
  <c r="X237" i="24"/>
  <c r="Z237" i="24"/>
  <c r="P238" i="24"/>
  <c r="T238" i="24" s="1"/>
  <c r="U238" i="24" s="1"/>
  <c r="X238" i="24"/>
  <c r="Z238" i="24"/>
  <c r="P239" i="24"/>
  <c r="T239" i="24"/>
  <c r="U239" i="24"/>
  <c r="X239" i="24"/>
  <c r="Z239" i="24"/>
  <c r="P240" i="24"/>
  <c r="T240" i="24" s="1"/>
  <c r="U240" i="24" s="1"/>
  <c r="X240" i="24"/>
  <c r="Z240" i="24"/>
  <c r="P241" i="24"/>
  <c r="T241" i="24"/>
  <c r="U241" i="24" s="1"/>
  <c r="X241" i="24"/>
  <c r="Z241" i="24"/>
  <c r="P242" i="24"/>
  <c r="T242" i="24"/>
  <c r="U242" i="24" s="1"/>
  <c r="X242" i="24"/>
  <c r="Z242" i="24"/>
  <c r="P243" i="24"/>
  <c r="T243" i="24" s="1"/>
  <c r="U243" i="24" s="1"/>
  <c r="V243" i="24" s="1"/>
  <c r="X243" i="24"/>
  <c r="Z243" i="24"/>
  <c r="P244" i="24"/>
  <c r="T244" i="24"/>
  <c r="U244" i="24"/>
  <c r="X244" i="24"/>
  <c r="Z244" i="24"/>
  <c r="P245" i="24"/>
  <c r="T245" i="24"/>
  <c r="U245" i="24"/>
  <c r="X245" i="24"/>
  <c r="Z245" i="24"/>
  <c r="P246" i="24"/>
  <c r="T246" i="24"/>
  <c r="U246" i="24"/>
  <c r="X246" i="24"/>
  <c r="Z246" i="24"/>
  <c r="P247" i="24"/>
  <c r="T247" i="24" s="1"/>
  <c r="U247" i="24" s="1"/>
  <c r="X247" i="24"/>
  <c r="Z247" i="24"/>
  <c r="P248" i="24"/>
  <c r="T248" i="24" s="1"/>
  <c r="U248" i="24" s="1"/>
  <c r="X248" i="24"/>
  <c r="Z248" i="24"/>
  <c r="P249" i="24"/>
  <c r="T249" i="24"/>
  <c r="U249" i="24"/>
  <c r="X249" i="24"/>
  <c r="Z249" i="24"/>
  <c r="P250" i="24"/>
  <c r="T250" i="24" s="1"/>
  <c r="U250" i="24" s="1"/>
  <c r="X250" i="24"/>
  <c r="Z250" i="24"/>
  <c r="P251" i="24"/>
  <c r="T251" i="24" s="1"/>
  <c r="U251" i="24" s="1"/>
  <c r="X251" i="24"/>
  <c r="Z251" i="24"/>
  <c r="P252" i="24"/>
  <c r="T252" i="24"/>
  <c r="U252" i="24" s="1"/>
  <c r="X252" i="24"/>
  <c r="Z252" i="24"/>
  <c r="P253" i="24"/>
  <c r="T253" i="24"/>
  <c r="U253" i="24" s="1"/>
  <c r="X253" i="24"/>
  <c r="Z253" i="24"/>
  <c r="P254" i="24"/>
  <c r="T254" i="24"/>
  <c r="U254" i="24"/>
  <c r="X254" i="24"/>
  <c r="Z254" i="24"/>
  <c r="P255" i="24"/>
  <c r="T255" i="24" s="1"/>
  <c r="U255" i="24" s="1"/>
  <c r="V255" i="24" s="1"/>
  <c r="X255" i="24"/>
  <c r="Z255" i="24"/>
  <c r="P256" i="24"/>
  <c r="T256" i="24"/>
  <c r="U256" i="24" s="1"/>
  <c r="X256" i="24"/>
  <c r="Z256" i="24"/>
  <c r="P257" i="24"/>
  <c r="T257" i="24"/>
  <c r="U257" i="24"/>
  <c r="X257" i="24"/>
  <c r="Z257" i="24"/>
  <c r="P258" i="24"/>
  <c r="T258" i="24" s="1"/>
  <c r="U258" i="24" s="1"/>
  <c r="X258" i="24"/>
  <c r="Z258" i="24"/>
  <c r="P259" i="24"/>
  <c r="T259" i="24" s="1"/>
  <c r="U259" i="24" s="1"/>
  <c r="X259" i="24"/>
  <c r="Z259" i="24"/>
  <c r="P260" i="24"/>
  <c r="T260" i="24"/>
  <c r="U260" i="24" s="1"/>
  <c r="X260" i="24"/>
  <c r="Z260" i="24"/>
  <c r="P261" i="24"/>
  <c r="T261" i="24" s="1"/>
  <c r="U261" i="24" s="1"/>
  <c r="X261" i="24"/>
  <c r="Z261" i="24"/>
  <c r="P262" i="24"/>
  <c r="T262" i="24"/>
  <c r="U262" i="24" s="1"/>
  <c r="X262" i="24"/>
  <c r="Z262" i="24"/>
  <c r="P263" i="24"/>
  <c r="T263" i="24" s="1"/>
  <c r="U263" i="24" s="1"/>
  <c r="X263" i="24"/>
  <c r="Z263" i="24"/>
  <c r="P264" i="24"/>
  <c r="T264" i="24"/>
  <c r="U264" i="24" s="1"/>
  <c r="X264" i="24"/>
  <c r="Z264" i="24"/>
  <c r="P265" i="24"/>
  <c r="T265" i="24"/>
  <c r="U265" i="24" s="1"/>
  <c r="X265" i="24"/>
  <c r="Z265" i="24"/>
  <c r="P266" i="24"/>
  <c r="T266" i="24" s="1"/>
  <c r="U266" i="24" s="1"/>
  <c r="X266" i="24"/>
  <c r="Z266" i="24"/>
  <c r="P267" i="24"/>
  <c r="T267" i="24" s="1"/>
  <c r="U267" i="24"/>
  <c r="V267" i="24"/>
  <c r="X267" i="24"/>
  <c r="Z267" i="24"/>
  <c r="P268" i="24"/>
  <c r="T268" i="24" s="1"/>
  <c r="U268" i="24" s="1"/>
  <c r="X268" i="24"/>
  <c r="Z268" i="24"/>
  <c r="P269" i="24"/>
  <c r="T269" i="24" s="1"/>
  <c r="U269" i="24" s="1"/>
  <c r="X269" i="24"/>
  <c r="Z269" i="24"/>
  <c r="P270" i="24"/>
  <c r="T270" i="24" s="1"/>
  <c r="U270" i="24" s="1"/>
  <c r="X270" i="24"/>
  <c r="Z270" i="24"/>
  <c r="P271" i="24"/>
  <c r="T271" i="24" s="1"/>
  <c r="U271" i="24" s="1"/>
  <c r="X271" i="24"/>
  <c r="Z271" i="24"/>
  <c r="P272" i="24"/>
  <c r="T272" i="24"/>
  <c r="U272" i="24"/>
  <c r="X272" i="24"/>
  <c r="Z272" i="24"/>
  <c r="P273" i="24"/>
  <c r="T273" i="24" s="1"/>
  <c r="U273" i="24" s="1"/>
  <c r="X273" i="24"/>
  <c r="Z273" i="24"/>
  <c r="P274" i="24"/>
  <c r="T274" i="24"/>
  <c r="U274" i="24"/>
  <c r="X274" i="24"/>
  <c r="Z274" i="24"/>
  <c r="P275" i="24"/>
  <c r="T275" i="24"/>
  <c r="U275" i="24" s="1"/>
  <c r="X275" i="24"/>
  <c r="Z275" i="24"/>
  <c r="P276" i="24"/>
  <c r="T276" i="24"/>
  <c r="U276" i="24" s="1"/>
  <c r="X276" i="24"/>
  <c r="Z276" i="24"/>
  <c r="P277" i="24"/>
  <c r="T277" i="24"/>
  <c r="U277" i="24"/>
  <c r="X277" i="24"/>
  <c r="Z277" i="24"/>
  <c r="P278" i="24"/>
  <c r="T278" i="24" s="1"/>
  <c r="U278" i="24" s="1"/>
  <c r="X278" i="24"/>
  <c r="Z278" i="24"/>
  <c r="P279" i="24"/>
  <c r="T279" i="24"/>
  <c r="U279" i="24" s="1"/>
  <c r="V279" i="24" s="1"/>
  <c r="X279" i="24"/>
  <c r="Z279" i="24"/>
  <c r="P280" i="24"/>
  <c r="T280" i="24" s="1"/>
  <c r="U280" i="24" s="1"/>
  <c r="X280" i="24"/>
  <c r="Z280" i="24"/>
  <c r="P281" i="24"/>
  <c r="T281" i="24" s="1"/>
  <c r="U281" i="24" s="1"/>
  <c r="X281" i="24"/>
  <c r="Z281" i="24"/>
  <c r="P282" i="24"/>
  <c r="T282" i="24"/>
  <c r="U282" i="24"/>
  <c r="X282" i="24"/>
  <c r="Z282" i="24"/>
  <c r="P283" i="24"/>
  <c r="T283" i="24" s="1"/>
  <c r="U283" i="24" s="1"/>
  <c r="X283" i="24"/>
  <c r="Z283" i="24"/>
  <c r="P284" i="24"/>
  <c r="T284" i="24"/>
  <c r="U284" i="24" s="1"/>
  <c r="X284" i="24"/>
  <c r="Z284" i="24"/>
  <c r="P285" i="24"/>
  <c r="T285" i="24"/>
  <c r="U285" i="24" s="1"/>
  <c r="X285" i="24"/>
  <c r="Z285" i="24"/>
  <c r="P286" i="24"/>
  <c r="T286" i="24"/>
  <c r="U286" i="24" s="1"/>
  <c r="X286" i="24"/>
  <c r="Z286" i="24"/>
  <c r="P287" i="24"/>
  <c r="T287" i="24"/>
  <c r="U287" i="24"/>
  <c r="X287" i="24"/>
  <c r="Z287" i="24"/>
  <c r="P288" i="24"/>
  <c r="T288" i="24" s="1"/>
  <c r="U288" i="24" s="1"/>
  <c r="X288" i="24"/>
  <c r="Z288" i="24"/>
  <c r="P289" i="24"/>
  <c r="T289" i="24" s="1"/>
  <c r="U289" i="24"/>
  <c r="X289" i="24"/>
  <c r="Z289" i="24"/>
  <c r="P290" i="24"/>
  <c r="T290" i="24"/>
  <c r="U290" i="24" s="1"/>
  <c r="X290" i="24"/>
  <c r="Z290" i="24"/>
  <c r="P291" i="24"/>
  <c r="T291" i="24"/>
  <c r="U291" i="24" s="1"/>
  <c r="V291" i="24" s="1"/>
  <c r="X291" i="24"/>
  <c r="Z291" i="24"/>
  <c r="P292" i="24"/>
  <c r="T292" i="24" s="1"/>
  <c r="U292" i="24"/>
  <c r="X292" i="24"/>
  <c r="Z292" i="24"/>
  <c r="P293" i="24"/>
  <c r="T293" i="24" s="1"/>
  <c r="U293" i="24" s="1"/>
  <c r="X293" i="24"/>
  <c r="Z293" i="24"/>
  <c r="P294" i="24"/>
  <c r="T294" i="24" s="1"/>
  <c r="U294" i="24" s="1"/>
  <c r="X294" i="24"/>
  <c r="Z294" i="24"/>
  <c r="P295" i="24"/>
  <c r="T295" i="24" s="1"/>
  <c r="U295" i="24" s="1"/>
  <c r="X295" i="24"/>
  <c r="Z295" i="24"/>
  <c r="P296" i="24"/>
  <c r="T296" i="24" s="1"/>
  <c r="U296" i="24" s="1"/>
  <c r="X296" i="24"/>
  <c r="Z296" i="24"/>
  <c r="P297" i="24"/>
  <c r="T297" i="24"/>
  <c r="U297" i="24" s="1"/>
  <c r="X297" i="24"/>
  <c r="Z297" i="24"/>
  <c r="P298" i="24"/>
  <c r="T298" i="24"/>
  <c r="U298" i="24" s="1"/>
  <c r="X298" i="24"/>
  <c r="Z298" i="24"/>
  <c r="P299" i="24"/>
  <c r="T299" i="24" s="1"/>
  <c r="U299" i="24" s="1"/>
  <c r="X299" i="24"/>
  <c r="Z299" i="24"/>
  <c r="P300" i="24"/>
  <c r="T300" i="24"/>
  <c r="U300" i="24"/>
  <c r="X300" i="24"/>
  <c r="Z300" i="24"/>
  <c r="P301" i="24"/>
  <c r="T301" i="24" s="1"/>
  <c r="U301" i="24" s="1"/>
  <c r="X301" i="24"/>
  <c r="Z301" i="24"/>
  <c r="P302" i="24"/>
  <c r="T302" i="24" s="1"/>
  <c r="U302" i="24" s="1"/>
  <c r="X302" i="24"/>
  <c r="Z302" i="24"/>
  <c r="P303" i="24"/>
  <c r="T303" i="24" s="1"/>
  <c r="U303" i="24" s="1"/>
  <c r="V303" i="24"/>
  <c r="X303" i="24"/>
  <c r="Z303" i="24"/>
  <c r="P304" i="24"/>
  <c r="T304" i="24" s="1"/>
  <c r="U304" i="24" s="1"/>
  <c r="Z304" i="24"/>
  <c r="P305" i="24"/>
  <c r="T305" i="24"/>
  <c r="U305" i="24" s="1"/>
  <c r="Z305" i="24"/>
  <c r="P306" i="24"/>
  <c r="T306" i="24" s="1"/>
  <c r="U306" i="24" s="1"/>
  <c r="Z306" i="24"/>
  <c r="P307" i="24"/>
  <c r="T307" i="24"/>
  <c r="U307" i="24"/>
  <c r="Z307" i="24"/>
  <c r="P308" i="24"/>
  <c r="T308" i="24" s="1"/>
  <c r="U308" i="24" s="1"/>
  <c r="Z308" i="24"/>
  <c r="P309" i="24"/>
  <c r="T309" i="24"/>
  <c r="U309" i="24" s="1"/>
  <c r="Z309" i="24"/>
  <c r="P310" i="24"/>
  <c r="T310" i="24" s="1"/>
  <c r="U310" i="24" s="1"/>
  <c r="Z310" i="24"/>
  <c r="P311" i="24"/>
  <c r="T311" i="24"/>
  <c r="U311" i="24" s="1"/>
  <c r="Z311" i="24"/>
  <c r="P312" i="24"/>
  <c r="T312" i="24" s="1"/>
  <c r="U312" i="24" s="1"/>
  <c r="Z312" i="24"/>
  <c r="P313" i="24"/>
  <c r="T313" i="24"/>
  <c r="U313" i="24" s="1"/>
  <c r="Z313" i="24"/>
  <c r="P314" i="24"/>
  <c r="T314" i="24" s="1"/>
  <c r="U314" i="24" s="1"/>
  <c r="Z314" i="24"/>
  <c r="P315" i="24"/>
  <c r="T315" i="24"/>
  <c r="U315" i="24"/>
  <c r="V315" i="24" s="1"/>
  <c r="Z315" i="24"/>
  <c r="P316" i="24"/>
  <c r="T316" i="24"/>
  <c r="U316" i="24" s="1"/>
  <c r="Z316" i="24"/>
  <c r="P317" i="24"/>
  <c r="T317" i="24"/>
  <c r="U317" i="24"/>
  <c r="Z317" i="24"/>
  <c r="P318" i="24"/>
  <c r="T318" i="24"/>
  <c r="U318" i="24" s="1"/>
  <c r="Z318" i="24"/>
  <c r="P319" i="24"/>
  <c r="T319" i="24" s="1"/>
  <c r="U319" i="24" s="1"/>
  <c r="Z319" i="24"/>
  <c r="P320" i="24"/>
  <c r="T320" i="24"/>
  <c r="U320" i="24" s="1"/>
  <c r="Z320" i="24"/>
  <c r="P321" i="24"/>
  <c r="T321" i="24"/>
  <c r="U321" i="24" s="1"/>
  <c r="Z321" i="24"/>
  <c r="P322" i="24"/>
  <c r="T322" i="24"/>
  <c r="U322" i="24" s="1"/>
  <c r="Z322" i="24"/>
  <c r="P323" i="24"/>
  <c r="T323" i="24" s="1"/>
  <c r="U323" i="24" s="1"/>
  <c r="Z323" i="24"/>
  <c r="P324" i="24"/>
  <c r="T324" i="24"/>
  <c r="U324" i="24" s="1"/>
  <c r="Z324" i="24"/>
  <c r="P325" i="24"/>
  <c r="T325" i="24"/>
  <c r="U325" i="24" s="1"/>
  <c r="Z325" i="24"/>
  <c r="P326" i="24"/>
  <c r="T326" i="24"/>
  <c r="U326" i="24" s="1"/>
  <c r="Z326" i="24"/>
  <c r="P327" i="24"/>
  <c r="T327" i="24" s="1"/>
  <c r="U327" i="24" s="1"/>
  <c r="V327" i="24" s="1"/>
  <c r="Z327" i="24"/>
  <c r="P328" i="24"/>
  <c r="T328" i="24" s="1"/>
  <c r="U328" i="24" s="1"/>
  <c r="Z328" i="24"/>
  <c r="P329" i="24"/>
  <c r="T329" i="24"/>
  <c r="U329" i="24" s="1"/>
  <c r="Z329" i="24"/>
  <c r="P330" i="24"/>
  <c r="T330" i="24" s="1"/>
  <c r="U330" i="24" s="1"/>
  <c r="Z330" i="24"/>
  <c r="P331" i="24"/>
  <c r="T331" i="24"/>
  <c r="U331" i="24" s="1"/>
  <c r="Z331" i="24"/>
  <c r="P332" i="24"/>
  <c r="T332" i="24" s="1"/>
  <c r="U332" i="24" s="1"/>
  <c r="Z332" i="24"/>
  <c r="P333" i="24"/>
  <c r="T333" i="24" s="1"/>
  <c r="U333" i="24" s="1"/>
  <c r="Z333" i="24"/>
  <c r="P334" i="24"/>
  <c r="T334" i="24" s="1"/>
  <c r="U334" i="24" s="1"/>
  <c r="Z334" i="24"/>
  <c r="P335" i="24"/>
  <c r="T335" i="24"/>
  <c r="U335" i="24" s="1"/>
  <c r="Z335" i="24"/>
  <c r="P336" i="24"/>
  <c r="T336" i="24" s="1"/>
  <c r="U336" i="24" s="1"/>
  <c r="Z336" i="24"/>
  <c r="P337" i="24"/>
  <c r="T337" i="24" s="1"/>
  <c r="U337" i="24" s="1"/>
  <c r="Z337" i="24"/>
  <c r="P338" i="24"/>
  <c r="T338" i="24" s="1"/>
  <c r="U338" i="24" s="1"/>
  <c r="Z338" i="24"/>
  <c r="P339" i="24"/>
  <c r="T339" i="24" s="1"/>
  <c r="U339" i="24" s="1"/>
  <c r="V339" i="24" s="1"/>
  <c r="Z339" i="24"/>
  <c r="P340" i="24"/>
  <c r="T340" i="24"/>
  <c r="U340" i="24"/>
  <c r="Z340" i="24"/>
  <c r="P341" i="24"/>
  <c r="T341" i="24" s="1"/>
  <c r="U341" i="24" s="1"/>
  <c r="Z341" i="24"/>
  <c r="P342" i="24"/>
  <c r="T342" i="24"/>
  <c r="U342" i="24"/>
  <c r="Z342" i="24"/>
  <c r="P343" i="24"/>
  <c r="T343" i="24" s="1"/>
  <c r="U343" i="24" s="1"/>
  <c r="Z343" i="24"/>
  <c r="P344" i="24"/>
  <c r="T344" i="24"/>
  <c r="U344" i="24"/>
  <c r="Z344" i="24"/>
  <c r="P345" i="24"/>
  <c r="T345" i="24" s="1"/>
  <c r="U345" i="24" s="1"/>
  <c r="Z345" i="24"/>
  <c r="P346" i="24"/>
  <c r="T346" i="24"/>
  <c r="U346" i="24"/>
  <c r="Z346" i="24"/>
  <c r="P347" i="24"/>
  <c r="T347" i="24" s="1"/>
  <c r="U347" i="24" s="1"/>
  <c r="Z347" i="24"/>
  <c r="P348" i="24"/>
  <c r="T348" i="24"/>
  <c r="U348" i="24"/>
  <c r="Z348" i="24"/>
  <c r="P349" i="24"/>
  <c r="T349" i="24" s="1"/>
  <c r="U349" i="24" s="1"/>
  <c r="Z349" i="24"/>
  <c r="P350" i="24"/>
  <c r="T350" i="24"/>
  <c r="U350" i="24"/>
  <c r="Z350" i="24"/>
  <c r="P351" i="24"/>
  <c r="T351" i="24" s="1"/>
  <c r="U351" i="24" s="1"/>
  <c r="V351" i="24" s="1"/>
  <c r="Z351" i="24"/>
  <c r="P352" i="24"/>
  <c r="T352" i="24"/>
  <c r="U352" i="24" s="1"/>
  <c r="Z352" i="24"/>
  <c r="P353" i="24"/>
  <c r="T353" i="24" s="1"/>
  <c r="U353" i="24" s="1"/>
  <c r="Z353" i="24"/>
  <c r="P354" i="24"/>
  <c r="T354" i="24"/>
  <c r="U354" i="24"/>
  <c r="Z354" i="24"/>
  <c r="P355" i="24"/>
  <c r="T355" i="24" s="1"/>
  <c r="U355" i="24" s="1"/>
  <c r="Z355" i="24"/>
  <c r="P356" i="24"/>
  <c r="T356" i="24"/>
  <c r="U356" i="24"/>
  <c r="Z356" i="24"/>
  <c r="P357" i="24"/>
  <c r="T357" i="24" s="1"/>
  <c r="U357" i="24" s="1"/>
  <c r="Z357" i="24"/>
  <c r="P358" i="24"/>
  <c r="T358" i="24"/>
  <c r="U358" i="24"/>
  <c r="Z358" i="24"/>
  <c r="P359" i="24"/>
  <c r="T359" i="24" s="1"/>
  <c r="U359" i="24" s="1"/>
  <c r="Z359" i="24"/>
  <c r="P360" i="24"/>
  <c r="T360" i="24"/>
  <c r="U360" i="24" s="1"/>
  <c r="Z360" i="24"/>
  <c r="P361" i="24"/>
  <c r="T361" i="24" s="1"/>
  <c r="U361" i="24" s="1"/>
  <c r="Z361" i="24"/>
  <c r="P362" i="24"/>
  <c r="T362" i="24"/>
  <c r="U362" i="24"/>
  <c r="Z362" i="24"/>
  <c r="P363" i="24"/>
  <c r="T363" i="24" s="1"/>
  <c r="U363" i="24" s="1"/>
  <c r="V363" i="24" s="1"/>
  <c r="Z363" i="24"/>
  <c r="P364" i="24"/>
  <c r="T364" i="24" s="1"/>
  <c r="U364" i="24" s="1"/>
  <c r="Z364" i="24"/>
  <c r="P365" i="24"/>
  <c r="T365" i="24"/>
  <c r="U365" i="24" s="1"/>
  <c r="Z365" i="24"/>
  <c r="P366" i="24"/>
  <c r="T366" i="24"/>
  <c r="U366" i="24" s="1"/>
  <c r="Z366" i="24"/>
  <c r="P367" i="24"/>
  <c r="T367" i="24"/>
  <c r="U367" i="24" s="1"/>
  <c r="Z367" i="24"/>
  <c r="P368" i="24"/>
  <c r="T368" i="24" s="1"/>
  <c r="U368" i="24" s="1"/>
  <c r="Z368" i="24"/>
  <c r="P369" i="24"/>
  <c r="T369" i="24"/>
  <c r="U369" i="24" s="1"/>
  <c r="Z369" i="24"/>
  <c r="P370" i="24"/>
  <c r="T370" i="24" s="1"/>
  <c r="U370" i="24" s="1"/>
  <c r="Z370" i="24"/>
  <c r="P371" i="24"/>
  <c r="T371" i="24"/>
  <c r="U371" i="24" s="1"/>
  <c r="Z371" i="24"/>
  <c r="P372" i="24"/>
  <c r="T372" i="24"/>
  <c r="U372" i="24" s="1"/>
  <c r="Z372" i="24"/>
  <c r="P373" i="24"/>
  <c r="T373" i="24"/>
  <c r="U373" i="24" s="1"/>
  <c r="Z373" i="24"/>
  <c r="P374" i="24"/>
  <c r="T374" i="24"/>
  <c r="U374" i="24"/>
  <c r="Z374" i="24"/>
  <c r="P375" i="24"/>
  <c r="T375" i="24"/>
  <c r="U375" i="24" s="1"/>
  <c r="V375" i="24" s="1"/>
  <c r="Z375" i="24"/>
  <c r="P376" i="24"/>
  <c r="T376" i="24" s="1"/>
  <c r="U376" i="24" s="1"/>
  <c r="Z376" i="24"/>
  <c r="P377" i="24"/>
  <c r="T377" i="24" s="1"/>
  <c r="U377" i="24" s="1"/>
  <c r="Z377" i="24"/>
  <c r="P378" i="24"/>
  <c r="T378" i="24"/>
  <c r="U378" i="24" s="1"/>
  <c r="Z378" i="24"/>
  <c r="P379" i="24"/>
  <c r="T379" i="24" s="1"/>
  <c r="U379" i="24" s="1"/>
  <c r="Z379" i="24"/>
  <c r="P380" i="24"/>
  <c r="T380" i="24"/>
  <c r="U380" i="24" s="1"/>
  <c r="Z380" i="24"/>
  <c r="P381" i="24"/>
  <c r="T381" i="24" s="1"/>
  <c r="U381" i="24" s="1"/>
  <c r="Z381" i="24"/>
  <c r="P382" i="24"/>
  <c r="T382" i="24"/>
  <c r="U382" i="24" s="1"/>
  <c r="Z382" i="24"/>
  <c r="P383" i="24"/>
  <c r="T383" i="24" s="1"/>
  <c r="U383" i="24" s="1"/>
  <c r="Z383" i="24"/>
  <c r="P384" i="24"/>
  <c r="T384" i="24" s="1"/>
  <c r="U384" i="24" s="1"/>
  <c r="Z384" i="24"/>
  <c r="P385" i="24"/>
  <c r="T385" i="24" s="1"/>
  <c r="U385" i="24" s="1"/>
  <c r="Z385" i="24"/>
  <c r="P386" i="24"/>
  <c r="T386" i="24"/>
  <c r="U386" i="24" s="1"/>
  <c r="Z386" i="24"/>
  <c r="P387" i="24"/>
  <c r="T387" i="24" s="1"/>
  <c r="U387" i="24" s="1"/>
  <c r="V387" i="24" s="1"/>
  <c r="Z387" i="24"/>
  <c r="P388" i="24"/>
  <c r="T388" i="24" s="1"/>
  <c r="U388" i="24" s="1"/>
  <c r="Z388" i="24"/>
  <c r="P389" i="24"/>
  <c r="T389" i="24"/>
  <c r="U389" i="24"/>
  <c r="Z389" i="24"/>
  <c r="P390" i="24"/>
  <c r="T390" i="24" s="1"/>
  <c r="U390" i="24" s="1"/>
  <c r="Z390" i="24"/>
  <c r="P391" i="24"/>
  <c r="T391" i="24"/>
  <c r="U391" i="24"/>
  <c r="Z391" i="24"/>
  <c r="P392" i="24"/>
  <c r="T392" i="24" s="1"/>
  <c r="U392" i="24" s="1"/>
  <c r="Z392" i="24"/>
  <c r="P393" i="24"/>
  <c r="T393" i="24"/>
  <c r="U393" i="24"/>
  <c r="Z393" i="24"/>
  <c r="P394" i="24"/>
  <c r="T394" i="24" s="1"/>
  <c r="U394" i="24" s="1"/>
  <c r="Z394" i="24"/>
  <c r="P395" i="24"/>
  <c r="T395" i="24"/>
  <c r="U395" i="24"/>
  <c r="Z395" i="24"/>
  <c r="P396" i="24"/>
  <c r="T396" i="24" s="1"/>
  <c r="U396" i="24" s="1"/>
  <c r="Z396" i="24"/>
  <c r="P397" i="24"/>
  <c r="T397" i="24"/>
  <c r="U397" i="24"/>
  <c r="Z397" i="24"/>
  <c r="P398" i="24"/>
  <c r="T398" i="24" s="1"/>
  <c r="U398" i="24" s="1"/>
  <c r="Z398" i="24"/>
  <c r="P399" i="24"/>
  <c r="T399" i="24"/>
  <c r="U399" i="24"/>
  <c r="V399" i="24"/>
  <c r="Z399" i="24"/>
  <c r="P400" i="24"/>
  <c r="T400" i="24" s="1"/>
  <c r="U400" i="24" s="1"/>
  <c r="Z400" i="24"/>
  <c r="P401" i="24"/>
  <c r="T401" i="24"/>
  <c r="U401" i="24"/>
  <c r="Z401" i="24"/>
  <c r="P402" i="24"/>
  <c r="T402" i="24" s="1"/>
  <c r="U402" i="24" s="1"/>
  <c r="Z402" i="24"/>
  <c r="P403" i="24"/>
  <c r="T403" i="24"/>
  <c r="U403" i="24"/>
  <c r="Z403" i="24"/>
  <c r="P404" i="24"/>
  <c r="T404" i="24" s="1"/>
  <c r="U404" i="24" s="1"/>
  <c r="Z404" i="24"/>
  <c r="P405" i="24"/>
  <c r="T405" i="24"/>
  <c r="U405" i="24" s="1"/>
  <c r="Z405" i="24"/>
  <c r="P406" i="24"/>
  <c r="T406" i="24" s="1"/>
  <c r="U406" i="24" s="1"/>
  <c r="Z406" i="24"/>
  <c r="P407" i="24"/>
  <c r="T407" i="24"/>
  <c r="U407" i="24"/>
  <c r="Z407" i="24"/>
  <c r="P408" i="24"/>
  <c r="T408" i="24" s="1"/>
  <c r="U408" i="24" s="1"/>
  <c r="Z408" i="24"/>
  <c r="P409" i="24"/>
  <c r="T409" i="24"/>
  <c r="U409" i="24"/>
  <c r="Z409" i="24"/>
  <c r="P410" i="24"/>
  <c r="T410" i="24" s="1"/>
  <c r="U410" i="24" s="1"/>
  <c r="Z410" i="24"/>
  <c r="P411" i="24"/>
  <c r="T411" i="24"/>
  <c r="U411" i="24"/>
  <c r="V411" i="24" s="1"/>
  <c r="Z411" i="24"/>
  <c r="P412" i="24"/>
  <c r="T412" i="24"/>
  <c r="U412" i="24" s="1"/>
  <c r="Z412" i="24"/>
  <c r="P413" i="24"/>
  <c r="T413" i="24" s="1"/>
  <c r="U413" i="24" s="1"/>
  <c r="Z413" i="24"/>
  <c r="P414" i="24"/>
  <c r="T414" i="24"/>
  <c r="U414" i="24" s="1"/>
  <c r="Z414" i="24"/>
  <c r="P415" i="24"/>
  <c r="T415" i="24" s="1"/>
  <c r="U415" i="24" s="1"/>
  <c r="Z415" i="24"/>
  <c r="P416" i="24"/>
  <c r="T416" i="24"/>
  <c r="U416" i="24" s="1"/>
  <c r="Z416" i="24"/>
  <c r="P417" i="24"/>
  <c r="T417" i="24"/>
  <c r="U417" i="24" s="1"/>
  <c r="Z417" i="24"/>
  <c r="P418" i="24"/>
  <c r="T418" i="24"/>
  <c r="U418" i="24" s="1"/>
  <c r="Z418" i="24"/>
  <c r="P419" i="24"/>
  <c r="T419" i="24"/>
  <c r="U419" i="24"/>
  <c r="Z419" i="24"/>
  <c r="P420" i="24"/>
  <c r="T420" i="24"/>
  <c r="U420" i="24" s="1"/>
  <c r="Z420" i="24"/>
  <c r="P421" i="24"/>
  <c r="T421" i="24" s="1"/>
  <c r="U421" i="24" s="1"/>
  <c r="Z421" i="24"/>
  <c r="P422" i="24"/>
  <c r="T422" i="24"/>
  <c r="U422" i="24" s="1"/>
  <c r="Z422" i="24"/>
  <c r="P423" i="24"/>
  <c r="T423" i="24"/>
  <c r="U423" i="24" s="1"/>
  <c r="V423" i="24" s="1"/>
  <c r="Z423" i="24"/>
  <c r="P424" i="24"/>
  <c r="T424" i="24" s="1"/>
  <c r="U424" i="24" s="1"/>
  <c r="Z424" i="24"/>
  <c r="P425" i="24"/>
  <c r="T425" i="24"/>
  <c r="U425" i="24" s="1"/>
  <c r="Z425" i="24"/>
  <c r="P426" i="24"/>
  <c r="T426" i="24" s="1"/>
  <c r="U426" i="24" s="1"/>
  <c r="Z426" i="24"/>
  <c r="P427" i="24"/>
  <c r="T427" i="24"/>
  <c r="U427" i="24" s="1"/>
  <c r="Z427" i="24"/>
  <c r="P428" i="24"/>
  <c r="T428" i="24" s="1"/>
  <c r="U428" i="24" s="1"/>
  <c r="Z428" i="24"/>
  <c r="P429" i="24"/>
  <c r="T429" i="24"/>
  <c r="U429" i="24" s="1"/>
  <c r="Z429" i="24"/>
  <c r="P430" i="24"/>
  <c r="T430" i="24" s="1"/>
  <c r="U430" i="24" s="1"/>
  <c r="Z430" i="24"/>
  <c r="P431" i="24"/>
  <c r="T431" i="24" s="1"/>
  <c r="U431" i="24" s="1"/>
  <c r="Z431" i="24"/>
  <c r="P432" i="24"/>
  <c r="T432" i="24" s="1"/>
  <c r="U432" i="24" s="1"/>
  <c r="Z432" i="24"/>
  <c r="P433" i="24"/>
  <c r="T433" i="24"/>
  <c r="U433" i="24" s="1"/>
  <c r="Z433" i="24"/>
  <c r="P434" i="24"/>
  <c r="T434" i="24" s="1"/>
  <c r="U434" i="24" s="1"/>
  <c r="Z434" i="24"/>
  <c r="P435" i="24"/>
  <c r="T435" i="24" s="1"/>
  <c r="U435" i="24" s="1"/>
  <c r="V435" i="24" s="1"/>
  <c r="Z435" i="24"/>
  <c r="P436" i="24"/>
  <c r="T436" i="24"/>
  <c r="U436" i="24"/>
  <c r="Z436" i="24"/>
  <c r="P437" i="24"/>
  <c r="T437" i="24" s="1"/>
  <c r="U437" i="24" s="1"/>
  <c r="Z437" i="24"/>
  <c r="P438" i="24"/>
  <c r="T438" i="24"/>
  <c r="U438" i="24"/>
  <c r="Z438" i="24"/>
  <c r="P439" i="24"/>
  <c r="T439" i="24" s="1"/>
  <c r="U439" i="24" s="1"/>
  <c r="Z439" i="24"/>
  <c r="P440" i="24"/>
  <c r="T440" i="24"/>
  <c r="U440" i="24"/>
  <c r="Z440" i="24"/>
  <c r="P441" i="24"/>
  <c r="T441" i="24" s="1"/>
  <c r="U441" i="24" s="1"/>
  <c r="Z441" i="24"/>
  <c r="P442" i="24"/>
  <c r="T442" i="24"/>
  <c r="U442" i="24"/>
  <c r="Z442" i="24"/>
  <c r="P443" i="24"/>
  <c r="T443" i="24" s="1"/>
  <c r="U443" i="24" s="1"/>
  <c r="Z443" i="24"/>
  <c r="P444" i="24"/>
  <c r="T444" i="24"/>
  <c r="U444" i="24"/>
  <c r="Z444" i="24"/>
  <c r="P445" i="24"/>
  <c r="T445" i="24" s="1"/>
  <c r="U445" i="24" s="1"/>
  <c r="Z445" i="24"/>
  <c r="P446" i="24"/>
  <c r="T446" i="24"/>
  <c r="U446" i="24"/>
  <c r="Z446" i="24"/>
  <c r="P447" i="24"/>
  <c r="T447" i="24" s="1"/>
  <c r="U447" i="24" s="1"/>
  <c r="V447" i="24" s="1"/>
  <c r="Z447" i="24"/>
  <c r="P448" i="24"/>
  <c r="T448" i="24"/>
  <c r="U448" i="24" s="1"/>
  <c r="Z448" i="24"/>
  <c r="P449" i="24"/>
  <c r="T449" i="24" s="1"/>
  <c r="U449" i="24" s="1"/>
  <c r="Z449" i="24"/>
  <c r="P450" i="24"/>
  <c r="T450" i="24"/>
  <c r="U450" i="24" s="1"/>
  <c r="Z450" i="24"/>
  <c r="P451" i="24"/>
  <c r="T451" i="24" s="1"/>
  <c r="U451" i="24" s="1"/>
  <c r="Z451" i="24"/>
  <c r="P452" i="24"/>
  <c r="T452" i="24"/>
  <c r="U452" i="24"/>
  <c r="Z452" i="24"/>
  <c r="P453" i="24"/>
  <c r="T453" i="24" s="1"/>
  <c r="U453" i="24" s="1"/>
  <c r="Z453" i="24"/>
  <c r="P454" i="24"/>
  <c r="T454" i="24"/>
  <c r="U454" i="24" s="1"/>
  <c r="Z454" i="24"/>
  <c r="P455" i="24"/>
  <c r="T455" i="24" s="1"/>
  <c r="U455" i="24" s="1"/>
  <c r="Z455" i="24"/>
  <c r="P456" i="24"/>
  <c r="T456" i="24"/>
  <c r="U456" i="24" s="1"/>
  <c r="Z456" i="24"/>
  <c r="P457" i="24"/>
  <c r="T457" i="24" s="1"/>
  <c r="U457" i="24" s="1"/>
  <c r="Z457" i="24"/>
  <c r="P458" i="24"/>
  <c r="T458" i="24"/>
  <c r="U458" i="24" s="1"/>
  <c r="Z458" i="24"/>
  <c r="P459" i="24"/>
  <c r="T459" i="24" s="1"/>
  <c r="U459" i="24" s="1"/>
  <c r="V459" i="24" s="1"/>
  <c r="Z459" i="24"/>
  <c r="P460" i="24"/>
  <c r="T460" i="24"/>
  <c r="U460" i="24"/>
  <c r="Z460" i="24"/>
  <c r="P461" i="24"/>
  <c r="T461" i="24"/>
  <c r="U461" i="24" s="1"/>
  <c r="Z461" i="24"/>
  <c r="P462" i="24"/>
  <c r="T462" i="24" s="1"/>
  <c r="U462" i="24" s="1"/>
  <c r="Z462" i="24"/>
  <c r="P463" i="24"/>
  <c r="T463" i="24"/>
  <c r="U463" i="24" s="1"/>
  <c r="Z463" i="24"/>
  <c r="P464" i="24"/>
  <c r="T464" i="24"/>
  <c r="U464" i="24" s="1"/>
  <c r="Z464" i="24"/>
  <c r="P465" i="24"/>
  <c r="T465" i="24"/>
  <c r="U465" i="24" s="1"/>
  <c r="Z465" i="24"/>
  <c r="P466" i="24"/>
  <c r="T466" i="24" s="1"/>
  <c r="U466" i="24" s="1"/>
  <c r="Z466" i="24"/>
  <c r="P467" i="24"/>
  <c r="T467" i="24"/>
  <c r="U467" i="24" s="1"/>
  <c r="Z467" i="24"/>
  <c r="P468" i="24"/>
  <c r="T468" i="24"/>
  <c r="U468" i="24" s="1"/>
  <c r="Z468" i="24"/>
  <c r="P469" i="24"/>
  <c r="T469" i="24"/>
  <c r="U469" i="24" s="1"/>
  <c r="Z469" i="24"/>
  <c r="P470" i="24"/>
  <c r="T470" i="24" s="1"/>
  <c r="U470" i="24" s="1"/>
  <c r="Z470" i="24"/>
  <c r="P471" i="24"/>
  <c r="T471" i="24"/>
  <c r="U471" i="24" s="1"/>
  <c r="V471" i="24" s="1"/>
  <c r="Z471" i="24"/>
  <c r="P472" i="24"/>
  <c r="T472" i="24" s="1"/>
  <c r="U472" i="24" s="1"/>
  <c r="Z472" i="24"/>
  <c r="P473" i="24"/>
  <c r="T473" i="24" s="1"/>
  <c r="U473" i="24" s="1"/>
  <c r="Z473" i="24"/>
  <c r="P474" i="24"/>
  <c r="T474" i="24" s="1"/>
  <c r="U474" i="24" s="1"/>
  <c r="Z474" i="24"/>
  <c r="P475" i="24"/>
  <c r="T475" i="24" s="1"/>
  <c r="U475" i="24" s="1"/>
  <c r="Z475" i="24"/>
  <c r="P476" i="24"/>
  <c r="T476" i="24"/>
  <c r="U476" i="24" s="1"/>
  <c r="Z476" i="24"/>
  <c r="P477" i="24"/>
  <c r="T477" i="24" s="1"/>
  <c r="U477" i="24" s="1"/>
  <c r="Z477" i="24"/>
  <c r="P478" i="24"/>
  <c r="T478" i="24"/>
  <c r="U478" i="24" s="1"/>
  <c r="Z478" i="24"/>
  <c r="P479" i="24"/>
  <c r="T479" i="24" s="1"/>
  <c r="U479" i="24" s="1"/>
  <c r="Z479" i="24"/>
  <c r="P480" i="24"/>
  <c r="T480" i="24"/>
  <c r="U480" i="24" s="1"/>
  <c r="Z480" i="24"/>
  <c r="P481" i="24"/>
  <c r="T481" i="24" s="1"/>
  <c r="U481" i="24" s="1"/>
  <c r="Z481" i="24"/>
  <c r="P482" i="24"/>
  <c r="T482" i="24" s="1"/>
  <c r="U482" i="24" s="1"/>
  <c r="Z482" i="24"/>
  <c r="P483" i="24"/>
  <c r="T483" i="24" s="1"/>
  <c r="U483" i="24" s="1"/>
  <c r="V483" i="24"/>
  <c r="Z483" i="24"/>
  <c r="P484" i="24"/>
  <c r="T484" i="24" s="1"/>
  <c r="U484" i="24" s="1"/>
  <c r="Z484" i="24"/>
  <c r="P485" i="24"/>
  <c r="T485" i="24"/>
  <c r="U485" i="24"/>
  <c r="Z485" i="24"/>
  <c r="P486" i="24"/>
  <c r="T486" i="24" s="1"/>
  <c r="U486" i="24" s="1"/>
  <c r="Z486" i="24"/>
  <c r="P487" i="24"/>
  <c r="T487" i="24"/>
  <c r="U487" i="24"/>
  <c r="Z487" i="24"/>
  <c r="P488" i="24"/>
  <c r="T488" i="24" s="1"/>
  <c r="U488" i="24" s="1"/>
  <c r="Z488" i="24"/>
  <c r="P489" i="24"/>
  <c r="T489" i="24"/>
  <c r="U489" i="24"/>
  <c r="Z489" i="24"/>
  <c r="P490" i="24"/>
  <c r="T490" i="24" s="1"/>
  <c r="U490" i="24" s="1"/>
  <c r="Z490" i="24"/>
  <c r="P491" i="24"/>
  <c r="T491" i="24"/>
  <c r="U491" i="24"/>
  <c r="Z491" i="24"/>
  <c r="P492" i="24"/>
  <c r="T492" i="24" s="1"/>
  <c r="U492" i="24" s="1"/>
  <c r="Z492" i="24"/>
  <c r="P493" i="24"/>
  <c r="T493" i="24"/>
  <c r="U493" i="24"/>
  <c r="Z493" i="24"/>
  <c r="P494" i="24"/>
  <c r="T494" i="24" s="1"/>
  <c r="U494" i="24" s="1"/>
  <c r="Z494" i="24"/>
  <c r="P495" i="24"/>
  <c r="T495" i="24"/>
  <c r="U495" i="24"/>
  <c r="V495" i="24" s="1"/>
  <c r="Z495" i="24"/>
  <c r="P496" i="24"/>
  <c r="T496" i="24" s="1"/>
  <c r="U496" i="24" s="1"/>
  <c r="Z496" i="24"/>
  <c r="P497" i="24"/>
  <c r="T497" i="24"/>
  <c r="U497" i="24"/>
  <c r="Z497" i="24"/>
  <c r="P498" i="24"/>
  <c r="T498" i="24" s="1"/>
  <c r="U498" i="24" s="1"/>
  <c r="Z498" i="24"/>
  <c r="P499" i="24"/>
  <c r="T499" i="24"/>
  <c r="U499" i="24" s="1"/>
  <c r="Z499" i="24"/>
  <c r="P500" i="24"/>
  <c r="T500" i="24" s="1"/>
  <c r="U500" i="24" s="1"/>
  <c r="Z500" i="24"/>
  <c r="P501" i="24"/>
  <c r="T501" i="24"/>
  <c r="U501" i="24" s="1"/>
  <c r="Z501" i="24"/>
  <c r="P502" i="24"/>
  <c r="T502" i="24" s="1"/>
  <c r="U502" i="24" s="1"/>
  <c r="Z502" i="24"/>
  <c r="P503" i="24"/>
  <c r="T503" i="24"/>
  <c r="U503" i="24" s="1"/>
  <c r="Z503" i="24"/>
  <c r="P504" i="24"/>
  <c r="T504" i="24" s="1"/>
  <c r="U504" i="24" s="1"/>
  <c r="Z504" i="24"/>
  <c r="P505" i="24"/>
  <c r="T505" i="24"/>
  <c r="U505" i="24"/>
  <c r="Z505" i="24"/>
  <c r="P506" i="24"/>
  <c r="T506" i="24" s="1"/>
  <c r="U506" i="24" s="1"/>
  <c r="Z506" i="24"/>
  <c r="P507" i="24"/>
  <c r="T507" i="24"/>
  <c r="U507" i="24" s="1"/>
  <c r="V507" i="24" s="1"/>
  <c r="Z507" i="24"/>
  <c r="P508" i="24"/>
  <c r="T508" i="24"/>
  <c r="U508" i="24" s="1"/>
  <c r="Z508" i="24"/>
  <c r="P509" i="24"/>
  <c r="T509" i="24"/>
  <c r="U509" i="24" s="1"/>
  <c r="Z509" i="24"/>
  <c r="P510" i="24"/>
  <c r="T510" i="24"/>
  <c r="U510" i="24" s="1"/>
  <c r="Z510" i="24"/>
  <c r="P511" i="24"/>
  <c r="T511" i="24" s="1"/>
  <c r="U511" i="24" s="1"/>
  <c r="Z511" i="24"/>
  <c r="P512" i="24"/>
  <c r="T512" i="24"/>
  <c r="U512" i="24" s="1"/>
  <c r="Z512" i="24"/>
  <c r="P513" i="24"/>
  <c r="T513" i="24"/>
  <c r="U513" i="24" s="1"/>
  <c r="Z513" i="24"/>
  <c r="P514" i="24"/>
  <c r="T514" i="24"/>
  <c r="U514" i="24" s="1"/>
  <c r="Z514" i="24"/>
  <c r="P515" i="24"/>
  <c r="T515" i="24" s="1"/>
  <c r="U515" i="24" s="1"/>
  <c r="Z515" i="24"/>
  <c r="P516" i="24"/>
  <c r="T516" i="24"/>
  <c r="U516" i="24" s="1"/>
  <c r="Z516" i="24"/>
  <c r="P517" i="24"/>
  <c r="T517" i="24" s="1"/>
  <c r="U517" i="24" s="1"/>
  <c r="Z517" i="24"/>
  <c r="P518" i="24"/>
  <c r="T518" i="24"/>
  <c r="U518" i="24" s="1"/>
  <c r="Z518" i="24"/>
  <c r="P519" i="24"/>
  <c r="T519" i="24"/>
  <c r="U519" i="24" s="1"/>
  <c r="V519" i="24" s="1"/>
  <c r="Z519" i="24"/>
  <c r="P520" i="24"/>
  <c r="T520" i="24" s="1"/>
  <c r="U520" i="24" s="1"/>
  <c r="Z520" i="24"/>
  <c r="P521" i="24"/>
  <c r="T521" i="24" s="1"/>
  <c r="U521" i="24" s="1"/>
  <c r="Z521" i="24"/>
  <c r="P522" i="24"/>
  <c r="T522" i="24" s="1"/>
  <c r="U522" i="24" s="1"/>
  <c r="Z522" i="24"/>
  <c r="P523" i="24"/>
  <c r="T523" i="24"/>
  <c r="U523" i="24" s="1"/>
  <c r="Z523" i="24"/>
  <c r="P524" i="24"/>
  <c r="T524" i="24" s="1"/>
  <c r="U524" i="24" s="1"/>
  <c r="Z524" i="24"/>
  <c r="P525" i="24"/>
  <c r="T525" i="24" s="1"/>
  <c r="U525" i="24" s="1"/>
  <c r="Z525" i="24"/>
  <c r="P526" i="24"/>
  <c r="T526" i="24" s="1"/>
  <c r="U526" i="24" s="1"/>
  <c r="Z526" i="24"/>
  <c r="P527" i="24"/>
  <c r="T527" i="24"/>
  <c r="U527" i="24"/>
  <c r="Z527" i="24"/>
  <c r="P528" i="24"/>
  <c r="T528" i="24" s="1"/>
  <c r="U528" i="24" s="1"/>
  <c r="Z528" i="24"/>
  <c r="P529" i="24"/>
  <c r="T529" i="24"/>
  <c r="U529" i="24" s="1"/>
  <c r="Z529" i="24"/>
  <c r="P530" i="24"/>
  <c r="T530" i="24" s="1"/>
  <c r="U530" i="24" s="1"/>
  <c r="Z530" i="24"/>
  <c r="P531" i="24"/>
  <c r="T531" i="24"/>
  <c r="U531" i="24" s="1"/>
  <c r="V531" i="24" s="1"/>
  <c r="Z531" i="24"/>
  <c r="P532" i="24"/>
  <c r="T532" i="24"/>
  <c r="U532" i="24"/>
  <c r="Z532" i="24"/>
  <c r="P533" i="24"/>
  <c r="T533" i="24"/>
  <c r="U533" i="24" s="1"/>
  <c r="Z533" i="24"/>
  <c r="P534" i="24"/>
  <c r="T534" i="24"/>
  <c r="U534" i="24"/>
  <c r="Z534" i="24"/>
  <c r="P535" i="24"/>
  <c r="T535" i="24" s="1"/>
  <c r="U535" i="24" s="1"/>
  <c r="Z535" i="24"/>
  <c r="P536" i="24"/>
  <c r="T536" i="24"/>
  <c r="U536" i="24"/>
  <c r="Z536" i="24"/>
  <c r="P537" i="24"/>
  <c r="T537" i="24" s="1"/>
  <c r="U537" i="24" s="1"/>
  <c r="Z537" i="24"/>
  <c r="P538" i="24"/>
  <c r="T538" i="24"/>
  <c r="U538" i="24"/>
  <c r="Z538" i="24"/>
  <c r="P539" i="24"/>
  <c r="T539" i="24"/>
  <c r="U539" i="24" s="1"/>
  <c r="Z539" i="24"/>
  <c r="P540" i="24"/>
  <c r="T540" i="24"/>
  <c r="U540" i="24"/>
  <c r="Z540" i="24"/>
  <c r="P541" i="24"/>
  <c r="T541" i="24"/>
  <c r="U541" i="24" s="1"/>
  <c r="Z541" i="24"/>
  <c r="P542" i="24"/>
  <c r="T542" i="24"/>
  <c r="U542" i="24"/>
  <c r="Z542" i="24"/>
  <c r="P543" i="24"/>
  <c r="T543" i="24" s="1"/>
  <c r="U543" i="24" s="1"/>
  <c r="V543" i="24" s="1"/>
  <c r="Z543" i="24"/>
  <c r="P544" i="24"/>
  <c r="T544" i="24"/>
  <c r="U544" i="24" s="1"/>
  <c r="Z544" i="24"/>
  <c r="P545" i="24"/>
  <c r="T545" i="24" s="1"/>
  <c r="U545" i="24" s="1"/>
  <c r="Z545" i="24"/>
  <c r="P546" i="24"/>
  <c r="T546" i="24"/>
  <c r="U546" i="24"/>
  <c r="Z546" i="24"/>
  <c r="P547" i="24"/>
  <c r="T547" i="24" s="1"/>
  <c r="U547" i="24" s="1"/>
  <c r="Z547" i="24"/>
  <c r="P548" i="24"/>
  <c r="T548" i="24"/>
  <c r="U548" i="24" s="1"/>
  <c r="Z548" i="24"/>
  <c r="P549" i="24"/>
  <c r="T549" i="24" s="1"/>
  <c r="U549" i="24" s="1"/>
  <c r="Z549" i="24"/>
  <c r="P550" i="24"/>
  <c r="T550" i="24"/>
  <c r="U550" i="24" s="1"/>
  <c r="Z550" i="24"/>
  <c r="P551" i="24"/>
  <c r="T551" i="24" s="1"/>
  <c r="U551" i="24" s="1"/>
  <c r="Z551" i="24"/>
  <c r="P552" i="24"/>
  <c r="T552" i="24"/>
  <c r="U552" i="24" s="1"/>
  <c r="Z552" i="24"/>
  <c r="P553" i="24"/>
  <c r="T553" i="24" s="1"/>
  <c r="U553" i="24" s="1"/>
  <c r="Z553" i="24"/>
  <c r="P554" i="24"/>
  <c r="T554" i="24"/>
  <c r="U554" i="24"/>
  <c r="Z554" i="24"/>
  <c r="P555" i="24"/>
  <c r="T555" i="24" s="1"/>
  <c r="U555" i="24" s="1"/>
  <c r="V555" i="24" s="1"/>
  <c r="Z555" i="24"/>
  <c r="P556" i="24"/>
  <c r="T556" i="24"/>
  <c r="U556" i="24" s="1"/>
  <c r="Z556" i="24"/>
  <c r="P557" i="24"/>
  <c r="T557" i="24"/>
  <c r="U557" i="24" s="1"/>
  <c r="Z557" i="24"/>
  <c r="P558" i="24"/>
  <c r="T558" i="24" s="1"/>
  <c r="U558" i="24" s="1"/>
  <c r="Z558" i="24"/>
  <c r="P559" i="24"/>
  <c r="T559" i="24"/>
  <c r="U559" i="24" s="1"/>
  <c r="Z559" i="24"/>
  <c r="P560" i="24"/>
  <c r="T560" i="24"/>
  <c r="U560" i="24" s="1"/>
  <c r="Z560" i="24"/>
  <c r="P561" i="24"/>
  <c r="T561" i="24"/>
  <c r="U561" i="24" s="1"/>
  <c r="Z561" i="24"/>
  <c r="P562" i="24"/>
  <c r="T562" i="24" s="1"/>
  <c r="U562" i="24" s="1"/>
  <c r="Z562" i="24"/>
  <c r="P563" i="24"/>
  <c r="T563" i="24"/>
  <c r="U563" i="24" s="1"/>
  <c r="Z563" i="24"/>
  <c r="P564" i="24"/>
  <c r="T564" i="24" s="1"/>
  <c r="U564" i="24" s="1"/>
  <c r="Z564" i="24"/>
  <c r="P565" i="24"/>
  <c r="T565" i="24"/>
  <c r="U565" i="24" s="1"/>
  <c r="Z565" i="24"/>
  <c r="P566" i="24"/>
  <c r="T566" i="24"/>
  <c r="U566" i="24" s="1"/>
  <c r="Z566" i="24"/>
  <c r="P567" i="24"/>
  <c r="T567" i="24"/>
  <c r="U567" i="24" s="1"/>
  <c r="V567" i="24" s="1"/>
  <c r="Z567" i="24"/>
  <c r="P568" i="24"/>
  <c r="T568" i="24"/>
  <c r="U568" i="24"/>
  <c r="Z568" i="24"/>
  <c r="P569" i="24"/>
  <c r="T569" i="24" s="1"/>
  <c r="U569" i="24" s="1"/>
  <c r="Z569" i="24"/>
  <c r="P570" i="24"/>
  <c r="T570" i="24"/>
  <c r="U570" i="24" s="1"/>
  <c r="Z570" i="24"/>
  <c r="P571" i="24"/>
  <c r="T571" i="24" s="1"/>
  <c r="U571" i="24" s="1"/>
  <c r="Z571" i="24"/>
  <c r="P572" i="24"/>
  <c r="T572" i="24"/>
  <c r="U572" i="24" s="1"/>
  <c r="Z572" i="24"/>
  <c r="P573" i="24"/>
  <c r="T573" i="24" s="1"/>
  <c r="U573" i="24" s="1"/>
  <c r="Z573" i="24"/>
  <c r="P574" i="24"/>
  <c r="T574" i="24" s="1"/>
  <c r="U574" i="24" s="1"/>
  <c r="Z574" i="24"/>
  <c r="P575" i="24"/>
  <c r="T575" i="24" s="1"/>
  <c r="U575" i="24" s="1"/>
  <c r="Z575" i="24"/>
  <c r="P576" i="24"/>
  <c r="T576" i="24"/>
  <c r="U576" i="24"/>
  <c r="Z576" i="24"/>
  <c r="P577" i="24"/>
  <c r="T577" i="24" s="1"/>
  <c r="U577" i="24" s="1"/>
  <c r="Z577" i="24"/>
  <c r="P578" i="24"/>
  <c r="T578" i="24"/>
  <c r="U578" i="24" s="1"/>
  <c r="Z578" i="24"/>
  <c r="P579" i="24"/>
  <c r="T579" i="24" s="1"/>
  <c r="U579" i="24" s="1"/>
  <c r="V579" i="24" s="1"/>
  <c r="Z579" i="24"/>
  <c r="P580" i="24"/>
  <c r="T580" i="24" s="1"/>
  <c r="U580" i="24" s="1"/>
  <c r="Z580" i="24"/>
  <c r="P581" i="24"/>
  <c r="T581" i="24"/>
  <c r="U581" i="24"/>
  <c r="Z581" i="24"/>
  <c r="P582" i="24"/>
  <c r="T582" i="24"/>
  <c r="U582" i="24" s="1"/>
  <c r="Z582" i="24"/>
  <c r="P583" i="24"/>
  <c r="T583" i="24"/>
  <c r="U583" i="24"/>
  <c r="Z583" i="24"/>
  <c r="P584" i="24"/>
  <c r="T584" i="24" s="1"/>
  <c r="U584" i="24" s="1"/>
  <c r="Z584" i="24"/>
  <c r="P585" i="24"/>
  <c r="T585" i="24"/>
  <c r="U585" i="24"/>
  <c r="Z585" i="24"/>
  <c r="P586" i="24"/>
  <c r="T586" i="24" s="1"/>
  <c r="U586" i="24" s="1"/>
  <c r="Z586" i="24"/>
  <c r="P587" i="24"/>
  <c r="T587" i="24"/>
  <c r="U587" i="24"/>
  <c r="Z587" i="24"/>
  <c r="P588" i="24"/>
  <c r="T588" i="24"/>
  <c r="U588" i="24" s="1"/>
  <c r="Z588" i="24"/>
  <c r="P589" i="24"/>
  <c r="T589" i="24"/>
  <c r="U589" i="24"/>
  <c r="Z589" i="24"/>
  <c r="P590" i="24"/>
  <c r="T590" i="24"/>
  <c r="U590" i="24" s="1"/>
  <c r="Z590" i="24"/>
  <c r="P591" i="24"/>
  <c r="T591" i="24"/>
  <c r="U591" i="24"/>
  <c r="V591" i="24" s="1"/>
  <c r="Z591" i="24"/>
  <c r="P592" i="24"/>
  <c r="T592" i="24" s="1"/>
  <c r="U592" i="24" s="1"/>
  <c r="Z592" i="24"/>
  <c r="P593" i="24"/>
  <c r="T593" i="24"/>
  <c r="U593" i="24" s="1"/>
  <c r="Z593" i="24"/>
  <c r="P594" i="24"/>
  <c r="T594" i="24" s="1"/>
  <c r="U594" i="24" s="1"/>
  <c r="Z594" i="24"/>
  <c r="P595" i="24"/>
  <c r="T595" i="24"/>
  <c r="U595" i="24"/>
  <c r="Z595" i="24"/>
  <c r="P596" i="24"/>
  <c r="T596" i="24" s="1"/>
  <c r="U596" i="24" s="1"/>
  <c r="Z596" i="24"/>
  <c r="P597" i="24"/>
  <c r="T597" i="24"/>
  <c r="U597" i="24" s="1"/>
  <c r="Z597" i="24"/>
  <c r="P598" i="24"/>
  <c r="T598" i="24" s="1"/>
  <c r="U598" i="24" s="1"/>
  <c r="Z598" i="24"/>
  <c r="P599" i="24"/>
  <c r="T599" i="24"/>
  <c r="U599" i="24" s="1"/>
  <c r="Z599" i="24"/>
  <c r="P600" i="24"/>
  <c r="T600" i="24" s="1"/>
  <c r="U600" i="24" s="1"/>
  <c r="Z600" i="24"/>
  <c r="P601" i="24"/>
  <c r="T601" i="24"/>
  <c r="U601" i="24" s="1"/>
  <c r="Z601" i="24"/>
  <c r="P602" i="24"/>
  <c r="T602" i="24" s="1"/>
  <c r="U602" i="24" s="1"/>
  <c r="Z602" i="24"/>
  <c r="P603" i="24"/>
  <c r="T603" i="24"/>
  <c r="U603" i="24"/>
  <c r="V603" i="24" s="1"/>
  <c r="Z603" i="24"/>
  <c r="P604" i="24"/>
  <c r="T604" i="24"/>
  <c r="U604" i="24" s="1"/>
  <c r="Z604" i="24"/>
  <c r="P605" i="24"/>
  <c r="T605" i="24"/>
  <c r="U605" i="24"/>
  <c r="Z605" i="24"/>
  <c r="P606" i="24"/>
  <c r="T606" i="24"/>
  <c r="U606" i="24" s="1"/>
  <c r="Z606" i="24"/>
  <c r="P607" i="24"/>
  <c r="T607" i="24" s="1"/>
  <c r="U607" i="24" s="1"/>
  <c r="Z607" i="24"/>
  <c r="P608" i="24"/>
  <c r="T608" i="24"/>
  <c r="U608" i="24" s="1"/>
  <c r="Z608" i="24"/>
  <c r="P609" i="24"/>
  <c r="T609" i="24"/>
  <c r="U609" i="24" s="1"/>
  <c r="Z609" i="24"/>
  <c r="P610" i="24"/>
  <c r="T610" i="24"/>
  <c r="U610" i="24" s="1"/>
  <c r="Z610" i="24"/>
  <c r="P611" i="24"/>
  <c r="T611" i="24" s="1"/>
  <c r="U611" i="24" s="1"/>
  <c r="Z611" i="24"/>
  <c r="P612" i="24"/>
  <c r="T612" i="24"/>
  <c r="U612" i="24" s="1"/>
  <c r="Z612" i="24"/>
  <c r="P613" i="24"/>
  <c r="T613" i="24"/>
  <c r="U613" i="24" s="1"/>
  <c r="Z613" i="24"/>
  <c r="P614" i="24"/>
  <c r="T614" i="24"/>
  <c r="U614" i="24" s="1"/>
  <c r="Z614" i="24"/>
  <c r="P615" i="24"/>
  <c r="T615" i="24" s="1"/>
  <c r="U615" i="24" s="1"/>
  <c r="V615" i="24" s="1"/>
  <c r="Z615" i="24"/>
  <c r="P616" i="24"/>
  <c r="T616" i="24" s="1"/>
  <c r="U616" i="24" s="1"/>
  <c r="Z616" i="24"/>
  <c r="P617" i="24"/>
  <c r="T617" i="24" s="1"/>
  <c r="U617" i="24" s="1"/>
  <c r="Z617" i="24"/>
  <c r="P618" i="24"/>
  <c r="T618" i="24" s="1"/>
  <c r="U618" i="24" s="1"/>
  <c r="Z618" i="24"/>
  <c r="P619" i="24"/>
  <c r="T619" i="24"/>
  <c r="U619" i="24"/>
  <c r="Z619" i="24"/>
  <c r="P620" i="24"/>
  <c r="T620" i="24" s="1"/>
  <c r="U620" i="24" s="1"/>
  <c r="Z620" i="24"/>
  <c r="P621" i="24"/>
  <c r="T621" i="24"/>
  <c r="U621" i="24" s="1"/>
  <c r="Z621" i="24"/>
  <c r="P622" i="24"/>
  <c r="T622" i="24" s="1"/>
  <c r="U622" i="24" s="1"/>
  <c r="Z622" i="24"/>
  <c r="P623" i="24"/>
  <c r="T623" i="24"/>
  <c r="U623" i="24" s="1"/>
  <c r="Z623" i="24"/>
  <c r="P624" i="24"/>
  <c r="T624" i="24" s="1"/>
  <c r="U624" i="24" s="1"/>
  <c r="Z624" i="24"/>
  <c r="P625" i="24"/>
  <c r="T625" i="24" s="1"/>
  <c r="U625" i="24" s="1"/>
  <c r="Z625" i="24"/>
  <c r="P626" i="24"/>
  <c r="T626" i="24" s="1"/>
  <c r="U626" i="24" s="1"/>
  <c r="Z626" i="24"/>
  <c r="P627" i="24"/>
  <c r="T627" i="24"/>
  <c r="U627" i="24"/>
  <c r="V627" i="24" s="1"/>
  <c r="Z627" i="24"/>
  <c r="P628" i="24"/>
  <c r="T628" i="24"/>
  <c r="U628" i="24"/>
  <c r="Z628" i="24"/>
  <c r="P629" i="24"/>
  <c r="T629" i="24"/>
  <c r="U629" i="24" s="1"/>
  <c r="Z629" i="24"/>
  <c r="P630" i="24"/>
  <c r="T630" i="24"/>
  <c r="U630" i="24"/>
  <c r="Z630" i="24"/>
  <c r="P631" i="24"/>
  <c r="T631" i="24" s="1"/>
  <c r="U631" i="24" s="1"/>
  <c r="Z631" i="24"/>
  <c r="P632" i="24"/>
  <c r="T632" i="24"/>
  <c r="U632" i="24"/>
  <c r="Z632" i="24"/>
  <c r="P633" i="24"/>
  <c r="T633" i="24"/>
  <c r="U633" i="24" s="1"/>
  <c r="Z633" i="24"/>
  <c r="P634" i="24"/>
  <c r="T634" i="24"/>
  <c r="U634" i="24"/>
  <c r="Z634" i="24"/>
  <c r="P635" i="24"/>
  <c r="T635" i="24" s="1"/>
  <c r="U635" i="24" s="1"/>
  <c r="Z635" i="24"/>
  <c r="P636" i="24"/>
  <c r="T636" i="24"/>
  <c r="U636" i="24"/>
  <c r="Z636" i="24"/>
  <c r="P637" i="24"/>
  <c r="T637" i="24"/>
  <c r="U637" i="24" s="1"/>
  <c r="Z637" i="24"/>
  <c r="P638" i="24"/>
  <c r="T638" i="24"/>
  <c r="U638" i="24"/>
  <c r="Z638" i="24"/>
  <c r="P639" i="24"/>
  <c r="T639" i="24" s="1"/>
  <c r="U639" i="24" s="1"/>
  <c r="V639" i="24" s="1"/>
  <c r="Z639" i="24"/>
  <c r="P640" i="24"/>
  <c r="T640" i="24"/>
  <c r="U640" i="24" s="1"/>
  <c r="Z640" i="24"/>
  <c r="P641" i="24"/>
  <c r="T641" i="24" s="1"/>
  <c r="U641" i="24" s="1"/>
  <c r="Z641" i="24"/>
  <c r="P642" i="24"/>
  <c r="T642" i="24"/>
  <c r="U642" i="24" s="1"/>
  <c r="Z642" i="24"/>
  <c r="P643" i="24"/>
  <c r="T643" i="24" s="1"/>
  <c r="U643" i="24" s="1"/>
  <c r="Z643" i="24"/>
  <c r="P644" i="24"/>
  <c r="T644" i="24"/>
  <c r="U644" i="24" s="1"/>
  <c r="Z644" i="24"/>
  <c r="P645" i="24"/>
  <c r="T645" i="24" s="1"/>
  <c r="U645" i="24" s="1"/>
  <c r="Z645" i="24"/>
  <c r="P646" i="24"/>
  <c r="T646" i="24"/>
  <c r="U646" i="24"/>
  <c r="Z646" i="24"/>
  <c r="P647" i="24"/>
  <c r="T647" i="24" s="1"/>
  <c r="U647" i="24" s="1"/>
  <c r="Z647" i="24"/>
  <c r="P648" i="24"/>
  <c r="T648" i="24"/>
  <c r="U648" i="24" s="1"/>
  <c r="Z648" i="24"/>
  <c r="P649" i="24"/>
  <c r="T649" i="24" s="1"/>
  <c r="U649" i="24" s="1"/>
  <c r="Z649" i="24"/>
  <c r="P650" i="24"/>
  <c r="T650" i="24"/>
  <c r="U650" i="24" s="1"/>
  <c r="Z650" i="24"/>
  <c r="P651" i="24"/>
  <c r="T651" i="24" s="1"/>
  <c r="U651" i="24" s="1"/>
  <c r="V651" i="24" s="1"/>
  <c r="Z651" i="24"/>
  <c r="P652" i="24"/>
  <c r="T652" i="24" s="1"/>
  <c r="U652" i="24" s="1"/>
  <c r="Z652" i="24"/>
  <c r="P653" i="24"/>
  <c r="T653" i="24"/>
  <c r="U653" i="24" s="1"/>
  <c r="Z653" i="24"/>
  <c r="P654" i="24"/>
  <c r="T654" i="24"/>
  <c r="U654" i="24" s="1"/>
  <c r="Z654" i="24"/>
  <c r="P655" i="24"/>
  <c r="T655" i="24"/>
  <c r="U655" i="24" s="1"/>
  <c r="Z655" i="24"/>
  <c r="P656" i="24"/>
  <c r="T656" i="24"/>
  <c r="U656" i="24"/>
  <c r="Z656" i="24"/>
  <c r="P657" i="24"/>
  <c r="T657" i="24"/>
  <c r="U657" i="24" s="1"/>
  <c r="Z657" i="24"/>
  <c r="P658" i="24"/>
  <c r="T658" i="24" s="1"/>
  <c r="U658" i="24" s="1"/>
  <c r="Z658" i="24"/>
  <c r="P659" i="24"/>
  <c r="T659" i="24"/>
  <c r="U659" i="24" s="1"/>
  <c r="Z659" i="24"/>
  <c r="P660" i="24"/>
  <c r="T660" i="24"/>
  <c r="U660" i="24" s="1"/>
  <c r="Z660" i="24"/>
  <c r="P661" i="24"/>
  <c r="T661" i="24"/>
  <c r="U661" i="24" s="1"/>
  <c r="Z661" i="24"/>
  <c r="P662" i="24"/>
  <c r="T662" i="24" s="1"/>
  <c r="U662" i="24" s="1"/>
  <c r="Z662" i="24"/>
  <c r="P663" i="24"/>
  <c r="T663" i="24"/>
  <c r="U663" i="24" s="1"/>
  <c r="V663" i="24" s="1"/>
  <c r="Z663" i="24"/>
  <c r="P664" i="24"/>
  <c r="T664" i="24"/>
  <c r="U664" i="24" s="1"/>
  <c r="Z664" i="24"/>
  <c r="P665" i="24"/>
  <c r="T665" i="24" s="1"/>
  <c r="U665" i="24" s="1"/>
  <c r="Z665" i="24"/>
  <c r="P666" i="24"/>
  <c r="T666" i="24" s="1"/>
  <c r="U666" i="24" s="1"/>
  <c r="Z666" i="24"/>
  <c r="P667" i="24"/>
  <c r="T667" i="24" s="1"/>
  <c r="U667" i="24" s="1"/>
  <c r="Z667" i="24"/>
  <c r="P668" i="24"/>
  <c r="T668" i="24"/>
  <c r="U668" i="24"/>
  <c r="Z668" i="24"/>
  <c r="P669" i="24"/>
  <c r="T669" i="24" s="1"/>
  <c r="U669" i="24" s="1"/>
  <c r="Z669" i="24"/>
  <c r="P670" i="24"/>
  <c r="T670" i="24"/>
  <c r="U670" i="24" s="1"/>
  <c r="Z670" i="24"/>
  <c r="P671" i="24"/>
  <c r="T671" i="24" s="1"/>
  <c r="U671" i="24" s="1"/>
  <c r="Z671" i="24"/>
  <c r="P672" i="24"/>
  <c r="T672" i="24"/>
  <c r="U672" i="24" s="1"/>
  <c r="Z672" i="24"/>
  <c r="P673" i="24"/>
  <c r="T673" i="24" s="1"/>
  <c r="U673" i="24" s="1"/>
  <c r="Z673" i="24"/>
  <c r="P674" i="24"/>
  <c r="T674" i="24" s="1"/>
  <c r="U674" i="24" s="1"/>
  <c r="Z674" i="24"/>
  <c r="P675" i="24"/>
  <c r="T675" i="24" s="1"/>
  <c r="U675" i="24" s="1"/>
  <c r="V675" i="24"/>
  <c r="Z675" i="24"/>
  <c r="P676" i="24"/>
  <c r="T676" i="24"/>
  <c r="U676" i="24" s="1"/>
  <c r="Z676" i="24"/>
  <c r="P677" i="24"/>
  <c r="T677" i="24"/>
  <c r="U677" i="24"/>
  <c r="Z677" i="24"/>
  <c r="P678" i="24"/>
  <c r="T678" i="24"/>
  <c r="U678" i="24" s="1"/>
  <c r="Z678" i="24"/>
  <c r="P679" i="24"/>
  <c r="T679" i="24"/>
  <c r="U679" i="24"/>
  <c r="Z679" i="24"/>
  <c r="P680" i="24"/>
  <c r="T680" i="24" s="1"/>
  <c r="U680" i="24" s="1"/>
  <c r="Z680" i="24"/>
  <c r="P681" i="24"/>
  <c r="T681" i="24"/>
  <c r="U681" i="24"/>
  <c r="Z681" i="24"/>
  <c r="P682" i="24"/>
  <c r="T682" i="24"/>
  <c r="U682" i="24" s="1"/>
  <c r="Z682" i="24"/>
  <c r="P683" i="24"/>
  <c r="T683" i="24"/>
  <c r="U683" i="24"/>
  <c r="Z683" i="24"/>
  <c r="P684" i="24"/>
  <c r="T684" i="24" s="1"/>
  <c r="U684" i="24" s="1"/>
  <c r="Z684" i="24"/>
  <c r="P685" i="24"/>
  <c r="T685" i="24"/>
  <c r="U685" i="24"/>
  <c r="Z685" i="24"/>
  <c r="P686" i="24"/>
  <c r="T686" i="24"/>
  <c r="U686" i="24" s="1"/>
  <c r="Z686" i="24"/>
  <c r="P687" i="24"/>
  <c r="T687" i="24"/>
  <c r="U687" i="24"/>
  <c r="V687" i="24"/>
  <c r="Z687" i="24"/>
  <c r="P688" i="24"/>
  <c r="T688" i="24" s="1"/>
  <c r="U688" i="24" s="1"/>
  <c r="Z688" i="24"/>
  <c r="P689" i="24"/>
  <c r="T689" i="24"/>
  <c r="U689" i="24" s="1"/>
  <c r="Z689" i="24"/>
  <c r="P690" i="24"/>
  <c r="T690" i="24" s="1"/>
  <c r="U690" i="24" s="1"/>
  <c r="Z690" i="24"/>
  <c r="P691" i="24"/>
  <c r="T691" i="24"/>
  <c r="U691" i="24" s="1"/>
  <c r="Z691" i="24"/>
  <c r="P692" i="24"/>
  <c r="T692" i="24" s="1"/>
  <c r="U692" i="24" s="1"/>
  <c r="Z692" i="24"/>
  <c r="P693" i="24"/>
  <c r="T693" i="24"/>
  <c r="U693" i="24" s="1"/>
  <c r="Z693" i="24"/>
  <c r="P694" i="24"/>
  <c r="T694" i="24" s="1"/>
  <c r="U694" i="24" s="1"/>
  <c r="Z694" i="24"/>
  <c r="P695" i="24"/>
  <c r="T695" i="24"/>
  <c r="U695" i="24"/>
  <c r="Z695" i="24"/>
  <c r="P696" i="24"/>
  <c r="T696" i="24" s="1"/>
  <c r="U696" i="24" s="1"/>
  <c r="Z696" i="24"/>
  <c r="P697" i="24"/>
  <c r="T697" i="24"/>
  <c r="U697" i="24" s="1"/>
  <c r="Z697" i="24"/>
  <c r="P698" i="24"/>
  <c r="T698" i="24" s="1"/>
  <c r="U698" i="24" s="1"/>
  <c r="Z698" i="24"/>
  <c r="P699" i="24"/>
  <c r="T699" i="24"/>
  <c r="U699" i="24" s="1"/>
  <c r="V699" i="24" s="1"/>
  <c r="Z699" i="24"/>
  <c r="E30" i="44" l="1"/>
  <c r="E34" i="44" s="1"/>
  <c r="T243" i="22"/>
  <c r="P243" i="22"/>
  <c r="P242" i="22"/>
  <c r="T242" i="22" s="1"/>
  <c r="P241" i="22"/>
  <c r="T241" i="22" s="1"/>
  <c r="P240" i="22"/>
  <c r="T240" i="22" s="1"/>
  <c r="T239" i="22"/>
  <c r="P239" i="22"/>
  <c r="P238" i="22"/>
  <c r="T238" i="22" s="1"/>
  <c r="P237" i="22"/>
  <c r="T237" i="22" s="1"/>
  <c r="P236" i="22"/>
  <c r="T236" i="22" s="1"/>
  <c r="T235" i="22"/>
  <c r="P235" i="22"/>
  <c r="P234" i="22"/>
  <c r="T234" i="22" s="1"/>
  <c r="P233" i="22"/>
  <c r="T233" i="22" s="1"/>
  <c r="P232" i="22"/>
  <c r="T232" i="22" s="1"/>
  <c r="T231" i="22"/>
  <c r="P231" i="22"/>
  <c r="P230" i="22"/>
  <c r="T230" i="22" s="1"/>
  <c r="P229" i="22"/>
  <c r="T229" i="22" s="1"/>
  <c r="P228" i="22"/>
  <c r="T228" i="22" s="1"/>
  <c r="T227" i="22"/>
  <c r="P227" i="22"/>
  <c r="P226" i="22"/>
  <c r="T226" i="22" s="1"/>
  <c r="P225" i="22"/>
  <c r="T225" i="22" s="1"/>
  <c r="P224" i="22"/>
  <c r="T224" i="22" s="1"/>
  <c r="T223" i="22"/>
  <c r="P223" i="22"/>
  <c r="P222" i="22"/>
  <c r="T222" i="22" s="1"/>
  <c r="P221" i="22"/>
  <c r="T221" i="22" s="1"/>
  <c r="P220" i="22"/>
  <c r="T220" i="22" s="1"/>
  <c r="T219" i="22"/>
  <c r="P219" i="22"/>
  <c r="P218" i="22"/>
  <c r="T218" i="22" s="1"/>
  <c r="P217" i="22"/>
  <c r="T217" i="22" s="1"/>
  <c r="P216" i="22"/>
  <c r="T216" i="22" s="1"/>
  <c r="T215" i="22"/>
  <c r="P215" i="22"/>
  <c r="P214" i="22"/>
  <c r="T214" i="22" s="1"/>
  <c r="P213" i="22"/>
  <c r="T213" i="22" s="1"/>
  <c r="P212" i="22"/>
  <c r="T212" i="22" s="1"/>
  <c r="T211" i="22"/>
  <c r="P211" i="22"/>
  <c r="P210" i="22"/>
  <c r="T210" i="22" s="1"/>
  <c r="P209" i="22"/>
  <c r="T209" i="22" s="1"/>
  <c r="P208" i="22"/>
  <c r="T208" i="22" s="1"/>
  <c r="T207" i="22"/>
  <c r="P207" i="22"/>
  <c r="P206" i="22"/>
  <c r="T206" i="22" s="1"/>
  <c r="P205" i="22"/>
  <c r="T205" i="22" s="1"/>
  <c r="P204" i="22"/>
  <c r="T204" i="22" s="1"/>
  <c r="T203" i="22"/>
  <c r="P203" i="22"/>
  <c r="P202" i="22"/>
  <c r="T202" i="22" s="1"/>
  <c r="P201" i="22"/>
  <c r="T201" i="22" s="1"/>
  <c r="P200" i="22"/>
  <c r="T200" i="22" s="1"/>
  <c r="T199" i="22"/>
  <c r="P199" i="22"/>
  <c r="P198" i="22"/>
  <c r="T198" i="22" s="1"/>
  <c r="P197" i="22"/>
  <c r="T197" i="22" s="1"/>
  <c r="P196" i="22"/>
  <c r="T196" i="22" s="1"/>
  <c r="T195" i="22"/>
  <c r="P195" i="22"/>
  <c r="P194" i="22"/>
  <c r="T194" i="22" s="1"/>
  <c r="P193" i="22"/>
  <c r="T193" i="22" s="1"/>
  <c r="P192" i="22"/>
  <c r="T192" i="22" s="1"/>
  <c r="T191" i="22"/>
  <c r="P191" i="22"/>
  <c r="P190" i="22"/>
  <c r="T190" i="22" s="1"/>
  <c r="P189" i="22"/>
  <c r="T189" i="22" s="1"/>
  <c r="P188" i="22"/>
  <c r="T188" i="22" s="1"/>
  <c r="T187" i="22"/>
  <c r="P187" i="22"/>
  <c r="P186" i="22"/>
  <c r="T186" i="22" s="1"/>
  <c r="P185" i="22"/>
  <c r="T185" i="22" s="1"/>
  <c r="P184" i="22"/>
  <c r="T184" i="22" s="1"/>
  <c r="T183" i="22"/>
  <c r="P183" i="22"/>
  <c r="P182" i="22"/>
  <c r="T182" i="22" s="1"/>
  <c r="P181" i="22"/>
  <c r="T181" i="22" s="1"/>
  <c r="P180" i="22"/>
  <c r="T180" i="22" s="1"/>
  <c r="T179" i="22"/>
  <c r="P179" i="22"/>
  <c r="P178" i="22"/>
  <c r="T178" i="22" s="1"/>
  <c r="P177" i="22"/>
  <c r="T177" i="22" s="1"/>
  <c r="P176" i="22"/>
  <c r="T176" i="22" s="1"/>
  <c r="T175" i="22"/>
  <c r="P175" i="22"/>
  <c r="P174" i="22"/>
  <c r="T174" i="22" s="1"/>
  <c r="P173" i="22"/>
  <c r="T173" i="22" s="1"/>
  <c r="P172" i="22"/>
  <c r="T172" i="22" s="1"/>
  <c r="T171" i="22"/>
  <c r="P171" i="22"/>
  <c r="P170" i="22"/>
  <c r="T170" i="22" s="1"/>
  <c r="P169" i="22"/>
  <c r="T169" i="22" s="1"/>
  <c r="P168" i="22"/>
  <c r="T168" i="22" s="1"/>
  <c r="T167" i="22"/>
  <c r="P167" i="22"/>
  <c r="P166" i="22"/>
  <c r="T166" i="22" s="1"/>
  <c r="P165" i="22"/>
  <c r="T165" i="22" s="1"/>
  <c r="P164" i="22"/>
  <c r="T164" i="22" s="1"/>
  <c r="T163" i="22"/>
  <c r="P163" i="22"/>
  <c r="P162" i="22"/>
  <c r="T162" i="22" s="1"/>
  <c r="P161" i="22"/>
  <c r="T161" i="22" s="1"/>
  <c r="P160" i="22"/>
  <c r="T160" i="22" s="1"/>
  <c r="T159" i="22"/>
  <c r="P159" i="22"/>
  <c r="P158" i="22"/>
  <c r="T158" i="22" s="1"/>
  <c r="P157" i="22"/>
  <c r="T157" i="22" s="1"/>
  <c r="P156" i="22"/>
  <c r="T156" i="22" s="1"/>
  <c r="T155" i="22"/>
  <c r="P155" i="22"/>
  <c r="P154" i="22"/>
  <c r="T154" i="22" s="1"/>
  <c r="P153" i="22"/>
  <c r="T153" i="22" s="1"/>
  <c r="P152" i="22"/>
  <c r="T152" i="22" s="1"/>
  <c r="T151" i="22"/>
  <c r="P151" i="22"/>
  <c r="P150" i="22"/>
  <c r="T150" i="22" s="1"/>
  <c r="P149" i="22"/>
  <c r="T149" i="22" s="1"/>
  <c r="P148" i="22"/>
  <c r="T148" i="22" s="1"/>
  <c r="T147" i="22"/>
  <c r="P147" i="22"/>
  <c r="P146" i="22"/>
  <c r="T146" i="22" s="1"/>
  <c r="P145" i="22"/>
  <c r="T145" i="22" s="1"/>
  <c r="P144" i="22"/>
  <c r="T144" i="22" s="1"/>
  <c r="T143" i="22"/>
  <c r="P143" i="22"/>
  <c r="P142" i="22"/>
  <c r="T142" i="22" s="1"/>
  <c r="P141" i="22"/>
  <c r="T141" i="22" s="1"/>
  <c r="P140" i="22"/>
  <c r="T140" i="22" s="1"/>
  <c r="T139" i="22"/>
  <c r="P139" i="22"/>
  <c r="P138" i="22"/>
  <c r="T138" i="22" s="1"/>
  <c r="P137" i="22"/>
  <c r="T137" i="22" s="1"/>
  <c r="P136" i="22"/>
  <c r="T136" i="22" s="1"/>
  <c r="T135" i="22"/>
  <c r="P135" i="22"/>
  <c r="P134" i="22"/>
  <c r="T134" i="22" s="1"/>
  <c r="P133" i="22"/>
  <c r="T133" i="22" s="1"/>
  <c r="P132" i="22"/>
  <c r="T132" i="22" s="1"/>
  <c r="T131" i="22"/>
  <c r="P131" i="22"/>
  <c r="P130" i="22"/>
  <c r="T130" i="22" s="1"/>
  <c r="P129" i="22"/>
  <c r="T129" i="22" s="1"/>
  <c r="P128" i="22"/>
  <c r="T128" i="22" s="1"/>
  <c r="T127" i="22"/>
  <c r="P127" i="22"/>
  <c r="P126" i="22"/>
  <c r="T126" i="22" s="1"/>
  <c r="P125" i="22"/>
  <c r="T125" i="22" s="1"/>
  <c r="P124" i="22"/>
  <c r="T124" i="22" s="1"/>
  <c r="T123" i="22"/>
  <c r="P123" i="22"/>
  <c r="P122" i="22"/>
  <c r="T122" i="22" s="1"/>
  <c r="P121" i="22"/>
  <c r="T121" i="22" s="1"/>
  <c r="P120" i="22"/>
  <c r="T120" i="22" s="1"/>
  <c r="T119" i="22"/>
  <c r="P119" i="22"/>
  <c r="P118" i="22"/>
  <c r="T118" i="22" s="1"/>
  <c r="P117" i="22"/>
  <c r="T117" i="22" s="1"/>
  <c r="P116" i="22"/>
  <c r="T116" i="22" s="1"/>
  <c r="T115" i="22"/>
  <c r="P115" i="22"/>
  <c r="P114" i="22"/>
  <c r="T114" i="22" s="1"/>
  <c r="P113" i="22"/>
  <c r="T113" i="22" s="1"/>
  <c r="P112" i="22"/>
  <c r="T112" i="22" s="1"/>
  <c r="T111" i="22"/>
  <c r="P111" i="22"/>
  <c r="P110" i="22"/>
  <c r="T110" i="22" s="1"/>
  <c r="P109" i="22"/>
  <c r="T109" i="22" s="1"/>
  <c r="P108" i="22"/>
  <c r="T108" i="22" s="1"/>
  <c r="T107" i="22"/>
  <c r="P107" i="22"/>
  <c r="P106" i="22"/>
  <c r="T106" i="22" s="1"/>
  <c r="P105" i="22"/>
  <c r="T105" i="22" s="1"/>
  <c r="P104" i="22"/>
  <c r="T104" i="22" s="1"/>
  <c r="T103" i="22"/>
  <c r="P103" i="22"/>
  <c r="P102" i="22"/>
  <c r="T102" i="22" s="1"/>
  <c r="P101" i="22"/>
  <c r="T101" i="22" s="1"/>
  <c r="P100" i="22"/>
  <c r="T100" i="22" s="1"/>
  <c r="T99" i="22"/>
  <c r="P99" i="22"/>
  <c r="P98" i="22"/>
  <c r="T98" i="22" s="1"/>
  <c r="P97" i="22"/>
  <c r="T97" i="22" s="1"/>
  <c r="P96" i="22"/>
  <c r="T96" i="22" s="1"/>
  <c r="T95" i="22"/>
  <c r="P95" i="22"/>
  <c r="P94" i="22"/>
  <c r="T94" i="22" s="1"/>
  <c r="P93" i="22"/>
  <c r="T93" i="22" s="1"/>
  <c r="P92" i="22"/>
  <c r="T92" i="22" s="1"/>
  <c r="T91" i="22"/>
  <c r="P91" i="22"/>
  <c r="P90" i="22"/>
  <c r="T90" i="22" s="1"/>
  <c r="P89" i="22"/>
  <c r="T89" i="22" s="1"/>
  <c r="P88" i="22"/>
  <c r="T88" i="22" s="1"/>
  <c r="T87" i="22"/>
  <c r="P87" i="22"/>
  <c r="P86" i="22"/>
  <c r="T86" i="22" s="1"/>
  <c r="P85" i="22"/>
  <c r="T85" i="22" s="1"/>
  <c r="P84" i="22"/>
  <c r="T84" i="22" s="1"/>
  <c r="T83" i="22"/>
  <c r="P83" i="22"/>
  <c r="P82" i="22"/>
  <c r="T82" i="22" s="1"/>
  <c r="P81" i="22"/>
  <c r="T81" i="22" s="1"/>
  <c r="P80" i="22"/>
  <c r="T80" i="22" s="1"/>
  <c r="T79" i="22"/>
  <c r="P79" i="22"/>
  <c r="P78" i="22"/>
  <c r="T78" i="22" s="1"/>
  <c r="P77" i="22"/>
  <c r="T77" i="22" s="1"/>
  <c r="P76" i="22"/>
  <c r="T76" i="22" s="1"/>
  <c r="T75" i="22"/>
  <c r="P75" i="22"/>
  <c r="P74" i="22"/>
  <c r="T74" i="22" s="1"/>
  <c r="P73" i="22"/>
  <c r="T73" i="22" s="1"/>
  <c r="P72" i="22"/>
  <c r="T72" i="22" s="1"/>
  <c r="T71" i="22"/>
  <c r="P71" i="22"/>
  <c r="P70" i="22"/>
  <c r="T70" i="22" s="1"/>
  <c r="P69" i="22"/>
  <c r="T69" i="22" s="1"/>
  <c r="P68" i="22"/>
  <c r="T68" i="22" s="1"/>
  <c r="T67" i="22"/>
  <c r="P67" i="22"/>
  <c r="P66" i="22"/>
  <c r="T66" i="22" s="1"/>
  <c r="P65" i="22"/>
  <c r="T65" i="22" s="1"/>
  <c r="P64" i="22"/>
  <c r="T64" i="22" s="1"/>
  <c r="T63" i="22"/>
  <c r="P63" i="22"/>
  <c r="P62" i="22"/>
  <c r="T62" i="22" s="1"/>
  <c r="P61" i="22"/>
  <c r="T61" i="22" s="1"/>
  <c r="P60" i="22"/>
  <c r="T60" i="22" s="1"/>
  <c r="T59" i="22"/>
  <c r="P59" i="22"/>
  <c r="P58" i="22"/>
  <c r="T58" i="22" s="1"/>
  <c r="P57" i="22"/>
  <c r="T57" i="22" s="1"/>
  <c r="P56" i="22"/>
  <c r="T56" i="22" s="1"/>
  <c r="T55" i="22"/>
  <c r="P55" i="22"/>
  <c r="P54" i="22"/>
  <c r="T54" i="22" s="1"/>
  <c r="P53" i="22"/>
  <c r="T53" i="22" s="1"/>
  <c r="P52" i="22"/>
  <c r="T52" i="22" s="1"/>
  <c r="T51" i="22"/>
  <c r="P51" i="22"/>
  <c r="P50" i="22"/>
  <c r="T50" i="22" s="1"/>
  <c r="P49" i="22"/>
  <c r="T49" i="22" s="1"/>
  <c r="P48" i="22"/>
  <c r="T48" i="22" s="1"/>
  <c r="T47" i="22"/>
  <c r="P47" i="22"/>
  <c r="P46" i="22"/>
  <c r="T46" i="22" s="1"/>
  <c r="P45" i="22"/>
  <c r="T45" i="22" s="1"/>
  <c r="P44" i="22"/>
  <c r="T44" i="22" s="1"/>
  <c r="T43" i="22"/>
  <c r="P43" i="22"/>
  <c r="P42" i="22"/>
  <c r="T42" i="22" s="1"/>
  <c r="P41" i="22"/>
  <c r="T41" i="22" s="1"/>
  <c r="P40" i="22"/>
  <c r="T40" i="22" s="1"/>
  <c r="T39" i="22"/>
  <c r="P39" i="22"/>
  <c r="P38" i="22"/>
  <c r="T38" i="22" s="1"/>
  <c r="P37" i="22"/>
  <c r="T37" i="22" s="1"/>
  <c r="P36" i="22"/>
  <c r="T36" i="22" s="1"/>
  <c r="T35" i="22"/>
  <c r="P35" i="22"/>
  <c r="P34" i="22"/>
  <c r="T34" i="22" s="1"/>
  <c r="P33" i="22"/>
  <c r="T33" i="22" s="1"/>
  <c r="P32" i="22"/>
  <c r="T32" i="22" s="1"/>
  <c r="T31" i="22"/>
  <c r="P31" i="22"/>
  <c r="P30" i="22"/>
  <c r="T30" i="22" s="1"/>
  <c r="P29" i="22"/>
  <c r="T29" i="22" s="1"/>
  <c r="P28" i="22"/>
  <c r="T28" i="22" s="1"/>
  <c r="T27" i="22"/>
  <c r="P27" i="22"/>
  <c r="P26" i="22"/>
  <c r="T26" i="22" s="1"/>
  <c r="P25" i="22"/>
  <c r="T25" i="22" s="1"/>
  <c r="P24" i="22"/>
  <c r="T24" i="22" s="1"/>
  <c r="T23" i="22"/>
  <c r="P23" i="22"/>
  <c r="P22" i="22"/>
  <c r="T22" i="22" s="1"/>
  <c r="P21" i="22"/>
  <c r="T21" i="22" s="1"/>
  <c r="P20" i="22"/>
  <c r="T20" i="22" s="1"/>
  <c r="T19" i="22"/>
  <c r="P19" i="22"/>
  <c r="P18" i="22"/>
  <c r="T18" i="22" s="1"/>
  <c r="P17" i="22"/>
  <c r="T17" i="22" s="1"/>
  <c r="P16" i="22"/>
  <c r="T16" i="22" s="1"/>
  <c r="T15" i="22"/>
  <c r="P15" i="22"/>
  <c r="P14" i="22"/>
  <c r="T14" i="22" s="1"/>
  <c r="P13" i="22"/>
  <c r="T13" i="22" s="1"/>
  <c r="P12" i="22"/>
  <c r="T12" i="22" s="1"/>
  <c r="T11" i="22"/>
  <c r="P11" i="22"/>
  <c r="P10" i="22"/>
  <c r="T10" i="22" s="1"/>
  <c r="P9" i="22"/>
  <c r="T9" i="22" s="1"/>
  <c r="P8" i="22"/>
  <c r="T8" i="22" s="1"/>
  <c r="T7" i="22"/>
  <c r="P7" i="22"/>
  <c r="P6" i="22"/>
  <c r="T6" i="22" s="1"/>
  <c r="P5" i="22"/>
  <c r="P4" i="22"/>
  <c r="P4" i="21"/>
  <c r="P5" i="21"/>
  <c r="P6" i="21"/>
  <c r="T6" i="21"/>
  <c r="P7" i="21"/>
  <c r="T7" i="21" s="1"/>
  <c r="P8" i="21"/>
  <c r="T8" i="21"/>
  <c r="P9" i="21"/>
  <c r="T9" i="21" s="1"/>
  <c r="P10" i="21"/>
  <c r="T10" i="21"/>
  <c r="P11" i="21"/>
  <c r="T11" i="21" s="1"/>
  <c r="P12" i="21"/>
  <c r="T12" i="21"/>
  <c r="P13" i="21"/>
  <c r="T13" i="21" s="1"/>
  <c r="P14" i="21"/>
  <c r="T14" i="21"/>
  <c r="P15" i="21"/>
  <c r="T15" i="21" s="1"/>
  <c r="P16" i="21"/>
  <c r="T16" i="21"/>
  <c r="P17" i="21"/>
  <c r="T17" i="21" s="1"/>
  <c r="P18" i="21"/>
  <c r="T18" i="21"/>
  <c r="P19" i="21"/>
  <c r="T19" i="21" s="1"/>
  <c r="P20" i="21"/>
  <c r="T20" i="21"/>
  <c r="P21" i="21"/>
  <c r="T21" i="21" s="1"/>
  <c r="P22" i="21"/>
  <c r="T22" i="21"/>
  <c r="P23" i="21"/>
  <c r="T23" i="21" s="1"/>
  <c r="P24" i="21"/>
  <c r="T24" i="21"/>
  <c r="P25" i="21"/>
  <c r="T25" i="21" s="1"/>
  <c r="P26" i="21"/>
  <c r="T26" i="21"/>
  <c r="P27" i="21"/>
  <c r="T27" i="21" s="1"/>
  <c r="P28" i="21"/>
  <c r="T28" i="21"/>
  <c r="P29" i="21"/>
  <c r="T29" i="21" s="1"/>
  <c r="P30" i="21"/>
  <c r="T30" i="21"/>
  <c r="P31" i="21"/>
  <c r="T31" i="21" s="1"/>
  <c r="P32" i="21"/>
  <c r="T32" i="21"/>
  <c r="P33" i="21"/>
  <c r="T33" i="21" s="1"/>
  <c r="P34" i="21"/>
  <c r="T34" i="21"/>
  <c r="P35" i="21"/>
  <c r="T35" i="21" s="1"/>
  <c r="P36" i="21"/>
  <c r="T36" i="21"/>
  <c r="P37" i="21"/>
  <c r="T37" i="21" s="1"/>
  <c r="P38" i="21"/>
  <c r="T38" i="21"/>
  <c r="P39" i="21"/>
  <c r="T39" i="21" s="1"/>
  <c r="P40" i="21"/>
  <c r="T40" i="21"/>
  <c r="P41" i="21"/>
  <c r="T41" i="21" s="1"/>
  <c r="P42" i="21"/>
  <c r="T42" i="21"/>
  <c r="P43" i="21"/>
  <c r="T43" i="21" s="1"/>
  <c r="P44" i="21"/>
  <c r="T44" i="21"/>
  <c r="P45" i="21"/>
  <c r="T45" i="21" s="1"/>
  <c r="P46" i="21"/>
  <c r="T46" i="21"/>
  <c r="P47" i="21"/>
  <c r="T47" i="21" s="1"/>
  <c r="P48" i="21"/>
  <c r="T48" i="21"/>
  <c r="P49" i="21"/>
  <c r="T49" i="21" s="1"/>
  <c r="P50" i="21"/>
  <c r="T50" i="21"/>
  <c r="P51" i="21"/>
  <c r="T51" i="21" s="1"/>
  <c r="P52" i="21"/>
  <c r="T52" i="21"/>
  <c r="P53" i="21"/>
  <c r="T53" i="21" s="1"/>
  <c r="P54" i="21"/>
  <c r="T54" i="21"/>
  <c r="P55" i="21"/>
  <c r="T55" i="21" s="1"/>
  <c r="P56" i="21"/>
  <c r="T56" i="21"/>
  <c r="P57" i="21"/>
  <c r="T57" i="21" s="1"/>
  <c r="P58" i="21"/>
  <c r="T58" i="21"/>
  <c r="P59" i="21"/>
  <c r="T59" i="21" s="1"/>
  <c r="P60" i="21"/>
  <c r="T60" i="21"/>
  <c r="P61" i="21"/>
  <c r="T61" i="21" s="1"/>
  <c r="P62" i="21"/>
  <c r="T62" i="21"/>
  <c r="P63" i="21"/>
  <c r="T63" i="21" s="1"/>
  <c r="P64" i="21"/>
  <c r="T64" i="21"/>
  <c r="P65" i="21"/>
  <c r="T65" i="21" s="1"/>
  <c r="P66" i="21"/>
  <c r="T66" i="21"/>
  <c r="P67" i="21"/>
  <c r="T67" i="21" s="1"/>
  <c r="P68" i="21"/>
  <c r="T68" i="21"/>
  <c r="P69" i="21"/>
  <c r="T69" i="21" s="1"/>
  <c r="P70" i="21"/>
  <c r="T70" i="21"/>
  <c r="P71" i="21"/>
  <c r="T71" i="21" s="1"/>
  <c r="P72" i="21"/>
  <c r="T72" i="21"/>
  <c r="P73" i="21"/>
  <c r="T73" i="21" s="1"/>
  <c r="P74" i="21"/>
  <c r="T74" i="21"/>
  <c r="P75" i="21"/>
  <c r="T75" i="21" s="1"/>
  <c r="P76" i="21"/>
  <c r="T76" i="21"/>
  <c r="P77" i="21"/>
  <c r="T77" i="21" s="1"/>
  <c r="P78" i="21"/>
  <c r="T78" i="21"/>
  <c r="P79" i="21"/>
  <c r="T79" i="21" s="1"/>
  <c r="P80" i="21"/>
  <c r="T80" i="21"/>
  <c r="P81" i="21"/>
  <c r="T81" i="21" s="1"/>
  <c r="P82" i="21"/>
  <c r="T82" i="21"/>
  <c r="P83" i="21"/>
  <c r="T83" i="21" s="1"/>
  <c r="P84" i="21"/>
  <c r="T84" i="21"/>
  <c r="P85" i="21"/>
  <c r="T85" i="21" s="1"/>
  <c r="P86" i="21"/>
  <c r="T86" i="21"/>
  <c r="P87" i="21"/>
  <c r="T87" i="21" s="1"/>
  <c r="P88" i="21"/>
  <c r="T88" i="21"/>
  <c r="P89" i="21"/>
  <c r="T89" i="21" s="1"/>
  <c r="P90" i="21"/>
  <c r="T90" i="21"/>
  <c r="P91" i="21"/>
  <c r="T91" i="21" s="1"/>
  <c r="P92" i="21"/>
  <c r="T92" i="21"/>
  <c r="P93" i="21"/>
  <c r="T93" i="21" s="1"/>
  <c r="P94" i="21"/>
  <c r="T94" i="21"/>
  <c r="P95" i="21"/>
  <c r="T95" i="21" s="1"/>
  <c r="P96" i="21"/>
  <c r="T96" i="21"/>
  <c r="P97" i="21"/>
  <c r="T97" i="21" s="1"/>
  <c r="P98" i="21"/>
  <c r="T98" i="21"/>
  <c r="P99" i="21"/>
  <c r="T99" i="21" s="1"/>
  <c r="P100" i="21"/>
  <c r="T100" i="21"/>
  <c r="P101" i="21"/>
  <c r="T101" i="21" s="1"/>
  <c r="P102" i="21"/>
  <c r="T102" i="21"/>
  <c r="P103" i="21"/>
  <c r="T103" i="21" s="1"/>
  <c r="P104" i="21"/>
  <c r="T104" i="21"/>
  <c r="P105" i="21"/>
  <c r="T105" i="21" s="1"/>
  <c r="P106" i="21"/>
  <c r="T106" i="21"/>
  <c r="P107" i="21"/>
  <c r="T107" i="21" s="1"/>
  <c r="P108" i="21"/>
  <c r="T108" i="21"/>
  <c r="P109" i="21"/>
  <c r="T109" i="21" s="1"/>
  <c r="P110" i="21"/>
  <c r="T110" i="21"/>
  <c r="P111" i="21"/>
  <c r="T111" i="21" s="1"/>
  <c r="P112" i="21"/>
  <c r="T112" i="21"/>
  <c r="P113" i="21"/>
  <c r="T113" i="21" s="1"/>
  <c r="P114" i="21"/>
  <c r="T114" i="21"/>
  <c r="P115" i="21"/>
  <c r="T115" i="21" s="1"/>
  <c r="P116" i="21"/>
  <c r="T116" i="21"/>
  <c r="P117" i="21"/>
  <c r="T117" i="21" s="1"/>
  <c r="P118" i="21"/>
  <c r="T118" i="21"/>
  <c r="P119" i="21"/>
  <c r="T119" i="21" s="1"/>
  <c r="P120" i="21"/>
  <c r="T120" i="21"/>
  <c r="P121" i="21"/>
  <c r="T121" i="21" s="1"/>
  <c r="P122" i="21"/>
  <c r="T122" i="21"/>
  <c r="P123" i="21"/>
  <c r="T123" i="21" s="1"/>
  <c r="P124" i="21"/>
  <c r="T124" i="21"/>
  <c r="P125" i="21"/>
  <c r="T125" i="21" s="1"/>
  <c r="P126" i="21"/>
  <c r="T126" i="21"/>
  <c r="P127" i="21"/>
  <c r="T127" i="21" s="1"/>
  <c r="P128" i="21"/>
  <c r="T128" i="21"/>
  <c r="P129" i="21"/>
  <c r="T129" i="21" s="1"/>
  <c r="P130" i="21"/>
  <c r="T130" i="21"/>
  <c r="P131" i="21"/>
  <c r="T131" i="21" s="1"/>
  <c r="P132" i="21"/>
  <c r="T132" i="21"/>
  <c r="P133" i="21"/>
  <c r="T133" i="21" s="1"/>
  <c r="P134" i="21"/>
  <c r="T134" i="21"/>
  <c r="P135" i="21"/>
  <c r="T135" i="21" s="1"/>
  <c r="P136" i="21"/>
  <c r="T136" i="21"/>
  <c r="P137" i="21"/>
  <c r="T137" i="21" s="1"/>
  <c r="P138" i="21"/>
  <c r="T138" i="21"/>
  <c r="P139" i="21"/>
  <c r="T139" i="21" s="1"/>
  <c r="P140" i="21"/>
  <c r="T140" i="21"/>
  <c r="P141" i="21"/>
  <c r="T141" i="21" s="1"/>
  <c r="P142" i="21"/>
  <c r="T142" i="21"/>
  <c r="P143" i="21"/>
  <c r="T143" i="21" s="1"/>
  <c r="P144" i="21"/>
  <c r="T144" i="21"/>
  <c r="P145" i="21"/>
  <c r="T145" i="21" s="1"/>
  <c r="P146" i="21"/>
  <c r="T146" i="21"/>
  <c r="P147" i="21"/>
  <c r="T147" i="21" s="1"/>
  <c r="P148" i="21"/>
  <c r="T148" i="21"/>
  <c r="P149" i="21"/>
  <c r="T149" i="21" s="1"/>
  <c r="P150" i="21"/>
  <c r="T150" i="21"/>
  <c r="P151" i="21"/>
  <c r="T151" i="21" s="1"/>
  <c r="P152" i="21"/>
  <c r="T152" i="21"/>
  <c r="P153" i="21"/>
  <c r="T153" i="21" s="1"/>
  <c r="P154" i="21"/>
  <c r="T154" i="21"/>
  <c r="P155" i="21"/>
  <c r="T155" i="21" s="1"/>
  <c r="P156" i="21"/>
  <c r="T156" i="21"/>
  <c r="P157" i="21"/>
  <c r="T157" i="21" s="1"/>
  <c r="P158" i="21"/>
  <c r="T158" i="21"/>
  <c r="P159" i="21"/>
  <c r="T159" i="21" s="1"/>
  <c r="P160" i="21"/>
  <c r="T160" i="21"/>
  <c r="P161" i="21"/>
  <c r="T161" i="21" s="1"/>
  <c r="P162" i="21"/>
  <c r="T162" i="21"/>
  <c r="P163" i="21"/>
  <c r="T163" i="21" s="1"/>
  <c r="P164" i="21"/>
  <c r="T164" i="21"/>
  <c r="P165" i="21"/>
  <c r="T165" i="21" s="1"/>
  <c r="P166" i="21"/>
  <c r="T166" i="21"/>
  <c r="P167" i="21"/>
  <c r="T167" i="21" s="1"/>
  <c r="P168" i="21"/>
  <c r="T168" i="21"/>
  <c r="P169" i="21"/>
  <c r="T169" i="21" s="1"/>
  <c r="P170" i="21"/>
  <c r="T170" i="21"/>
  <c r="P171" i="21"/>
  <c r="T171" i="21" s="1"/>
  <c r="P172" i="21"/>
  <c r="T172" i="21"/>
  <c r="P173" i="21"/>
  <c r="T173" i="21" s="1"/>
  <c r="P174" i="21"/>
  <c r="T174" i="21"/>
  <c r="P175" i="21"/>
  <c r="T175" i="21" s="1"/>
  <c r="P176" i="21"/>
  <c r="T176" i="21"/>
  <c r="P177" i="21"/>
  <c r="T177" i="21" s="1"/>
  <c r="P178" i="21"/>
  <c r="T178" i="21"/>
  <c r="P179" i="21"/>
  <c r="T179" i="21" s="1"/>
  <c r="P180" i="21"/>
  <c r="T180" i="21"/>
  <c r="P181" i="21"/>
  <c r="T181" i="21" s="1"/>
  <c r="P182" i="21"/>
  <c r="T182" i="21"/>
  <c r="P183" i="21"/>
  <c r="T183" i="21" s="1"/>
  <c r="P184" i="21"/>
  <c r="T184" i="21"/>
  <c r="P185" i="21"/>
  <c r="T185" i="21" s="1"/>
  <c r="P186" i="21"/>
  <c r="T186" i="21"/>
  <c r="P187" i="21"/>
  <c r="T187" i="21" s="1"/>
  <c r="P188" i="21"/>
  <c r="T188" i="21"/>
  <c r="P189" i="21"/>
  <c r="T189" i="21" s="1"/>
  <c r="P190" i="21"/>
  <c r="T190" i="21"/>
  <c r="P191" i="21"/>
  <c r="T191" i="21" s="1"/>
  <c r="P192" i="21"/>
  <c r="T192" i="21"/>
  <c r="P193" i="21"/>
  <c r="T193" i="21" s="1"/>
  <c r="P194" i="21"/>
  <c r="T194" i="21"/>
  <c r="P195" i="21"/>
  <c r="T195" i="21" s="1"/>
  <c r="P196" i="21"/>
  <c r="T196" i="21"/>
  <c r="P197" i="21"/>
  <c r="T197" i="21" s="1"/>
  <c r="P198" i="21"/>
  <c r="T198" i="21"/>
  <c r="P199" i="21"/>
  <c r="T199" i="21" s="1"/>
  <c r="P200" i="21"/>
  <c r="T200" i="21"/>
  <c r="P201" i="21"/>
  <c r="T201" i="21" s="1"/>
  <c r="P202" i="21"/>
  <c r="T202" i="21"/>
  <c r="P203" i="21"/>
  <c r="T203" i="21" s="1"/>
  <c r="P204" i="21"/>
  <c r="T204" i="21"/>
  <c r="P205" i="21"/>
  <c r="T205" i="21" s="1"/>
  <c r="P206" i="21"/>
  <c r="T206" i="21"/>
  <c r="P207" i="21"/>
  <c r="T207" i="21" s="1"/>
  <c r="P208" i="21"/>
  <c r="T208" i="21"/>
  <c r="P209" i="21"/>
  <c r="T209" i="21" s="1"/>
  <c r="P210" i="21"/>
  <c r="T210" i="21"/>
  <c r="P211" i="21"/>
  <c r="T211" i="21" s="1"/>
  <c r="P212" i="21"/>
  <c r="T212" i="21"/>
  <c r="P213" i="21"/>
  <c r="T213" i="21" s="1"/>
  <c r="P214" i="21"/>
  <c r="T214" i="21"/>
  <c r="P215" i="21"/>
  <c r="T215" i="21" s="1"/>
  <c r="P216" i="21"/>
  <c r="T216" i="21"/>
  <c r="P217" i="21"/>
  <c r="T217" i="21" s="1"/>
  <c r="P218" i="21"/>
  <c r="T218" i="21"/>
  <c r="P219" i="21"/>
  <c r="T219" i="21" s="1"/>
  <c r="P220" i="21"/>
  <c r="T220" i="21"/>
  <c r="P221" i="21"/>
  <c r="T221" i="21" s="1"/>
  <c r="P222" i="21"/>
  <c r="T222" i="21"/>
  <c r="P223" i="21"/>
  <c r="T223" i="21" s="1"/>
  <c r="P224" i="21"/>
  <c r="T224" i="21"/>
  <c r="P225" i="21"/>
  <c r="T225" i="21" s="1"/>
  <c r="P226" i="21"/>
  <c r="T226" i="21"/>
  <c r="P227" i="21"/>
  <c r="T227" i="21" s="1"/>
  <c r="P228" i="21"/>
  <c r="T228" i="21"/>
  <c r="P229" i="21"/>
  <c r="T229" i="21" s="1"/>
  <c r="P230" i="21"/>
  <c r="T230" i="21"/>
  <c r="P231" i="21"/>
  <c r="T231" i="21" s="1"/>
  <c r="P232" i="21"/>
  <c r="T232" i="21"/>
  <c r="P233" i="21"/>
  <c r="T233" i="21" s="1"/>
  <c r="P234" i="21"/>
  <c r="T234" i="21"/>
  <c r="P235" i="21"/>
  <c r="T235" i="21" s="1"/>
  <c r="P236" i="21"/>
  <c r="T236" i="21"/>
  <c r="P237" i="21"/>
  <c r="T237" i="21" s="1"/>
  <c r="P238" i="21"/>
  <c r="T238" i="21"/>
  <c r="P239" i="21"/>
  <c r="T239" i="21" s="1"/>
  <c r="P240" i="21"/>
  <c r="T240" i="21"/>
  <c r="P241" i="21"/>
  <c r="T241" i="21" s="1"/>
  <c r="P242" i="21"/>
  <c r="T242" i="21"/>
  <c r="P243" i="21"/>
  <c r="T243" i="21" s="1"/>
  <c r="P243" i="20"/>
  <c r="T243" i="20" s="1"/>
  <c r="P242" i="20"/>
  <c r="T242" i="20" s="1"/>
  <c r="P241" i="20"/>
  <c r="T241" i="20" s="1"/>
  <c r="P240" i="20"/>
  <c r="T240" i="20" s="1"/>
  <c r="P239" i="20"/>
  <c r="T239" i="20" s="1"/>
  <c r="P238" i="20"/>
  <c r="T238" i="20" s="1"/>
  <c r="P237" i="20"/>
  <c r="T237" i="20" s="1"/>
  <c r="P236" i="20"/>
  <c r="T236" i="20" s="1"/>
  <c r="P235" i="20"/>
  <c r="T235" i="20" s="1"/>
  <c r="P234" i="20"/>
  <c r="T234" i="20" s="1"/>
  <c r="P233" i="20"/>
  <c r="T233" i="20" s="1"/>
  <c r="P232" i="20"/>
  <c r="T232" i="20" s="1"/>
  <c r="P231" i="20"/>
  <c r="T231" i="20" s="1"/>
  <c r="P230" i="20"/>
  <c r="T230" i="20" s="1"/>
  <c r="P229" i="20"/>
  <c r="T229" i="20" s="1"/>
  <c r="P228" i="20"/>
  <c r="T228" i="20" s="1"/>
  <c r="P227" i="20"/>
  <c r="T227" i="20" s="1"/>
  <c r="P226" i="20"/>
  <c r="T226" i="20" s="1"/>
  <c r="P225" i="20"/>
  <c r="T225" i="20" s="1"/>
  <c r="P224" i="20"/>
  <c r="T224" i="20" s="1"/>
  <c r="P223" i="20"/>
  <c r="T223" i="20" s="1"/>
  <c r="P222" i="20"/>
  <c r="T222" i="20" s="1"/>
  <c r="P221" i="20"/>
  <c r="T221" i="20" s="1"/>
  <c r="P220" i="20"/>
  <c r="T220" i="20" s="1"/>
  <c r="P219" i="20"/>
  <c r="T219" i="20" s="1"/>
  <c r="P218" i="20"/>
  <c r="T218" i="20" s="1"/>
  <c r="P217" i="20"/>
  <c r="T217" i="20" s="1"/>
  <c r="P216" i="20"/>
  <c r="T216" i="20" s="1"/>
  <c r="P215" i="20"/>
  <c r="T215" i="20" s="1"/>
  <c r="P214" i="20"/>
  <c r="T214" i="20" s="1"/>
  <c r="P213" i="20"/>
  <c r="T213" i="20" s="1"/>
  <c r="P212" i="20"/>
  <c r="T212" i="20" s="1"/>
  <c r="P211" i="20"/>
  <c r="T211" i="20" s="1"/>
  <c r="P210" i="20"/>
  <c r="T210" i="20" s="1"/>
  <c r="P209" i="20"/>
  <c r="T209" i="20" s="1"/>
  <c r="P208" i="20"/>
  <c r="T208" i="20" s="1"/>
  <c r="P207" i="20"/>
  <c r="T207" i="20" s="1"/>
  <c r="P206" i="20"/>
  <c r="T206" i="20" s="1"/>
  <c r="P205" i="20"/>
  <c r="T205" i="20" s="1"/>
  <c r="P204" i="20"/>
  <c r="T204" i="20" s="1"/>
  <c r="P203" i="20"/>
  <c r="T203" i="20" s="1"/>
  <c r="P202" i="20"/>
  <c r="T202" i="20" s="1"/>
  <c r="P201" i="20"/>
  <c r="T201" i="20" s="1"/>
  <c r="P200" i="20"/>
  <c r="T200" i="20" s="1"/>
  <c r="P199" i="20"/>
  <c r="T199" i="20" s="1"/>
  <c r="P198" i="20"/>
  <c r="T198" i="20" s="1"/>
  <c r="P197" i="20"/>
  <c r="T197" i="20" s="1"/>
  <c r="P196" i="20"/>
  <c r="T196" i="20" s="1"/>
  <c r="P195" i="20"/>
  <c r="T195" i="20" s="1"/>
  <c r="P194" i="20"/>
  <c r="T194" i="20" s="1"/>
  <c r="P193" i="20"/>
  <c r="T193" i="20" s="1"/>
  <c r="P192" i="20"/>
  <c r="T192" i="20" s="1"/>
  <c r="P191" i="20"/>
  <c r="T191" i="20" s="1"/>
  <c r="P190" i="20"/>
  <c r="T190" i="20" s="1"/>
  <c r="P189" i="20"/>
  <c r="T189" i="20" s="1"/>
  <c r="P188" i="20"/>
  <c r="T188" i="20" s="1"/>
  <c r="P187" i="20"/>
  <c r="T187" i="20" s="1"/>
  <c r="P186" i="20"/>
  <c r="T186" i="20" s="1"/>
  <c r="P185" i="20"/>
  <c r="T185" i="20" s="1"/>
  <c r="P184" i="20"/>
  <c r="T184" i="20" s="1"/>
  <c r="P183" i="20"/>
  <c r="T183" i="20" s="1"/>
  <c r="P182" i="20"/>
  <c r="T182" i="20" s="1"/>
  <c r="P181" i="20"/>
  <c r="T181" i="20" s="1"/>
  <c r="P180" i="20"/>
  <c r="T180" i="20" s="1"/>
  <c r="P179" i="20"/>
  <c r="T179" i="20" s="1"/>
  <c r="P178" i="20"/>
  <c r="T178" i="20" s="1"/>
  <c r="P177" i="20"/>
  <c r="T177" i="20" s="1"/>
  <c r="P176" i="20"/>
  <c r="T176" i="20" s="1"/>
  <c r="P175" i="20"/>
  <c r="T175" i="20" s="1"/>
  <c r="P174" i="20"/>
  <c r="T174" i="20" s="1"/>
  <c r="P173" i="20"/>
  <c r="T173" i="20" s="1"/>
  <c r="P172" i="20"/>
  <c r="T172" i="20" s="1"/>
  <c r="P171" i="20"/>
  <c r="T171" i="20" s="1"/>
  <c r="P170" i="20"/>
  <c r="T170" i="20" s="1"/>
  <c r="P169" i="20"/>
  <c r="T169" i="20" s="1"/>
  <c r="P168" i="20"/>
  <c r="T168" i="20" s="1"/>
  <c r="P167" i="20"/>
  <c r="T167" i="20" s="1"/>
  <c r="P166" i="20"/>
  <c r="T166" i="20" s="1"/>
  <c r="P165" i="20"/>
  <c r="T165" i="20" s="1"/>
  <c r="P164" i="20"/>
  <c r="T164" i="20" s="1"/>
  <c r="P163" i="20"/>
  <c r="T163" i="20" s="1"/>
  <c r="P162" i="20"/>
  <c r="T162" i="20" s="1"/>
  <c r="P161" i="20"/>
  <c r="T161" i="20" s="1"/>
  <c r="P160" i="20"/>
  <c r="T160" i="20" s="1"/>
  <c r="P159" i="20"/>
  <c r="T159" i="20" s="1"/>
  <c r="P158" i="20"/>
  <c r="T158" i="20" s="1"/>
  <c r="P157" i="20"/>
  <c r="T157" i="20" s="1"/>
  <c r="P156" i="20"/>
  <c r="T156" i="20" s="1"/>
  <c r="P155" i="20"/>
  <c r="T155" i="20" s="1"/>
  <c r="P154" i="20"/>
  <c r="T154" i="20" s="1"/>
  <c r="P153" i="20"/>
  <c r="T153" i="20" s="1"/>
  <c r="P152" i="20"/>
  <c r="T152" i="20" s="1"/>
  <c r="P151" i="20"/>
  <c r="T151" i="20" s="1"/>
  <c r="P150" i="20"/>
  <c r="T150" i="20" s="1"/>
  <c r="P149" i="20"/>
  <c r="T149" i="20" s="1"/>
  <c r="P148" i="20"/>
  <c r="T148" i="20" s="1"/>
  <c r="P147" i="20"/>
  <c r="T147" i="20" s="1"/>
  <c r="P146" i="20"/>
  <c r="T146" i="20" s="1"/>
  <c r="P145" i="20"/>
  <c r="T145" i="20" s="1"/>
  <c r="P144" i="20"/>
  <c r="T144" i="20" s="1"/>
  <c r="P143" i="20"/>
  <c r="T143" i="20" s="1"/>
  <c r="P142" i="20"/>
  <c r="T142" i="20" s="1"/>
  <c r="P141" i="20"/>
  <c r="T141" i="20" s="1"/>
  <c r="P140" i="20"/>
  <c r="T140" i="20" s="1"/>
  <c r="P139" i="20"/>
  <c r="T139" i="20" s="1"/>
  <c r="P138" i="20"/>
  <c r="T138" i="20" s="1"/>
  <c r="P137" i="20"/>
  <c r="T137" i="20" s="1"/>
  <c r="P136" i="20"/>
  <c r="T136" i="20" s="1"/>
  <c r="P135" i="20"/>
  <c r="T135" i="20" s="1"/>
  <c r="P134" i="20"/>
  <c r="T134" i="20" s="1"/>
  <c r="P133" i="20"/>
  <c r="T133" i="20" s="1"/>
  <c r="P132" i="20"/>
  <c r="T132" i="20" s="1"/>
  <c r="P131" i="20"/>
  <c r="T131" i="20" s="1"/>
  <c r="P130" i="20"/>
  <c r="T130" i="20" s="1"/>
  <c r="P129" i="20"/>
  <c r="T129" i="20" s="1"/>
  <c r="P128" i="20"/>
  <c r="T128" i="20" s="1"/>
  <c r="P127" i="20"/>
  <c r="T127" i="20" s="1"/>
  <c r="P126" i="20"/>
  <c r="T126" i="20" s="1"/>
  <c r="P125" i="20"/>
  <c r="T125" i="20" s="1"/>
  <c r="P124" i="20"/>
  <c r="T124" i="20" s="1"/>
  <c r="P123" i="20"/>
  <c r="T123" i="20" s="1"/>
  <c r="P122" i="20"/>
  <c r="T122" i="20" s="1"/>
  <c r="P121" i="20"/>
  <c r="T121" i="20" s="1"/>
  <c r="P120" i="20"/>
  <c r="T120" i="20" s="1"/>
  <c r="P119" i="20"/>
  <c r="T119" i="20" s="1"/>
  <c r="P118" i="20"/>
  <c r="T118" i="20" s="1"/>
  <c r="P117" i="20"/>
  <c r="T117" i="20" s="1"/>
  <c r="P116" i="20"/>
  <c r="T116" i="20" s="1"/>
  <c r="P115" i="20"/>
  <c r="T115" i="20" s="1"/>
  <c r="P114" i="20"/>
  <c r="T114" i="20" s="1"/>
  <c r="P113" i="20"/>
  <c r="T113" i="20" s="1"/>
  <c r="P112" i="20"/>
  <c r="T112" i="20" s="1"/>
  <c r="P111" i="20"/>
  <c r="T111" i="20" s="1"/>
  <c r="P110" i="20"/>
  <c r="T110" i="20" s="1"/>
  <c r="P109" i="20"/>
  <c r="T109" i="20" s="1"/>
  <c r="P108" i="20"/>
  <c r="T108" i="20" s="1"/>
  <c r="P107" i="20"/>
  <c r="T107" i="20" s="1"/>
  <c r="P106" i="20"/>
  <c r="T106" i="20" s="1"/>
  <c r="P105" i="20"/>
  <c r="T105" i="20" s="1"/>
  <c r="P104" i="20"/>
  <c r="T104" i="20" s="1"/>
  <c r="P103" i="20"/>
  <c r="T103" i="20" s="1"/>
  <c r="P102" i="20"/>
  <c r="T102" i="20" s="1"/>
  <c r="P101" i="20"/>
  <c r="T101" i="20" s="1"/>
  <c r="P100" i="20"/>
  <c r="T100" i="20" s="1"/>
  <c r="P99" i="20"/>
  <c r="T99" i="20" s="1"/>
  <c r="P98" i="20"/>
  <c r="T98" i="20" s="1"/>
  <c r="P97" i="20"/>
  <c r="T97" i="20" s="1"/>
  <c r="P96" i="20"/>
  <c r="T96" i="20" s="1"/>
  <c r="P95" i="20"/>
  <c r="T95" i="20" s="1"/>
  <c r="P94" i="20"/>
  <c r="T94" i="20" s="1"/>
  <c r="P93" i="20"/>
  <c r="T93" i="20" s="1"/>
  <c r="P92" i="20"/>
  <c r="T92" i="20" s="1"/>
  <c r="P91" i="20"/>
  <c r="T91" i="20" s="1"/>
  <c r="P90" i="20"/>
  <c r="T90" i="20" s="1"/>
  <c r="P89" i="20"/>
  <c r="T89" i="20" s="1"/>
  <c r="P88" i="20"/>
  <c r="T88" i="20" s="1"/>
  <c r="P87" i="20"/>
  <c r="T87" i="20" s="1"/>
  <c r="P86" i="20"/>
  <c r="T86" i="20" s="1"/>
  <c r="P85" i="20"/>
  <c r="T85" i="20" s="1"/>
  <c r="P84" i="20"/>
  <c r="T84" i="20" s="1"/>
  <c r="P83" i="20"/>
  <c r="T83" i="20" s="1"/>
  <c r="P82" i="20"/>
  <c r="T82" i="20" s="1"/>
  <c r="P81" i="20"/>
  <c r="T81" i="20" s="1"/>
  <c r="P80" i="20"/>
  <c r="T80" i="20" s="1"/>
  <c r="P79" i="20"/>
  <c r="T79" i="20" s="1"/>
  <c r="P78" i="20"/>
  <c r="T78" i="20" s="1"/>
  <c r="P77" i="20"/>
  <c r="T77" i="20" s="1"/>
  <c r="P76" i="20"/>
  <c r="T76" i="20" s="1"/>
  <c r="P75" i="20"/>
  <c r="T75" i="20" s="1"/>
  <c r="P74" i="20"/>
  <c r="T74" i="20" s="1"/>
  <c r="P73" i="20"/>
  <c r="T73" i="20" s="1"/>
  <c r="P72" i="20"/>
  <c r="T72" i="20" s="1"/>
  <c r="P71" i="20"/>
  <c r="T71" i="20" s="1"/>
  <c r="P70" i="20"/>
  <c r="T70" i="20" s="1"/>
  <c r="P69" i="20"/>
  <c r="T69" i="20" s="1"/>
  <c r="P68" i="20"/>
  <c r="T68" i="20" s="1"/>
  <c r="P67" i="20"/>
  <c r="T67" i="20" s="1"/>
  <c r="P66" i="20"/>
  <c r="T66" i="20" s="1"/>
  <c r="P65" i="20"/>
  <c r="T65" i="20" s="1"/>
  <c r="P64" i="20"/>
  <c r="T64" i="20" s="1"/>
  <c r="P63" i="20"/>
  <c r="T63" i="20" s="1"/>
  <c r="P62" i="20"/>
  <c r="T62" i="20" s="1"/>
  <c r="P61" i="20"/>
  <c r="T61" i="20" s="1"/>
  <c r="P60" i="20"/>
  <c r="T60" i="20" s="1"/>
  <c r="P59" i="20"/>
  <c r="T59" i="20" s="1"/>
  <c r="P58" i="20"/>
  <c r="T58" i="20" s="1"/>
  <c r="P57" i="20"/>
  <c r="T57" i="20" s="1"/>
  <c r="P56" i="20"/>
  <c r="T56" i="20" s="1"/>
  <c r="P55" i="20"/>
  <c r="T55" i="20" s="1"/>
  <c r="P54" i="20"/>
  <c r="T54" i="20" s="1"/>
  <c r="P53" i="20"/>
  <c r="T53" i="20" s="1"/>
  <c r="P52" i="20"/>
  <c r="T52" i="20" s="1"/>
  <c r="P51" i="20"/>
  <c r="T51" i="20" s="1"/>
  <c r="P50" i="20"/>
  <c r="T50" i="20" s="1"/>
  <c r="P49" i="20"/>
  <c r="T49" i="20" s="1"/>
  <c r="P48" i="20"/>
  <c r="T48" i="20" s="1"/>
  <c r="P47" i="20"/>
  <c r="T47" i="20" s="1"/>
  <c r="P46" i="20"/>
  <c r="T46" i="20" s="1"/>
  <c r="P45" i="20"/>
  <c r="T45" i="20" s="1"/>
  <c r="P44" i="20"/>
  <c r="T44" i="20" s="1"/>
  <c r="P43" i="20"/>
  <c r="T43" i="20" s="1"/>
  <c r="P42" i="20"/>
  <c r="T42" i="20" s="1"/>
  <c r="P41" i="20"/>
  <c r="T41" i="20" s="1"/>
  <c r="P40" i="20"/>
  <c r="T40" i="20" s="1"/>
  <c r="P39" i="20"/>
  <c r="T39" i="20" s="1"/>
  <c r="P38" i="20"/>
  <c r="T38" i="20" s="1"/>
  <c r="P37" i="20"/>
  <c r="T37" i="20" s="1"/>
  <c r="P36" i="20"/>
  <c r="T36" i="20" s="1"/>
  <c r="P35" i="20"/>
  <c r="T35" i="20" s="1"/>
  <c r="P34" i="20"/>
  <c r="T34" i="20" s="1"/>
  <c r="P33" i="20"/>
  <c r="T33" i="20" s="1"/>
  <c r="P32" i="20"/>
  <c r="T32" i="20" s="1"/>
  <c r="P31" i="20"/>
  <c r="T31" i="20" s="1"/>
  <c r="P30" i="20"/>
  <c r="T30" i="20" s="1"/>
  <c r="P29" i="20"/>
  <c r="T29" i="20" s="1"/>
  <c r="P28" i="20"/>
  <c r="T28" i="20" s="1"/>
  <c r="P27" i="20"/>
  <c r="T27" i="20" s="1"/>
  <c r="P26" i="20"/>
  <c r="T26" i="20" s="1"/>
  <c r="P25" i="20"/>
  <c r="T25" i="20" s="1"/>
  <c r="P24" i="20"/>
  <c r="T24" i="20" s="1"/>
  <c r="P23" i="20"/>
  <c r="T23" i="20" s="1"/>
  <c r="P22" i="20"/>
  <c r="T22" i="20" s="1"/>
  <c r="P21" i="20"/>
  <c r="T21" i="20" s="1"/>
  <c r="P20" i="20"/>
  <c r="T20" i="20" s="1"/>
  <c r="P19" i="20"/>
  <c r="T19" i="20" s="1"/>
  <c r="P18" i="20"/>
  <c r="T18" i="20" s="1"/>
  <c r="P17" i="20"/>
  <c r="T17" i="20" s="1"/>
  <c r="P16" i="20"/>
  <c r="T16" i="20" s="1"/>
  <c r="P15" i="20"/>
  <c r="T15" i="20" s="1"/>
  <c r="P14" i="20"/>
  <c r="T14" i="20" s="1"/>
  <c r="P13" i="20"/>
  <c r="T13" i="20" s="1"/>
  <c r="P12" i="20"/>
  <c r="T12" i="20" s="1"/>
  <c r="P11" i="20"/>
  <c r="T11" i="20" s="1"/>
  <c r="P10" i="20"/>
  <c r="T10" i="20" s="1"/>
  <c r="P9" i="20"/>
  <c r="T9" i="20" s="1"/>
  <c r="P8" i="20"/>
  <c r="T8" i="20" s="1"/>
  <c r="P7" i="20"/>
  <c r="T7" i="20" s="1"/>
  <c r="P6" i="20"/>
  <c r="T6" i="20" s="1"/>
  <c r="P5" i="20"/>
  <c r="P4" i="20"/>
  <c r="P243" i="19" l="1"/>
  <c r="T243" i="19" s="1"/>
  <c r="P242" i="19"/>
  <c r="T242" i="19" s="1"/>
  <c r="T241" i="19"/>
  <c r="P241" i="19"/>
  <c r="P240" i="19"/>
  <c r="T240" i="19" s="1"/>
  <c r="P239" i="19"/>
  <c r="T239" i="19" s="1"/>
  <c r="P238" i="19"/>
  <c r="T238" i="19" s="1"/>
  <c r="T237" i="19"/>
  <c r="P237" i="19"/>
  <c r="P236" i="19"/>
  <c r="T236" i="19" s="1"/>
  <c r="P235" i="19"/>
  <c r="T235" i="19" s="1"/>
  <c r="P234" i="19"/>
  <c r="T234" i="19" s="1"/>
  <c r="T233" i="19"/>
  <c r="P233" i="19"/>
  <c r="P232" i="19"/>
  <c r="T232" i="19" s="1"/>
  <c r="P231" i="19"/>
  <c r="T231" i="19" s="1"/>
  <c r="P230" i="19"/>
  <c r="T230" i="19" s="1"/>
  <c r="T229" i="19"/>
  <c r="P229" i="19"/>
  <c r="P228" i="19"/>
  <c r="T228" i="19" s="1"/>
  <c r="P227" i="19"/>
  <c r="T227" i="19" s="1"/>
  <c r="P226" i="19"/>
  <c r="T226" i="19" s="1"/>
  <c r="T225" i="19"/>
  <c r="P225" i="19"/>
  <c r="P224" i="19"/>
  <c r="T224" i="19" s="1"/>
  <c r="P223" i="19"/>
  <c r="T223" i="19" s="1"/>
  <c r="P222" i="19"/>
  <c r="T222" i="19" s="1"/>
  <c r="T221" i="19"/>
  <c r="P221" i="19"/>
  <c r="P220" i="19"/>
  <c r="T220" i="19" s="1"/>
  <c r="P219" i="19"/>
  <c r="T219" i="19" s="1"/>
  <c r="P218" i="19"/>
  <c r="T218" i="19" s="1"/>
  <c r="T217" i="19"/>
  <c r="P217" i="19"/>
  <c r="P216" i="19"/>
  <c r="T216" i="19" s="1"/>
  <c r="P215" i="19"/>
  <c r="T215" i="19" s="1"/>
  <c r="P214" i="19"/>
  <c r="T214" i="19" s="1"/>
  <c r="T213" i="19"/>
  <c r="P213" i="19"/>
  <c r="P212" i="19"/>
  <c r="T212" i="19" s="1"/>
  <c r="P211" i="19"/>
  <c r="T211" i="19" s="1"/>
  <c r="P210" i="19"/>
  <c r="T210" i="19" s="1"/>
  <c r="T209" i="19"/>
  <c r="P209" i="19"/>
  <c r="P208" i="19"/>
  <c r="T208" i="19" s="1"/>
  <c r="P207" i="19"/>
  <c r="T207" i="19" s="1"/>
  <c r="P206" i="19"/>
  <c r="T206" i="19" s="1"/>
  <c r="T205" i="19"/>
  <c r="P205" i="19"/>
  <c r="P204" i="19"/>
  <c r="T204" i="19" s="1"/>
  <c r="P203" i="19"/>
  <c r="T203" i="19" s="1"/>
  <c r="P202" i="19"/>
  <c r="T202" i="19" s="1"/>
  <c r="T201" i="19"/>
  <c r="P201" i="19"/>
  <c r="P200" i="19"/>
  <c r="T200" i="19" s="1"/>
  <c r="P199" i="19"/>
  <c r="T199" i="19" s="1"/>
  <c r="P198" i="19"/>
  <c r="T198" i="19" s="1"/>
  <c r="T197" i="19"/>
  <c r="P197" i="19"/>
  <c r="P196" i="19"/>
  <c r="T196" i="19" s="1"/>
  <c r="P195" i="19"/>
  <c r="T195" i="19" s="1"/>
  <c r="P194" i="19"/>
  <c r="T194" i="19" s="1"/>
  <c r="T193" i="19"/>
  <c r="P193" i="19"/>
  <c r="P192" i="19"/>
  <c r="T192" i="19" s="1"/>
  <c r="P191" i="19"/>
  <c r="T191" i="19" s="1"/>
  <c r="P190" i="19"/>
  <c r="T190" i="19" s="1"/>
  <c r="T189" i="19"/>
  <c r="P189" i="19"/>
  <c r="P188" i="19"/>
  <c r="T188" i="19" s="1"/>
  <c r="P187" i="19"/>
  <c r="T187" i="19" s="1"/>
  <c r="P186" i="19"/>
  <c r="T186" i="19" s="1"/>
  <c r="T185" i="19"/>
  <c r="P185" i="19"/>
  <c r="P184" i="19"/>
  <c r="T184" i="19" s="1"/>
  <c r="P183" i="19"/>
  <c r="T183" i="19" s="1"/>
  <c r="P182" i="19"/>
  <c r="T182" i="19" s="1"/>
  <c r="T181" i="19"/>
  <c r="P181" i="19"/>
  <c r="P180" i="19"/>
  <c r="T180" i="19" s="1"/>
  <c r="P179" i="19"/>
  <c r="T179" i="19" s="1"/>
  <c r="P178" i="19"/>
  <c r="T178" i="19" s="1"/>
  <c r="T177" i="19"/>
  <c r="P177" i="19"/>
  <c r="P176" i="19"/>
  <c r="T176" i="19" s="1"/>
  <c r="P175" i="19"/>
  <c r="T175" i="19" s="1"/>
  <c r="P174" i="19"/>
  <c r="T174" i="19" s="1"/>
  <c r="T173" i="19"/>
  <c r="P173" i="19"/>
  <c r="P172" i="19"/>
  <c r="T172" i="19" s="1"/>
  <c r="P171" i="19"/>
  <c r="T171" i="19" s="1"/>
  <c r="P170" i="19"/>
  <c r="T170" i="19" s="1"/>
  <c r="T169" i="19"/>
  <c r="P169" i="19"/>
  <c r="P168" i="19"/>
  <c r="T168" i="19" s="1"/>
  <c r="P167" i="19"/>
  <c r="T167" i="19" s="1"/>
  <c r="P166" i="19"/>
  <c r="T166" i="19" s="1"/>
  <c r="T165" i="19"/>
  <c r="P165" i="19"/>
  <c r="P164" i="19"/>
  <c r="T164" i="19" s="1"/>
  <c r="P163" i="19"/>
  <c r="T163" i="19" s="1"/>
  <c r="P162" i="19"/>
  <c r="T162" i="19" s="1"/>
  <c r="T161" i="19"/>
  <c r="P161" i="19"/>
  <c r="P160" i="19"/>
  <c r="T160" i="19" s="1"/>
  <c r="P159" i="19"/>
  <c r="T159" i="19" s="1"/>
  <c r="P158" i="19"/>
  <c r="T158" i="19" s="1"/>
  <c r="T157" i="19"/>
  <c r="P157" i="19"/>
  <c r="P156" i="19"/>
  <c r="T156" i="19" s="1"/>
  <c r="P155" i="19"/>
  <c r="T155" i="19" s="1"/>
  <c r="P154" i="19"/>
  <c r="T154" i="19" s="1"/>
  <c r="T153" i="19"/>
  <c r="P153" i="19"/>
  <c r="P152" i="19"/>
  <c r="T152" i="19" s="1"/>
  <c r="P151" i="19"/>
  <c r="T151" i="19" s="1"/>
  <c r="P150" i="19"/>
  <c r="T150" i="19" s="1"/>
  <c r="T149" i="19"/>
  <c r="P149" i="19"/>
  <c r="P148" i="19"/>
  <c r="T148" i="19" s="1"/>
  <c r="P147" i="19"/>
  <c r="T147" i="19" s="1"/>
  <c r="P146" i="19"/>
  <c r="T146" i="19" s="1"/>
  <c r="T145" i="19"/>
  <c r="P145" i="19"/>
  <c r="P144" i="19"/>
  <c r="T144" i="19" s="1"/>
  <c r="P143" i="19"/>
  <c r="T143" i="19" s="1"/>
  <c r="P142" i="19"/>
  <c r="T142" i="19" s="1"/>
  <c r="T141" i="19"/>
  <c r="P141" i="19"/>
  <c r="P140" i="19"/>
  <c r="T140" i="19" s="1"/>
  <c r="P139" i="19"/>
  <c r="T139" i="19" s="1"/>
  <c r="P138" i="19"/>
  <c r="T138" i="19" s="1"/>
  <c r="T137" i="19"/>
  <c r="P137" i="19"/>
  <c r="P136" i="19"/>
  <c r="T136" i="19" s="1"/>
  <c r="P135" i="19"/>
  <c r="T135" i="19" s="1"/>
  <c r="P134" i="19"/>
  <c r="T134" i="19" s="1"/>
  <c r="T133" i="19"/>
  <c r="P133" i="19"/>
  <c r="P132" i="19"/>
  <c r="T132" i="19" s="1"/>
  <c r="P131" i="19"/>
  <c r="T131" i="19" s="1"/>
  <c r="P130" i="19"/>
  <c r="T130" i="19" s="1"/>
  <c r="T129" i="19"/>
  <c r="P129" i="19"/>
  <c r="P128" i="19"/>
  <c r="T128" i="19" s="1"/>
  <c r="P127" i="19"/>
  <c r="T127" i="19" s="1"/>
  <c r="P126" i="19"/>
  <c r="T126" i="19" s="1"/>
  <c r="T125" i="19"/>
  <c r="P125" i="19"/>
  <c r="P124" i="19"/>
  <c r="T124" i="19" s="1"/>
  <c r="P123" i="19"/>
  <c r="T123" i="19" s="1"/>
  <c r="P122" i="19"/>
  <c r="T122" i="19" s="1"/>
  <c r="P121" i="19"/>
  <c r="T121" i="19" s="1"/>
  <c r="P120" i="19"/>
  <c r="T120" i="19" s="1"/>
  <c r="P119" i="19"/>
  <c r="T119" i="19" s="1"/>
  <c r="P118" i="19"/>
  <c r="T118" i="19" s="1"/>
  <c r="P117" i="19"/>
  <c r="T117" i="19" s="1"/>
  <c r="P116" i="19"/>
  <c r="T116" i="19" s="1"/>
  <c r="P115" i="19"/>
  <c r="T115" i="19" s="1"/>
  <c r="P114" i="19"/>
  <c r="T114" i="19" s="1"/>
  <c r="P113" i="19"/>
  <c r="T113" i="19" s="1"/>
  <c r="P112" i="19"/>
  <c r="T112" i="19" s="1"/>
  <c r="P111" i="19"/>
  <c r="T111" i="19" s="1"/>
  <c r="P110" i="19"/>
  <c r="T110" i="19" s="1"/>
  <c r="P109" i="19"/>
  <c r="T109" i="19" s="1"/>
  <c r="P108" i="19"/>
  <c r="T108" i="19" s="1"/>
  <c r="P107" i="19"/>
  <c r="T107" i="19" s="1"/>
  <c r="P106" i="19"/>
  <c r="T106" i="19" s="1"/>
  <c r="P105" i="19"/>
  <c r="T105" i="19" s="1"/>
  <c r="P104" i="19"/>
  <c r="T104" i="19" s="1"/>
  <c r="P103" i="19"/>
  <c r="T103" i="19" s="1"/>
  <c r="P102" i="19"/>
  <c r="T102" i="19" s="1"/>
  <c r="P101" i="19"/>
  <c r="T101" i="19" s="1"/>
  <c r="P100" i="19"/>
  <c r="T100" i="19" s="1"/>
  <c r="P99" i="19"/>
  <c r="T99" i="19" s="1"/>
  <c r="P98" i="19"/>
  <c r="T98" i="19" s="1"/>
  <c r="P97" i="19"/>
  <c r="T97" i="19" s="1"/>
  <c r="P96" i="19"/>
  <c r="T96" i="19" s="1"/>
  <c r="P95" i="19"/>
  <c r="T95" i="19" s="1"/>
  <c r="P94" i="19"/>
  <c r="T94" i="19" s="1"/>
  <c r="P93" i="19"/>
  <c r="T93" i="19" s="1"/>
  <c r="P92" i="19"/>
  <c r="T92" i="19" s="1"/>
  <c r="P91" i="19"/>
  <c r="T91" i="19" s="1"/>
  <c r="P90" i="19"/>
  <c r="T90" i="19" s="1"/>
  <c r="P89" i="19"/>
  <c r="T89" i="19" s="1"/>
  <c r="P88" i="19"/>
  <c r="T88" i="19" s="1"/>
  <c r="P87" i="19"/>
  <c r="T87" i="19" s="1"/>
  <c r="P86" i="19"/>
  <c r="T86" i="19" s="1"/>
  <c r="P85" i="19"/>
  <c r="T85" i="19" s="1"/>
  <c r="P84" i="19"/>
  <c r="T84" i="19" s="1"/>
  <c r="P83" i="19"/>
  <c r="T83" i="19" s="1"/>
  <c r="P82" i="19"/>
  <c r="T82" i="19" s="1"/>
  <c r="P81" i="19"/>
  <c r="T81" i="19" s="1"/>
  <c r="P80" i="19"/>
  <c r="T80" i="19" s="1"/>
  <c r="P79" i="19"/>
  <c r="T79" i="19" s="1"/>
  <c r="P78" i="19"/>
  <c r="T78" i="19" s="1"/>
  <c r="P77" i="19"/>
  <c r="T77" i="19" s="1"/>
  <c r="P76" i="19"/>
  <c r="T76" i="19" s="1"/>
  <c r="P75" i="19"/>
  <c r="T75" i="19" s="1"/>
  <c r="P74" i="19"/>
  <c r="T74" i="19" s="1"/>
  <c r="P73" i="19"/>
  <c r="T73" i="19" s="1"/>
  <c r="P72" i="19"/>
  <c r="T72" i="19" s="1"/>
  <c r="P71" i="19"/>
  <c r="T71" i="19" s="1"/>
  <c r="P70" i="19"/>
  <c r="T70" i="19" s="1"/>
  <c r="P69" i="19"/>
  <c r="T69" i="19" s="1"/>
  <c r="P68" i="19"/>
  <c r="T68" i="19" s="1"/>
  <c r="P67" i="19"/>
  <c r="T67" i="19" s="1"/>
  <c r="P66" i="19"/>
  <c r="T66" i="19" s="1"/>
  <c r="P65" i="19"/>
  <c r="T65" i="19" s="1"/>
  <c r="P64" i="19"/>
  <c r="T64" i="19" s="1"/>
  <c r="P63" i="19"/>
  <c r="T63" i="19" s="1"/>
  <c r="P62" i="19"/>
  <c r="T62" i="19" s="1"/>
  <c r="P61" i="19"/>
  <c r="T61" i="19" s="1"/>
  <c r="P60" i="19"/>
  <c r="T60" i="19" s="1"/>
  <c r="P59" i="19"/>
  <c r="T59" i="19" s="1"/>
  <c r="P58" i="19"/>
  <c r="T58" i="19" s="1"/>
  <c r="P57" i="19"/>
  <c r="T57" i="19" s="1"/>
  <c r="P56" i="19"/>
  <c r="T56" i="19" s="1"/>
  <c r="P55" i="19"/>
  <c r="T55" i="19" s="1"/>
  <c r="P54" i="19"/>
  <c r="T54" i="19" s="1"/>
  <c r="P53" i="19"/>
  <c r="T53" i="19" s="1"/>
  <c r="P52" i="19"/>
  <c r="T52" i="19" s="1"/>
  <c r="P51" i="19"/>
  <c r="T51" i="19" s="1"/>
  <c r="P50" i="19"/>
  <c r="T50" i="19" s="1"/>
  <c r="P49" i="19"/>
  <c r="T49" i="19" s="1"/>
  <c r="P48" i="19"/>
  <c r="T48" i="19" s="1"/>
  <c r="P47" i="19"/>
  <c r="T47" i="19" s="1"/>
  <c r="P46" i="19"/>
  <c r="T46" i="19" s="1"/>
  <c r="P45" i="19"/>
  <c r="T45" i="19" s="1"/>
  <c r="P44" i="19"/>
  <c r="T44" i="19" s="1"/>
  <c r="P43" i="19"/>
  <c r="T43" i="19" s="1"/>
  <c r="P42" i="19"/>
  <c r="T42" i="19" s="1"/>
  <c r="P41" i="19"/>
  <c r="T41" i="19" s="1"/>
  <c r="P40" i="19"/>
  <c r="T40" i="19" s="1"/>
  <c r="P39" i="19"/>
  <c r="T39" i="19" s="1"/>
  <c r="P38" i="19"/>
  <c r="T38" i="19" s="1"/>
  <c r="P37" i="19"/>
  <c r="T37" i="19" s="1"/>
  <c r="P36" i="19"/>
  <c r="T36" i="19" s="1"/>
  <c r="P35" i="19"/>
  <c r="T35" i="19" s="1"/>
  <c r="P34" i="19"/>
  <c r="T34" i="19" s="1"/>
  <c r="P33" i="19"/>
  <c r="T33" i="19" s="1"/>
  <c r="P32" i="19"/>
  <c r="T32" i="19" s="1"/>
  <c r="P31" i="19"/>
  <c r="T31" i="19" s="1"/>
  <c r="P30" i="19"/>
  <c r="T30" i="19" s="1"/>
  <c r="P29" i="19"/>
  <c r="T29" i="19" s="1"/>
  <c r="P28" i="19"/>
  <c r="T28" i="19" s="1"/>
  <c r="P27" i="19"/>
  <c r="T27" i="19" s="1"/>
  <c r="P26" i="19"/>
  <c r="T26" i="19" s="1"/>
  <c r="P25" i="19"/>
  <c r="T25" i="19" s="1"/>
  <c r="P24" i="19"/>
  <c r="T24" i="19" s="1"/>
  <c r="P23" i="19"/>
  <c r="T23" i="19" s="1"/>
  <c r="P22" i="19"/>
  <c r="T22" i="19" s="1"/>
  <c r="P21" i="19"/>
  <c r="T21" i="19" s="1"/>
  <c r="P20" i="19"/>
  <c r="T20" i="19" s="1"/>
  <c r="P19" i="19"/>
  <c r="T19" i="19" s="1"/>
  <c r="P18" i="19"/>
  <c r="T18" i="19" s="1"/>
  <c r="P17" i="19"/>
  <c r="T17" i="19" s="1"/>
  <c r="P16" i="19"/>
  <c r="T16" i="19" s="1"/>
  <c r="P15" i="19"/>
  <c r="T15" i="19" s="1"/>
  <c r="P14" i="19"/>
  <c r="T14" i="19" s="1"/>
  <c r="P13" i="19"/>
  <c r="T13" i="19" s="1"/>
  <c r="P12" i="19"/>
  <c r="T12" i="19" s="1"/>
  <c r="P11" i="19"/>
  <c r="T11" i="19" s="1"/>
  <c r="P10" i="19"/>
  <c r="T10" i="19" s="1"/>
  <c r="P9" i="19"/>
  <c r="T9" i="19" s="1"/>
  <c r="P8" i="19"/>
  <c r="T8" i="19" s="1"/>
  <c r="P7" i="19"/>
  <c r="T7" i="19" s="1"/>
  <c r="P6" i="19"/>
  <c r="T6" i="19" s="1"/>
  <c r="P5" i="19"/>
  <c r="P4" i="19"/>
  <c r="T243" i="18"/>
  <c r="P243" i="18"/>
  <c r="P242" i="18"/>
  <c r="T242" i="18" s="1"/>
  <c r="P241" i="18"/>
  <c r="T241" i="18" s="1"/>
  <c r="P240" i="18"/>
  <c r="T240" i="18" s="1"/>
  <c r="T239" i="18"/>
  <c r="P239" i="18"/>
  <c r="P238" i="18"/>
  <c r="T238" i="18" s="1"/>
  <c r="P237" i="18"/>
  <c r="T237" i="18" s="1"/>
  <c r="P236" i="18"/>
  <c r="T236" i="18" s="1"/>
  <c r="T235" i="18"/>
  <c r="P235" i="18"/>
  <c r="P234" i="18"/>
  <c r="T234" i="18" s="1"/>
  <c r="P233" i="18"/>
  <c r="T233" i="18" s="1"/>
  <c r="P232" i="18"/>
  <c r="T232" i="18" s="1"/>
  <c r="T231" i="18"/>
  <c r="P231" i="18"/>
  <c r="P230" i="18"/>
  <c r="T230" i="18" s="1"/>
  <c r="P229" i="18"/>
  <c r="T229" i="18" s="1"/>
  <c r="P228" i="18"/>
  <c r="T228" i="18" s="1"/>
  <c r="T227" i="18"/>
  <c r="P227" i="18"/>
  <c r="P226" i="18"/>
  <c r="T226" i="18" s="1"/>
  <c r="P225" i="18"/>
  <c r="T225" i="18" s="1"/>
  <c r="P224" i="18"/>
  <c r="T224" i="18" s="1"/>
  <c r="T223" i="18"/>
  <c r="P223" i="18"/>
  <c r="P222" i="18"/>
  <c r="T222" i="18" s="1"/>
  <c r="P221" i="18"/>
  <c r="T221" i="18" s="1"/>
  <c r="P220" i="18"/>
  <c r="T220" i="18" s="1"/>
  <c r="T219" i="18"/>
  <c r="P219" i="18"/>
  <c r="P218" i="18"/>
  <c r="T218" i="18" s="1"/>
  <c r="P217" i="18"/>
  <c r="T217" i="18" s="1"/>
  <c r="P216" i="18"/>
  <c r="T216" i="18" s="1"/>
  <c r="T215" i="18"/>
  <c r="P215" i="18"/>
  <c r="P214" i="18"/>
  <c r="T214" i="18" s="1"/>
  <c r="P213" i="18"/>
  <c r="T213" i="18" s="1"/>
  <c r="P212" i="18"/>
  <c r="T212" i="18" s="1"/>
  <c r="T211" i="18"/>
  <c r="P211" i="18"/>
  <c r="P210" i="18"/>
  <c r="T210" i="18" s="1"/>
  <c r="P209" i="18"/>
  <c r="T209" i="18" s="1"/>
  <c r="P208" i="18"/>
  <c r="T208" i="18" s="1"/>
  <c r="T207" i="18"/>
  <c r="P207" i="18"/>
  <c r="P206" i="18"/>
  <c r="T206" i="18" s="1"/>
  <c r="P205" i="18"/>
  <c r="T205" i="18" s="1"/>
  <c r="P204" i="18"/>
  <c r="T204" i="18" s="1"/>
  <c r="T203" i="18"/>
  <c r="P203" i="18"/>
  <c r="P202" i="18"/>
  <c r="T202" i="18" s="1"/>
  <c r="P201" i="18"/>
  <c r="T201" i="18" s="1"/>
  <c r="P200" i="18"/>
  <c r="T200" i="18" s="1"/>
  <c r="T199" i="18"/>
  <c r="P199" i="18"/>
  <c r="P198" i="18"/>
  <c r="T198" i="18" s="1"/>
  <c r="P197" i="18"/>
  <c r="T197" i="18" s="1"/>
  <c r="P196" i="18"/>
  <c r="T196" i="18" s="1"/>
  <c r="T195" i="18"/>
  <c r="P195" i="18"/>
  <c r="P194" i="18"/>
  <c r="T194" i="18" s="1"/>
  <c r="P193" i="18"/>
  <c r="T193" i="18" s="1"/>
  <c r="P192" i="18"/>
  <c r="T192" i="18" s="1"/>
  <c r="T191" i="18"/>
  <c r="P191" i="18"/>
  <c r="P190" i="18"/>
  <c r="T190" i="18" s="1"/>
  <c r="P189" i="18"/>
  <c r="T189" i="18" s="1"/>
  <c r="P188" i="18"/>
  <c r="T188" i="18" s="1"/>
  <c r="T187" i="18"/>
  <c r="P187" i="18"/>
  <c r="P186" i="18"/>
  <c r="T186" i="18" s="1"/>
  <c r="P185" i="18"/>
  <c r="T185" i="18" s="1"/>
  <c r="P184" i="18"/>
  <c r="T184" i="18" s="1"/>
  <c r="T183" i="18"/>
  <c r="P183" i="18"/>
  <c r="P182" i="18"/>
  <c r="T182" i="18" s="1"/>
  <c r="P181" i="18"/>
  <c r="T181" i="18" s="1"/>
  <c r="P180" i="18"/>
  <c r="T180" i="18" s="1"/>
  <c r="T179" i="18"/>
  <c r="P179" i="18"/>
  <c r="P178" i="18"/>
  <c r="T178" i="18" s="1"/>
  <c r="P177" i="18"/>
  <c r="T177" i="18" s="1"/>
  <c r="P176" i="18"/>
  <c r="T176" i="18" s="1"/>
  <c r="T175" i="18"/>
  <c r="P175" i="18"/>
  <c r="P174" i="18"/>
  <c r="T174" i="18" s="1"/>
  <c r="P173" i="18"/>
  <c r="T173" i="18" s="1"/>
  <c r="P172" i="18"/>
  <c r="T172" i="18" s="1"/>
  <c r="T171" i="18"/>
  <c r="P171" i="18"/>
  <c r="P170" i="18"/>
  <c r="T170" i="18" s="1"/>
  <c r="P169" i="18"/>
  <c r="T169" i="18" s="1"/>
  <c r="P168" i="18"/>
  <c r="T168" i="18" s="1"/>
  <c r="T167" i="18"/>
  <c r="P167" i="18"/>
  <c r="P166" i="18"/>
  <c r="T166" i="18" s="1"/>
  <c r="P165" i="18"/>
  <c r="T165" i="18" s="1"/>
  <c r="P164" i="18"/>
  <c r="T164" i="18" s="1"/>
  <c r="T163" i="18"/>
  <c r="P163" i="18"/>
  <c r="P162" i="18"/>
  <c r="T162" i="18" s="1"/>
  <c r="P161" i="18"/>
  <c r="T161" i="18" s="1"/>
  <c r="P160" i="18"/>
  <c r="T160" i="18" s="1"/>
  <c r="T159" i="18"/>
  <c r="P159" i="18"/>
  <c r="P158" i="18"/>
  <c r="T158" i="18" s="1"/>
  <c r="P157" i="18"/>
  <c r="T157" i="18" s="1"/>
  <c r="P156" i="18"/>
  <c r="T156" i="18" s="1"/>
  <c r="T155" i="18"/>
  <c r="P155" i="18"/>
  <c r="P154" i="18"/>
  <c r="T154" i="18" s="1"/>
  <c r="P153" i="18"/>
  <c r="T153" i="18" s="1"/>
  <c r="P152" i="18"/>
  <c r="T152" i="18" s="1"/>
  <c r="T151" i="18"/>
  <c r="P151" i="18"/>
  <c r="P150" i="18"/>
  <c r="T150" i="18" s="1"/>
  <c r="P149" i="18"/>
  <c r="T149" i="18" s="1"/>
  <c r="P148" i="18"/>
  <c r="T148" i="18" s="1"/>
  <c r="T147" i="18"/>
  <c r="P147" i="18"/>
  <c r="P146" i="18"/>
  <c r="T146" i="18" s="1"/>
  <c r="P145" i="18"/>
  <c r="T145" i="18" s="1"/>
  <c r="P144" i="18"/>
  <c r="T144" i="18" s="1"/>
  <c r="T143" i="18"/>
  <c r="P143" i="18"/>
  <c r="P142" i="18"/>
  <c r="T142" i="18" s="1"/>
  <c r="P141" i="18"/>
  <c r="T141" i="18" s="1"/>
  <c r="P140" i="18"/>
  <c r="T140" i="18" s="1"/>
  <c r="T139" i="18"/>
  <c r="P139" i="18"/>
  <c r="P138" i="18"/>
  <c r="T138" i="18" s="1"/>
  <c r="P137" i="18"/>
  <c r="T137" i="18" s="1"/>
  <c r="P136" i="18"/>
  <c r="T136" i="18" s="1"/>
  <c r="T135" i="18"/>
  <c r="P135" i="18"/>
  <c r="P134" i="18"/>
  <c r="T134" i="18" s="1"/>
  <c r="P133" i="18"/>
  <c r="T133" i="18" s="1"/>
  <c r="P132" i="18"/>
  <c r="T132" i="18" s="1"/>
  <c r="T131" i="18"/>
  <c r="P131" i="18"/>
  <c r="P130" i="18"/>
  <c r="T130" i="18" s="1"/>
  <c r="P129" i="18"/>
  <c r="T129" i="18" s="1"/>
  <c r="P128" i="18"/>
  <c r="T128" i="18" s="1"/>
  <c r="T127" i="18"/>
  <c r="P127" i="18"/>
  <c r="P126" i="18"/>
  <c r="T126" i="18" s="1"/>
  <c r="P125" i="18"/>
  <c r="T125" i="18" s="1"/>
  <c r="P124" i="18"/>
  <c r="T124" i="18" s="1"/>
  <c r="T123" i="18"/>
  <c r="P123" i="18"/>
  <c r="P122" i="18"/>
  <c r="T122" i="18" s="1"/>
  <c r="P121" i="18"/>
  <c r="T121" i="18" s="1"/>
  <c r="P120" i="18"/>
  <c r="T120" i="18" s="1"/>
  <c r="T119" i="18"/>
  <c r="P119" i="18"/>
  <c r="P118" i="18"/>
  <c r="T118" i="18" s="1"/>
  <c r="P117" i="18"/>
  <c r="T117" i="18" s="1"/>
  <c r="P116" i="18"/>
  <c r="T116" i="18" s="1"/>
  <c r="T115" i="18"/>
  <c r="P115" i="18"/>
  <c r="P114" i="18"/>
  <c r="T114" i="18" s="1"/>
  <c r="P113" i="18"/>
  <c r="T113" i="18" s="1"/>
  <c r="T112" i="18"/>
  <c r="P112" i="18"/>
  <c r="T111" i="18"/>
  <c r="P111" i="18"/>
  <c r="P110" i="18"/>
  <c r="T110" i="18" s="1"/>
  <c r="P109" i="18"/>
  <c r="T109" i="18" s="1"/>
  <c r="P108" i="18"/>
  <c r="T108" i="18" s="1"/>
  <c r="T107" i="18"/>
  <c r="P107" i="18"/>
  <c r="P106" i="18"/>
  <c r="T106" i="18" s="1"/>
  <c r="P105" i="18"/>
  <c r="T105" i="18" s="1"/>
  <c r="T104" i="18"/>
  <c r="P104" i="18"/>
  <c r="T103" i="18"/>
  <c r="P103" i="18"/>
  <c r="P102" i="18"/>
  <c r="T102" i="18" s="1"/>
  <c r="P101" i="18"/>
  <c r="T101" i="18" s="1"/>
  <c r="P100" i="18"/>
  <c r="T100" i="18" s="1"/>
  <c r="T99" i="18"/>
  <c r="P99" i="18"/>
  <c r="P98" i="18"/>
  <c r="T98" i="18" s="1"/>
  <c r="P97" i="18"/>
  <c r="T97" i="18" s="1"/>
  <c r="P96" i="18"/>
  <c r="T96" i="18" s="1"/>
  <c r="T95" i="18"/>
  <c r="P95" i="18"/>
  <c r="P94" i="18"/>
  <c r="T94" i="18" s="1"/>
  <c r="P93" i="18"/>
  <c r="T93" i="18" s="1"/>
  <c r="P92" i="18"/>
  <c r="T92" i="18" s="1"/>
  <c r="T91" i="18"/>
  <c r="P91" i="18"/>
  <c r="P90" i="18"/>
  <c r="T90" i="18" s="1"/>
  <c r="P89" i="18"/>
  <c r="T89" i="18" s="1"/>
  <c r="P88" i="18"/>
  <c r="T88" i="18" s="1"/>
  <c r="T87" i="18"/>
  <c r="P87" i="18"/>
  <c r="P86" i="18"/>
  <c r="T86" i="18" s="1"/>
  <c r="P85" i="18"/>
  <c r="T85" i="18" s="1"/>
  <c r="P84" i="18"/>
  <c r="T84" i="18" s="1"/>
  <c r="T83" i="18"/>
  <c r="P83" i="18"/>
  <c r="P82" i="18"/>
  <c r="T82" i="18" s="1"/>
  <c r="P81" i="18"/>
  <c r="T81" i="18" s="1"/>
  <c r="P80" i="18"/>
  <c r="T80" i="18" s="1"/>
  <c r="T79" i="18"/>
  <c r="P79" i="18"/>
  <c r="P78" i="18"/>
  <c r="T78" i="18" s="1"/>
  <c r="P77" i="18"/>
  <c r="T77" i="18" s="1"/>
  <c r="P76" i="18"/>
  <c r="T76" i="18" s="1"/>
  <c r="T75" i="18"/>
  <c r="P75" i="18"/>
  <c r="P74" i="18"/>
  <c r="T74" i="18" s="1"/>
  <c r="P73" i="18"/>
  <c r="T73" i="18" s="1"/>
  <c r="P72" i="18"/>
  <c r="T72" i="18" s="1"/>
  <c r="T71" i="18"/>
  <c r="P71" i="18"/>
  <c r="P70" i="18"/>
  <c r="T70" i="18" s="1"/>
  <c r="P69" i="18"/>
  <c r="T69" i="18" s="1"/>
  <c r="P68" i="18"/>
  <c r="T68" i="18" s="1"/>
  <c r="T67" i="18"/>
  <c r="P67" i="18"/>
  <c r="P66" i="18"/>
  <c r="T66" i="18" s="1"/>
  <c r="P65" i="18"/>
  <c r="T65" i="18" s="1"/>
  <c r="P64" i="18"/>
  <c r="T64" i="18" s="1"/>
  <c r="T63" i="18"/>
  <c r="P63" i="18"/>
  <c r="P62" i="18"/>
  <c r="T62" i="18" s="1"/>
  <c r="P61" i="18"/>
  <c r="T61" i="18" s="1"/>
  <c r="P60" i="18"/>
  <c r="T60" i="18" s="1"/>
  <c r="T59" i="18"/>
  <c r="P59" i="18"/>
  <c r="P58" i="18"/>
  <c r="T58" i="18" s="1"/>
  <c r="P57" i="18"/>
  <c r="T57" i="18" s="1"/>
  <c r="P56" i="18"/>
  <c r="T56" i="18" s="1"/>
  <c r="T55" i="18"/>
  <c r="P55" i="18"/>
  <c r="P54" i="18"/>
  <c r="T54" i="18" s="1"/>
  <c r="P53" i="18"/>
  <c r="T53" i="18" s="1"/>
  <c r="P52" i="18"/>
  <c r="T52" i="18" s="1"/>
  <c r="T51" i="18"/>
  <c r="P51" i="18"/>
  <c r="P50" i="18"/>
  <c r="T50" i="18" s="1"/>
  <c r="P49" i="18"/>
  <c r="T49" i="18" s="1"/>
  <c r="P48" i="18"/>
  <c r="T48" i="18" s="1"/>
  <c r="T47" i="18"/>
  <c r="P47" i="18"/>
  <c r="P46" i="18"/>
  <c r="T46" i="18" s="1"/>
  <c r="P45" i="18"/>
  <c r="T45" i="18" s="1"/>
  <c r="P44" i="18"/>
  <c r="T44" i="18" s="1"/>
  <c r="T43" i="18"/>
  <c r="P43" i="18"/>
  <c r="P42" i="18"/>
  <c r="T42" i="18" s="1"/>
  <c r="P41" i="18"/>
  <c r="T41" i="18" s="1"/>
  <c r="P40" i="18"/>
  <c r="T40" i="18" s="1"/>
  <c r="T39" i="18"/>
  <c r="P39" i="18"/>
  <c r="P38" i="18"/>
  <c r="T38" i="18" s="1"/>
  <c r="P37" i="18"/>
  <c r="T37" i="18" s="1"/>
  <c r="P36" i="18"/>
  <c r="T36" i="18" s="1"/>
  <c r="T35" i="18"/>
  <c r="P35" i="18"/>
  <c r="P34" i="18"/>
  <c r="T34" i="18" s="1"/>
  <c r="P33" i="18"/>
  <c r="T33" i="18" s="1"/>
  <c r="T32" i="18"/>
  <c r="P32" i="18"/>
  <c r="T31" i="18"/>
  <c r="P31" i="18"/>
  <c r="P30" i="18"/>
  <c r="T30" i="18" s="1"/>
  <c r="P29" i="18"/>
  <c r="T29" i="18" s="1"/>
  <c r="P28" i="18"/>
  <c r="T28" i="18" s="1"/>
  <c r="T27" i="18"/>
  <c r="P27" i="18"/>
  <c r="P26" i="18"/>
  <c r="T26" i="18" s="1"/>
  <c r="P25" i="18"/>
  <c r="T25" i="18" s="1"/>
  <c r="P24" i="18"/>
  <c r="T24" i="18" s="1"/>
  <c r="T23" i="18"/>
  <c r="P23" i="18"/>
  <c r="P22" i="18"/>
  <c r="T22" i="18" s="1"/>
  <c r="P21" i="18"/>
  <c r="T21" i="18" s="1"/>
  <c r="P20" i="18"/>
  <c r="T20" i="18" s="1"/>
  <c r="T19" i="18"/>
  <c r="P19" i="18"/>
  <c r="P18" i="18"/>
  <c r="T18" i="18" s="1"/>
  <c r="P17" i="18"/>
  <c r="T17" i="18" s="1"/>
  <c r="T16" i="18"/>
  <c r="P16" i="18"/>
  <c r="T15" i="18"/>
  <c r="P15" i="18"/>
  <c r="P14" i="18"/>
  <c r="T14" i="18" s="1"/>
  <c r="P13" i="18"/>
  <c r="T13" i="18" s="1"/>
  <c r="P12" i="18"/>
  <c r="T12" i="18" s="1"/>
  <c r="T11" i="18"/>
  <c r="P11" i="18"/>
  <c r="P10" i="18"/>
  <c r="T10" i="18" s="1"/>
  <c r="P9" i="18"/>
  <c r="T9" i="18" s="1"/>
  <c r="P8" i="18"/>
  <c r="T8" i="18" s="1"/>
  <c r="T7" i="18"/>
  <c r="P7" i="18"/>
  <c r="P6" i="18"/>
  <c r="T6" i="18" s="1"/>
  <c r="P5" i="18"/>
  <c r="T5" i="18" s="1"/>
  <c r="P4" i="18"/>
  <c r="T4" i="18" s="1"/>
  <c r="J129"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J7" i="15"/>
  <c r="J6" i="15"/>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Q249" i="8"/>
  <c r="P249" i="8"/>
  <c r="J249" i="8"/>
  <c r="L249" i="8" s="1"/>
  <c r="Q248" i="8"/>
  <c r="P248" i="8"/>
  <c r="L248" i="8"/>
  <c r="J248" i="8"/>
  <c r="Q247" i="8"/>
  <c r="P247" i="8"/>
  <c r="J247" i="8"/>
  <c r="L247" i="8" s="1"/>
  <c r="Q246" i="8"/>
  <c r="P246" i="8"/>
  <c r="J246" i="8"/>
  <c r="L246" i="8" s="1"/>
  <c r="M246" i="8" s="1"/>
  <c r="Q245" i="8"/>
  <c r="P245" i="8"/>
  <c r="N245" i="8"/>
  <c r="L245" i="8"/>
  <c r="M245" i="8" s="1"/>
  <c r="J245" i="8"/>
  <c r="Q244" i="8"/>
  <c r="P244" i="8"/>
  <c r="J244" i="8"/>
  <c r="L244" i="8" s="1"/>
  <c r="Q243" i="8"/>
  <c r="P243" i="8"/>
  <c r="J243" i="8"/>
  <c r="L243" i="8" s="1"/>
  <c r="M243" i="8" s="1"/>
  <c r="Q242" i="8"/>
  <c r="P242" i="8"/>
  <c r="J242" i="8"/>
  <c r="L242" i="8" s="1"/>
  <c r="M242" i="8" s="1"/>
  <c r="Q241" i="8"/>
  <c r="P241" i="8"/>
  <c r="J241" i="8"/>
  <c r="L241" i="8" s="1"/>
  <c r="Q240" i="8"/>
  <c r="P240" i="8"/>
  <c r="J240" i="8"/>
  <c r="L240" i="8" s="1"/>
  <c r="M240" i="8" s="1"/>
  <c r="Q239" i="8"/>
  <c r="P239" i="8"/>
  <c r="J239" i="8"/>
  <c r="L239" i="8" s="1"/>
  <c r="M239" i="8" s="1"/>
  <c r="Q238" i="8"/>
  <c r="P238" i="8"/>
  <c r="L238" i="8"/>
  <c r="M238" i="8" s="1"/>
  <c r="J238" i="8"/>
  <c r="Q237" i="8"/>
  <c r="P237" i="8"/>
  <c r="J237" i="8"/>
  <c r="L237" i="8" s="1"/>
  <c r="Q236" i="8"/>
  <c r="P236" i="8"/>
  <c r="J236" i="8"/>
  <c r="L236" i="8" s="1"/>
  <c r="M236" i="8" s="1"/>
  <c r="Q235" i="8"/>
  <c r="P235" i="8"/>
  <c r="L235" i="8"/>
  <c r="M235" i="8" s="1"/>
  <c r="J235" i="8"/>
  <c r="Q234" i="8"/>
  <c r="P234" i="8"/>
  <c r="L234" i="8"/>
  <c r="J234" i="8"/>
  <c r="Q233" i="8"/>
  <c r="P233" i="8"/>
  <c r="J233" i="8"/>
  <c r="L233" i="8" s="1"/>
  <c r="Q232" i="8"/>
  <c r="P232" i="8"/>
  <c r="L232" i="8"/>
  <c r="M232" i="8" s="1"/>
  <c r="J232" i="8"/>
  <c r="Q231" i="8"/>
  <c r="P231" i="8"/>
  <c r="L231" i="8"/>
  <c r="J231" i="8"/>
  <c r="Q230" i="8"/>
  <c r="P230" i="8"/>
  <c r="L230" i="8"/>
  <c r="M234" i="8" s="1"/>
  <c r="J230" i="8"/>
  <c r="Q229" i="8"/>
  <c r="P229" i="8"/>
  <c r="L229" i="8"/>
  <c r="N229" i="8" s="1"/>
  <c r="J229" i="8"/>
  <c r="Q228" i="8"/>
  <c r="P228" i="8"/>
  <c r="L228" i="8"/>
  <c r="J228" i="8"/>
  <c r="Q227" i="8"/>
  <c r="P227" i="8"/>
  <c r="L227" i="8"/>
  <c r="M231" i="8" s="1"/>
  <c r="J227" i="8"/>
  <c r="Q226" i="8"/>
  <c r="P226" i="8"/>
  <c r="J226" i="8"/>
  <c r="L226" i="8" s="1"/>
  <c r="M226" i="8" s="1"/>
  <c r="Q225" i="8"/>
  <c r="P225" i="8"/>
  <c r="N225" i="8"/>
  <c r="L225" i="8"/>
  <c r="J225" i="8"/>
  <c r="Q224" i="8"/>
  <c r="P224" i="8"/>
  <c r="L224" i="8"/>
  <c r="M228" i="8" s="1"/>
  <c r="J224" i="8"/>
  <c r="Q223" i="8"/>
  <c r="P223" i="8"/>
  <c r="J223" i="8"/>
  <c r="L223" i="8" s="1"/>
  <c r="M223" i="8" s="1"/>
  <c r="Q222" i="8"/>
  <c r="P222" i="8"/>
  <c r="L222" i="8"/>
  <c r="J222" i="8"/>
  <c r="Q221" i="8"/>
  <c r="P221" i="8"/>
  <c r="L221" i="8"/>
  <c r="M225" i="8" s="1"/>
  <c r="J221" i="8"/>
  <c r="Q220" i="8"/>
  <c r="P220" i="8"/>
  <c r="J220" i="8"/>
  <c r="L220" i="8" s="1"/>
  <c r="M220" i="8" s="1"/>
  <c r="Q219" i="8"/>
  <c r="P219" i="8"/>
  <c r="L219" i="8"/>
  <c r="J219" i="8"/>
  <c r="Q218" i="8"/>
  <c r="P218" i="8"/>
  <c r="J218" i="8"/>
  <c r="L218" i="8" s="1"/>
  <c r="M218" i="8" s="1"/>
  <c r="Q217" i="8"/>
  <c r="P217" i="8"/>
  <c r="J217" i="8"/>
  <c r="L217" i="8" s="1"/>
  <c r="Q216" i="8"/>
  <c r="P216" i="8"/>
  <c r="L216" i="8"/>
  <c r="M216" i="8" s="1"/>
  <c r="J216" i="8"/>
  <c r="Q215" i="8"/>
  <c r="P215" i="8"/>
  <c r="J215" i="8"/>
  <c r="L215" i="8" s="1"/>
  <c r="Q214" i="8"/>
  <c r="P214" i="8"/>
  <c r="J214" i="8"/>
  <c r="L214" i="8" s="1"/>
  <c r="M214" i="8" s="1"/>
  <c r="Q213" i="8"/>
  <c r="P213" i="8"/>
  <c r="N213" i="8"/>
  <c r="L213" i="8"/>
  <c r="J213" i="8"/>
  <c r="Q212" i="8"/>
  <c r="P212" i="8"/>
  <c r="J212" i="8"/>
  <c r="L212" i="8" s="1"/>
  <c r="M212" i="8" s="1"/>
  <c r="Q211" i="8"/>
  <c r="P211" i="8"/>
  <c r="J211" i="8"/>
  <c r="L211" i="8" s="1"/>
  <c r="M211" i="8" s="1"/>
  <c r="Q210" i="8"/>
  <c r="P210" i="8"/>
  <c r="J210" i="8"/>
  <c r="L210" i="8" s="1"/>
  <c r="M210" i="8" s="1"/>
  <c r="Q209" i="8"/>
  <c r="P209" i="8"/>
  <c r="J209" i="8"/>
  <c r="L209" i="8" s="1"/>
  <c r="Q208" i="8"/>
  <c r="P208" i="8"/>
  <c r="J208" i="8"/>
  <c r="L208" i="8" s="1"/>
  <c r="Q207" i="8"/>
  <c r="P207" i="8"/>
  <c r="J207" i="8"/>
  <c r="L207" i="8" s="1"/>
  <c r="M207" i="8" s="1"/>
  <c r="Q206" i="8"/>
  <c r="P206" i="8"/>
  <c r="L206" i="8"/>
  <c r="M206" i="8" s="1"/>
  <c r="J206" i="8"/>
  <c r="Q205" i="8"/>
  <c r="P205" i="8"/>
  <c r="J205" i="8"/>
  <c r="L205" i="8" s="1"/>
  <c r="Q204" i="8"/>
  <c r="P204" i="8"/>
  <c r="J204" i="8"/>
  <c r="L204" i="8" s="1"/>
  <c r="M204" i="8" s="1"/>
  <c r="Q203" i="8"/>
  <c r="P203" i="8"/>
  <c r="L203" i="8"/>
  <c r="M203" i="8" s="1"/>
  <c r="J203" i="8"/>
  <c r="Q202" i="8"/>
  <c r="P202" i="8"/>
  <c r="L202" i="8"/>
  <c r="J202" i="8"/>
  <c r="Q201" i="8"/>
  <c r="P201" i="8"/>
  <c r="J201" i="8"/>
  <c r="L201" i="8" s="1"/>
  <c r="Q200" i="8"/>
  <c r="P200" i="8"/>
  <c r="L200" i="8"/>
  <c r="M200" i="8" s="1"/>
  <c r="J200" i="8"/>
  <c r="Q199" i="8"/>
  <c r="P199" i="8"/>
  <c r="L199" i="8"/>
  <c r="J199" i="8"/>
  <c r="Q198" i="8"/>
  <c r="P198" i="8"/>
  <c r="L198" i="8"/>
  <c r="M202" i="8" s="1"/>
  <c r="J198" i="8"/>
  <c r="Q197" i="8"/>
  <c r="P197" i="8"/>
  <c r="L197" i="8"/>
  <c r="N197" i="8" s="1"/>
  <c r="J197" i="8"/>
  <c r="Q196" i="8"/>
  <c r="P196" i="8"/>
  <c r="L196" i="8"/>
  <c r="J196" i="8"/>
  <c r="Q195" i="8"/>
  <c r="P195" i="8"/>
  <c r="L195" i="8"/>
  <c r="M199" i="8" s="1"/>
  <c r="J195" i="8"/>
  <c r="Q194" i="8"/>
  <c r="P194" i="8"/>
  <c r="J194" i="8"/>
  <c r="L194" i="8" s="1"/>
  <c r="M194" i="8" s="1"/>
  <c r="Q193" i="8"/>
  <c r="P193" i="8"/>
  <c r="N193" i="8"/>
  <c r="L193" i="8"/>
  <c r="J193" i="8"/>
  <c r="Q192" i="8"/>
  <c r="P192" i="8"/>
  <c r="L192" i="8"/>
  <c r="M196" i="8" s="1"/>
  <c r="J192" i="8"/>
  <c r="Q191" i="8"/>
  <c r="P191" i="8"/>
  <c r="J191" i="8"/>
  <c r="L191" i="8" s="1"/>
  <c r="M191" i="8" s="1"/>
  <c r="Q190" i="8"/>
  <c r="P190" i="8"/>
  <c r="L190" i="8"/>
  <c r="M190" i="8" s="1"/>
  <c r="J190" i="8"/>
  <c r="Q189" i="8"/>
  <c r="P189" i="8"/>
  <c r="L189" i="8"/>
  <c r="M193" i="8" s="1"/>
  <c r="J189" i="8"/>
  <c r="Q188" i="8"/>
  <c r="P188" i="8"/>
  <c r="J188" i="8"/>
  <c r="L188" i="8" s="1"/>
  <c r="M188" i="8" s="1"/>
  <c r="Q187" i="8"/>
  <c r="P187" i="8"/>
  <c r="L187" i="8"/>
  <c r="M187" i="8" s="1"/>
  <c r="J187" i="8"/>
  <c r="Q186" i="8"/>
  <c r="P186" i="8"/>
  <c r="J186" i="8"/>
  <c r="L186" i="8" s="1"/>
  <c r="Q185" i="8"/>
  <c r="P185" i="8"/>
  <c r="J185" i="8"/>
  <c r="L185" i="8" s="1"/>
  <c r="Q184" i="8"/>
  <c r="P184" i="8"/>
  <c r="L184" i="8"/>
  <c r="J184" i="8"/>
  <c r="Q183" i="8"/>
  <c r="P183" i="8"/>
  <c r="J183" i="8"/>
  <c r="L183" i="8" s="1"/>
  <c r="M183" i="8" s="1"/>
  <c r="Q182" i="8"/>
  <c r="P182" i="8"/>
  <c r="J182" i="8"/>
  <c r="L182" i="8" s="1"/>
  <c r="M182" i="8" s="1"/>
  <c r="Q181" i="8"/>
  <c r="P181" i="8"/>
  <c r="N181" i="8"/>
  <c r="L181" i="8"/>
  <c r="J181" i="8"/>
  <c r="Q180" i="8"/>
  <c r="P180" i="8"/>
  <c r="J180" i="8"/>
  <c r="L180" i="8" s="1"/>
  <c r="M180" i="8" s="1"/>
  <c r="Q179" i="8"/>
  <c r="P179" i="8"/>
  <c r="J179" i="8"/>
  <c r="L179" i="8" s="1"/>
  <c r="Q178" i="8"/>
  <c r="P178" i="8"/>
  <c r="J178" i="8"/>
  <c r="L178" i="8" s="1"/>
  <c r="M178" i="8" s="1"/>
  <c r="Q177" i="8"/>
  <c r="P177" i="8"/>
  <c r="J177" i="8"/>
  <c r="L177" i="8" s="1"/>
  <c r="Q176" i="8"/>
  <c r="P176" i="8"/>
  <c r="J176" i="8"/>
  <c r="L176" i="8" s="1"/>
  <c r="Q175" i="8"/>
  <c r="P175" i="8"/>
  <c r="J175" i="8"/>
  <c r="L175" i="8" s="1"/>
  <c r="M175" i="8" s="1"/>
  <c r="Q174" i="8"/>
  <c r="P174" i="8"/>
  <c r="L174" i="8"/>
  <c r="M174" i="8" s="1"/>
  <c r="J174" i="8"/>
  <c r="Q173" i="8"/>
  <c r="P173" i="8"/>
  <c r="J173" i="8"/>
  <c r="L173" i="8" s="1"/>
  <c r="Q172" i="8"/>
  <c r="P172" i="8"/>
  <c r="J172" i="8"/>
  <c r="L172" i="8" s="1"/>
  <c r="M172" i="8" s="1"/>
  <c r="Q171" i="8"/>
  <c r="P171" i="8"/>
  <c r="L171" i="8"/>
  <c r="M171" i="8" s="1"/>
  <c r="J171" i="8"/>
  <c r="Q170" i="8"/>
  <c r="P170" i="8"/>
  <c r="L170" i="8"/>
  <c r="J170" i="8"/>
  <c r="Q169" i="8"/>
  <c r="P169" i="8"/>
  <c r="J169" i="8"/>
  <c r="L169" i="8" s="1"/>
  <c r="Q168" i="8"/>
  <c r="P168" i="8"/>
  <c r="L168" i="8"/>
  <c r="M168" i="8" s="1"/>
  <c r="J168" i="8"/>
  <c r="Q167" i="8"/>
  <c r="P167" i="8"/>
  <c r="L167" i="8"/>
  <c r="J167" i="8"/>
  <c r="Q166" i="8"/>
  <c r="P166" i="8"/>
  <c r="L166" i="8"/>
  <c r="M170" i="8" s="1"/>
  <c r="J166" i="8"/>
  <c r="Q165" i="8"/>
  <c r="P165" i="8"/>
  <c r="L165" i="8"/>
  <c r="N165" i="8" s="1"/>
  <c r="J165" i="8"/>
  <c r="Q164" i="8"/>
  <c r="P164" i="8"/>
  <c r="L164" i="8"/>
  <c r="J164" i="8"/>
  <c r="Q163" i="8"/>
  <c r="P163" i="8"/>
  <c r="L163" i="8"/>
  <c r="M167" i="8" s="1"/>
  <c r="J163" i="8"/>
  <c r="Q162" i="8"/>
  <c r="P162" i="8"/>
  <c r="J162" i="8"/>
  <c r="L162" i="8" s="1"/>
  <c r="M162" i="8" s="1"/>
  <c r="Q161" i="8"/>
  <c r="P161" i="8"/>
  <c r="N161" i="8"/>
  <c r="L161" i="8"/>
  <c r="J161" i="8"/>
  <c r="Q160" i="8"/>
  <c r="P160" i="8"/>
  <c r="L160" i="8"/>
  <c r="M164" i="8" s="1"/>
  <c r="J160" i="8"/>
  <c r="Q159" i="8"/>
  <c r="P159" i="8"/>
  <c r="J159" i="8"/>
  <c r="L159" i="8" s="1"/>
  <c r="M159" i="8" s="1"/>
  <c r="Q158" i="8"/>
  <c r="P158" i="8"/>
  <c r="L158" i="8"/>
  <c r="M158" i="8" s="1"/>
  <c r="J158" i="8"/>
  <c r="Q157" i="8"/>
  <c r="P157" i="8"/>
  <c r="L157" i="8"/>
  <c r="M161" i="8" s="1"/>
  <c r="J157" i="8"/>
  <c r="Q156" i="8"/>
  <c r="P156" i="8"/>
  <c r="J156" i="8"/>
  <c r="L156" i="8" s="1"/>
  <c r="M156" i="8" s="1"/>
  <c r="Q155" i="8"/>
  <c r="P155" i="8"/>
  <c r="L155" i="8"/>
  <c r="J155" i="8"/>
  <c r="Q154" i="8"/>
  <c r="P154" i="8"/>
  <c r="J154" i="8"/>
  <c r="L154" i="8" s="1"/>
  <c r="M154" i="8" s="1"/>
  <c r="Q153" i="8"/>
  <c r="P153" i="8"/>
  <c r="J153" i="8"/>
  <c r="L153" i="8" s="1"/>
  <c r="Q152" i="8"/>
  <c r="P152" i="8"/>
  <c r="L152" i="8"/>
  <c r="M152" i="8" s="1"/>
  <c r="J152" i="8"/>
  <c r="Q151" i="8"/>
  <c r="P151" i="8"/>
  <c r="J151" i="8"/>
  <c r="L151" i="8" s="1"/>
  <c r="M151" i="8" s="1"/>
  <c r="Q150" i="8"/>
  <c r="P150" i="8"/>
  <c r="J150" i="8"/>
  <c r="L150" i="8" s="1"/>
  <c r="Q149" i="8"/>
  <c r="P149" i="8"/>
  <c r="N149" i="8"/>
  <c r="L149" i="8"/>
  <c r="M149" i="8" s="1"/>
  <c r="J149" i="8"/>
  <c r="Q148" i="8"/>
  <c r="P148" i="8"/>
  <c r="J148" i="8"/>
  <c r="L148" i="8" s="1"/>
  <c r="Q147" i="8"/>
  <c r="P147" i="8"/>
  <c r="J147" i="8"/>
  <c r="L147" i="8" s="1"/>
  <c r="Q146" i="8"/>
  <c r="P146" i="8"/>
  <c r="J146" i="8"/>
  <c r="L146" i="8" s="1"/>
  <c r="M146" i="8" s="1"/>
  <c r="Q145" i="8"/>
  <c r="P145" i="8"/>
  <c r="J145" i="8"/>
  <c r="L145" i="8" s="1"/>
  <c r="Q144" i="8"/>
  <c r="P144" i="8"/>
  <c r="J144" i="8"/>
  <c r="L144" i="8" s="1"/>
  <c r="M144" i="8" s="1"/>
  <c r="Q143" i="8"/>
  <c r="P143" i="8"/>
  <c r="J143" i="8"/>
  <c r="L143" i="8" s="1"/>
  <c r="M143" i="8" s="1"/>
  <c r="Q142" i="8"/>
  <c r="P142" i="8"/>
  <c r="L142" i="8"/>
  <c r="M142" i="8" s="1"/>
  <c r="J142" i="8"/>
  <c r="Q141" i="8"/>
  <c r="P141" i="8"/>
  <c r="J141" i="8"/>
  <c r="L141" i="8" s="1"/>
  <c r="Q140" i="8"/>
  <c r="P140" i="8"/>
  <c r="J140" i="8"/>
  <c r="L140" i="8" s="1"/>
  <c r="M140" i="8" s="1"/>
  <c r="Q139" i="8"/>
  <c r="P139" i="8"/>
  <c r="L139" i="8"/>
  <c r="M139" i="8" s="1"/>
  <c r="J139" i="8"/>
  <c r="Q138" i="8"/>
  <c r="P138" i="8"/>
  <c r="L138" i="8"/>
  <c r="J138" i="8"/>
  <c r="Q137" i="8"/>
  <c r="P137" i="8"/>
  <c r="J137" i="8"/>
  <c r="L137" i="8" s="1"/>
  <c r="Q136" i="8"/>
  <c r="P136" i="8"/>
  <c r="L136" i="8"/>
  <c r="M136" i="8" s="1"/>
  <c r="J136" i="8"/>
  <c r="Q135" i="8"/>
  <c r="P135" i="8"/>
  <c r="L135" i="8"/>
  <c r="J135" i="8"/>
  <c r="Q134" i="8"/>
  <c r="P134" i="8"/>
  <c r="L134" i="8"/>
  <c r="M138" i="8" s="1"/>
  <c r="J134" i="8"/>
  <c r="Q133" i="8"/>
  <c r="P133" i="8"/>
  <c r="L133" i="8"/>
  <c r="N133" i="8" s="1"/>
  <c r="J133" i="8"/>
  <c r="Q132" i="8"/>
  <c r="P132" i="8"/>
  <c r="L132" i="8"/>
  <c r="J132" i="8"/>
  <c r="Q131" i="8"/>
  <c r="P131" i="8"/>
  <c r="L131" i="8"/>
  <c r="M135" i="8" s="1"/>
  <c r="J131" i="8"/>
  <c r="Q130" i="8"/>
  <c r="P130" i="8"/>
  <c r="J130" i="8"/>
  <c r="L130" i="8" s="1"/>
  <c r="M130" i="8" s="1"/>
  <c r="Q129" i="8"/>
  <c r="P129" i="8"/>
  <c r="N129" i="8"/>
  <c r="L129" i="8"/>
  <c r="J129" i="8"/>
  <c r="Q128" i="8"/>
  <c r="P128" i="8"/>
  <c r="L128" i="8"/>
  <c r="M132" i="8" s="1"/>
  <c r="J128" i="8"/>
  <c r="Q127" i="8"/>
  <c r="P127" i="8"/>
  <c r="J127" i="8"/>
  <c r="L127" i="8" s="1"/>
  <c r="M127" i="8" s="1"/>
  <c r="Q126" i="8"/>
  <c r="P126" i="8"/>
  <c r="L126" i="8"/>
  <c r="J126" i="8"/>
  <c r="Q125" i="8"/>
  <c r="P125" i="8"/>
  <c r="L125" i="8"/>
  <c r="M129" i="8" s="1"/>
  <c r="J125" i="8"/>
  <c r="Q124" i="8"/>
  <c r="P124" i="8"/>
  <c r="J124" i="8"/>
  <c r="L124" i="8" s="1"/>
  <c r="M124" i="8" s="1"/>
  <c r="Q123" i="8"/>
  <c r="P123" i="8"/>
  <c r="L123" i="8"/>
  <c r="J123" i="8"/>
  <c r="Q122" i="8"/>
  <c r="P122" i="8"/>
  <c r="J122" i="8"/>
  <c r="L122" i="8" s="1"/>
  <c r="M122" i="8" s="1"/>
  <c r="Q121" i="8"/>
  <c r="P121" i="8"/>
  <c r="J121" i="8"/>
  <c r="L121" i="8" s="1"/>
  <c r="Q120" i="8"/>
  <c r="P120" i="8"/>
  <c r="L120" i="8"/>
  <c r="J120" i="8"/>
  <c r="Q119" i="8"/>
  <c r="P119" i="8"/>
  <c r="J119" i="8"/>
  <c r="L119" i="8" s="1"/>
  <c r="Q118" i="8"/>
  <c r="P118" i="8"/>
  <c r="J118" i="8"/>
  <c r="L118" i="8" s="1"/>
  <c r="M118" i="8" s="1"/>
  <c r="Q117" i="8"/>
  <c r="P117" i="8"/>
  <c r="N117" i="8"/>
  <c r="L117" i="8"/>
  <c r="M117" i="8" s="1"/>
  <c r="J117" i="8"/>
  <c r="Q116" i="8"/>
  <c r="P116" i="8"/>
  <c r="J116" i="8"/>
  <c r="L116" i="8" s="1"/>
  <c r="Q115" i="8"/>
  <c r="P115" i="8"/>
  <c r="J115" i="8"/>
  <c r="L115" i="8" s="1"/>
  <c r="M115" i="8" s="1"/>
  <c r="Q114" i="8"/>
  <c r="P114" i="8"/>
  <c r="J114" i="8"/>
  <c r="L114" i="8" s="1"/>
  <c r="M114" i="8" s="1"/>
  <c r="Q113" i="8"/>
  <c r="P113" i="8"/>
  <c r="J113" i="8"/>
  <c r="L113" i="8" s="1"/>
  <c r="Q112" i="8"/>
  <c r="P112" i="8"/>
  <c r="J112" i="8"/>
  <c r="L112" i="8" s="1"/>
  <c r="M112" i="8" s="1"/>
  <c r="Q111" i="8"/>
  <c r="P111" i="8"/>
  <c r="J111" i="8"/>
  <c r="L111" i="8" s="1"/>
  <c r="M111" i="8" s="1"/>
  <c r="Q110" i="8"/>
  <c r="P110" i="8"/>
  <c r="L110" i="8"/>
  <c r="M110" i="8" s="1"/>
  <c r="J110" i="8"/>
  <c r="Q109" i="8"/>
  <c r="P109" i="8"/>
  <c r="J109" i="8"/>
  <c r="L109" i="8" s="1"/>
  <c r="Q108" i="8"/>
  <c r="P108" i="8"/>
  <c r="J108" i="8"/>
  <c r="L108" i="8" s="1"/>
  <c r="M108" i="8" s="1"/>
  <c r="Q107" i="8"/>
  <c r="P107" i="8"/>
  <c r="L107" i="8"/>
  <c r="M107" i="8" s="1"/>
  <c r="J107" i="8"/>
  <c r="Q106" i="8"/>
  <c r="P106" i="8"/>
  <c r="L106" i="8"/>
  <c r="J106" i="8"/>
  <c r="Q105" i="8"/>
  <c r="P105" i="8"/>
  <c r="J105" i="8"/>
  <c r="L105" i="8" s="1"/>
  <c r="Q104" i="8"/>
  <c r="P104" i="8"/>
  <c r="L104" i="8"/>
  <c r="M104" i="8" s="1"/>
  <c r="J104" i="8"/>
  <c r="Q103" i="8"/>
  <c r="P103" i="8"/>
  <c r="L103" i="8"/>
  <c r="J103" i="8"/>
  <c r="Q102" i="8"/>
  <c r="P102" i="8"/>
  <c r="L102" i="8"/>
  <c r="M106" i="8" s="1"/>
  <c r="J102" i="8"/>
  <c r="Q101" i="8"/>
  <c r="P101" i="8"/>
  <c r="L101" i="8"/>
  <c r="N101" i="8" s="1"/>
  <c r="J101" i="8"/>
  <c r="Q100" i="8"/>
  <c r="P100" i="8"/>
  <c r="L100" i="8"/>
  <c r="J100" i="8"/>
  <c r="Q99" i="8"/>
  <c r="P99" i="8"/>
  <c r="L99" i="8"/>
  <c r="M103" i="8" s="1"/>
  <c r="J99" i="8"/>
  <c r="Q98" i="8"/>
  <c r="P98" i="8"/>
  <c r="J98" i="8"/>
  <c r="L98" i="8" s="1"/>
  <c r="M98" i="8" s="1"/>
  <c r="Q97" i="8"/>
  <c r="P97" i="8"/>
  <c r="L97" i="8"/>
  <c r="N97" i="8" s="1"/>
  <c r="J97" i="8"/>
  <c r="Q96" i="8"/>
  <c r="P96" i="8"/>
  <c r="L96" i="8"/>
  <c r="M100" i="8" s="1"/>
  <c r="J96" i="8"/>
  <c r="Q95" i="8"/>
  <c r="P95" i="8"/>
  <c r="J95" i="8"/>
  <c r="L95" i="8" s="1"/>
  <c r="M95" i="8" s="1"/>
  <c r="Q94" i="8"/>
  <c r="P94" i="8"/>
  <c r="L94" i="8"/>
  <c r="J94" i="8"/>
  <c r="Q93" i="8"/>
  <c r="P93" i="8"/>
  <c r="L93" i="8"/>
  <c r="M97" i="8" s="1"/>
  <c r="J93" i="8"/>
  <c r="Q92" i="8"/>
  <c r="P92" i="8"/>
  <c r="J92" i="8"/>
  <c r="L92" i="8" s="1"/>
  <c r="M92" i="8" s="1"/>
  <c r="Q91" i="8"/>
  <c r="P91" i="8"/>
  <c r="L91" i="8"/>
  <c r="M91" i="8" s="1"/>
  <c r="J91" i="8"/>
  <c r="Q90" i="8"/>
  <c r="P90" i="8"/>
  <c r="J90" i="8"/>
  <c r="L90" i="8" s="1"/>
  <c r="M90" i="8" s="1"/>
  <c r="Q89" i="8"/>
  <c r="P89" i="8"/>
  <c r="J89" i="8"/>
  <c r="L89" i="8" s="1"/>
  <c r="Q88" i="8"/>
  <c r="P88" i="8"/>
  <c r="L88" i="8"/>
  <c r="M88" i="8" s="1"/>
  <c r="J88" i="8"/>
  <c r="Q87" i="8"/>
  <c r="P87" i="8"/>
  <c r="J87" i="8"/>
  <c r="L87" i="8" s="1"/>
  <c r="Q86" i="8"/>
  <c r="P86" i="8"/>
  <c r="J86" i="8"/>
  <c r="L86" i="8" s="1"/>
  <c r="Q85" i="8"/>
  <c r="P85" i="8"/>
  <c r="N85" i="8"/>
  <c r="L85" i="8"/>
  <c r="M85" i="8" s="1"/>
  <c r="J85" i="8"/>
  <c r="Q84" i="8"/>
  <c r="P84" i="8"/>
  <c r="J84" i="8"/>
  <c r="L84" i="8" s="1"/>
  <c r="Q83" i="8"/>
  <c r="P83" i="8"/>
  <c r="J83" i="8"/>
  <c r="L83" i="8" s="1"/>
  <c r="M83" i="8" s="1"/>
  <c r="Q82" i="8"/>
  <c r="P82" i="8"/>
  <c r="J82" i="8"/>
  <c r="L82" i="8" s="1"/>
  <c r="M82" i="8" s="1"/>
  <c r="Q81" i="8"/>
  <c r="P81" i="8"/>
  <c r="J81" i="8"/>
  <c r="L81" i="8" s="1"/>
  <c r="Q80" i="8"/>
  <c r="P80" i="8"/>
  <c r="J80" i="8"/>
  <c r="L80" i="8" s="1"/>
  <c r="M80" i="8" s="1"/>
  <c r="Q79" i="8"/>
  <c r="P79" i="8"/>
  <c r="J79" i="8"/>
  <c r="L79" i="8" s="1"/>
  <c r="M79" i="8" s="1"/>
  <c r="Q78" i="8"/>
  <c r="P78" i="8"/>
  <c r="L78" i="8"/>
  <c r="M78" i="8" s="1"/>
  <c r="J78" i="8"/>
  <c r="Q77" i="8"/>
  <c r="P77" i="8"/>
  <c r="J77" i="8"/>
  <c r="L77" i="8" s="1"/>
  <c r="Q76" i="8"/>
  <c r="P76" i="8"/>
  <c r="J76" i="8"/>
  <c r="L76" i="8" s="1"/>
  <c r="M76" i="8" s="1"/>
  <c r="Q75" i="8"/>
  <c r="P75" i="8"/>
  <c r="L75" i="8"/>
  <c r="M75" i="8" s="1"/>
  <c r="J75" i="8"/>
  <c r="Q74" i="8"/>
  <c r="P74" i="8"/>
  <c r="L74" i="8"/>
  <c r="J74" i="8"/>
  <c r="Q73" i="8"/>
  <c r="P73" i="8"/>
  <c r="J73" i="8"/>
  <c r="L73" i="8" s="1"/>
  <c r="Q72" i="8"/>
  <c r="P72" i="8"/>
  <c r="L72" i="8"/>
  <c r="M72" i="8" s="1"/>
  <c r="J72" i="8"/>
  <c r="Q71" i="8"/>
  <c r="P71" i="8"/>
  <c r="L71" i="8"/>
  <c r="J71" i="8"/>
  <c r="Q70" i="8"/>
  <c r="P70" i="8"/>
  <c r="L70" i="8"/>
  <c r="M74" i="8" s="1"/>
  <c r="J70" i="8"/>
  <c r="Q69" i="8"/>
  <c r="P69" i="8"/>
  <c r="L69" i="8"/>
  <c r="N69" i="8" s="1"/>
  <c r="J69" i="8"/>
  <c r="AF68" i="8"/>
  <c r="Q68" i="8"/>
  <c r="P68" i="8"/>
  <c r="J68" i="8"/>
  <c r="L68" i="8" s="1"/>
  <c r="M68" i="8" s="1"/>
  <c r="Q67" i="8"/>
  <c r="P67" i="8"/>
  <c r="J67" i="8"/>
  <c r="L67" i="8" s="1"/>
  <c r="Q66" i="8"/>
  <c r="P66" i="8"/>
  <c r="L66" i="8"/>
  <c r="M66" i="8" s="1"/>
  <c r="J66" i="8"/>
  <c r="Q65" i="8"/>
  <c r="P65" i="8"/>
  <c r="J65" i="8"/>
  <c r="L65" i="8" s="1"/>
  <c r="Q64" i="8"/>
  <c r="P64" i="8"/>
  <c r="J64" i="8"/>
  <c r="L64" i="8" s="1"/>
  <c r="Q63" i="8"/>
  <c r="P63" i="8"/>
  <c r="L63" i="8"/>
  <c r="J63" i="8"/>
  <c r="AG62" i="8"/>
  <c r="Q62" i="8"/>
  <c r="P62" i="8"/>
  <c r="J62" i="8"/>
  <c r="L62" i="8" s="1"/>
  <c r="Q61" i="8"/>
  <c r="P61" i="8"/>
  <c r="N61" i="8"/>
  <c r="L61" i="8"/>
  <c r="M61" i="8" s="1"/>
  <c r="J61" i="8"/>
  <c r="Q60" i="8"/>
  <c r="P60" i="8"/>
  <c r="J60" i="8"/>
  <c r="L60" i="8" s="1"/>
  <c r="Q59" i="8"/>
  <c r="P59" i="8"/>
  <c r="J59" i="8"/>
  <c r="L59" i="8" s="1"/>
  <c r="Q58" i="8"/>
  <c r="P58" i="8"/>
  <c r="J58" i="8"/>
  <c r="L58" i="8" s="1"/>
  <c r="M58" i="8" s="1"/>
  <c r="Q57" i="8"/>
  <c r="P57" i="8"/>
  <c r="J57" i="8"/>
  <c r="L57" i="8" s="1"/>
  <c r="Q56" i="8"/>
  <c r="P56" i="8"/>
  <c r="J56" i="8"/>
  <c r="L56" i="8" s="1"/>
  <c r="M56" i="8" s="1"/>
  <c r="Q55" i="8"/>
  <c r="P55" i="8"/>
  <c r="J55" i="8"/>
  <c r="L55" i="8" s="1"/>
  <c r="M55" i="8" s="1"/>
  <c r="Q54" i="8"/>
  <c r="P54" i="8"/>
  <c r="L54" i="8"/>
  <c r="M54" i="8" s="1"/>
  <c r="J54" i="8"/>
  <c r="Q53" i="8"/>
  <c r="P53" i="8"/>
  <c r="J53" i="8"/>
  <c r="L53" i="8" s="1"/>
  <c r="Q52" i="8"/>
  <c r="P52" i="8"/>
  <c r="J52" i="8"/>
  <c r="L52" i="8" s="1"/>
  <c r="M52" i="8" s="1"/>
  <c r="Q51" i="8"/>
  <c r="P51" i="8"/>
  <c r="L51" i="8"/>
  <c r="M51" i="8" s="1"/>
  <c r="J51" i="8"/>
  <c r="Q50" i="8"/>
  <c r="P50" i="8"/>
  <c r="L50" i="8"/>
  <c r="J50" i="8"/>
  <c r="Q49" i="8"/>
  <c r="P49" i="8"/>
  <c r="J49" i="8"/>
  <c r="L49" i="8" s="1"/>
  <c r="Q48" i="8"/>
  <c r="P48" i="8"/>
  <c r="L48" i="8"/>
  <c r="M48" i="8" s="1"/>
  <c r="J48" i="8"/>
  <c r="Q47" i="8"/>
  <c r="P47" i="8"/>
  <c r="L47" i="8"/>
  <c r="J47" i="8"/>
  <c r="Q46" i="8"/>
  <c r="P46" i="8"/>
  <c r="L46" i="8"/>
  <c r="M50" i="8" s="1"/>
  <c r="J46" i="8"/>
  <c r="Q45" i="8"/>
  <c r="P45" i="8"/>
  <c r="L45" i="8"/>
  <c r="N45" i="8" s="1"/>
  <c r="J45" i="8"/>
  <c r="Q44" i="8"/>
  <c r="P44" i="8"/>
  <c r="L44" i="8"/>
  <c r="J44" i="8"/>
  <c r="Q43" i="8"/>
  <c r="P43" i="8"/>
  <c r="L43" i="8"/>
  <c r="M47" i="8" s="1"/>
  <c r="J43" i="8"/>
  <c r="Q42" i="8"/>
  <c r="P42" i="8"/>
  <c r="J42" i="8"/>
  <c r="L42" i="8" s="1"/>
  <c r="M42" i="8" s="1"/>
  <c r="Q41" i="8"/>
  <c r="P41" i="8"/>
  <c r="L41" i="8"/>
  <c r="N41" i="8" s="1"/>
  <c r="J41" i="8"/>
  <c r="Q40" i="8"/>
  <c r="P40" i="8"/>
  <c r="L40" i="8"/>
  <c r="M44" i="8" s="1"/>
  <c r="J40" i="8"/>
  <c r="Q39" i="8"/>
  <c r="P39" i="8"/>
  <c r="J39" i="8"/>
  <c r="L39" i="8" s="1"/>
  <c r="M39" i="8" s="1"/>
  <c r="Q38" i="8"/>
  <c r="P38" i="8"/>
  <c r="L38" i="8"/>
  <c r="M38" i="8" s="1"/>
  <c r="J38" i="8"/>
  <c r="Q37" i="8"/>
  <c r="P37" i="8"/>
  <c r="L37" i="8"/>
  <c r="M41" i="8" s="1"/>
  <c r="J37" i="8"/>
  <c r="Q36" i="8"/>
  <c r="P36" i="8"/>
  <c r="J36" i="8"/>
  <c r="L36" i="8" s="1"/>
  <c r="M36" i="8" s="1"/>
  <c r="Q35" i="8"/>
  <c r="P35" i="8"/>
  <c r="L35" i="8"/>
  <c r="J35" i="8"/>
  <c r="Q34" i="8"/>
  <c r="P34" i="8"/>
  <c r="J34" i="8"/>
  <c r="L34" i="8" s="1"/>
  <c r="M34" i="8" s="1"/>
  <c r="Q33" i="8"/>
  <c r="P33" i="8"/>
  <c r="J33" i="8"/>
  <c r="L33" i="8" s="1"/>
  <c r="Q32" i="8"/>
  <c r="P32" i="8"/>
  <c r="L32" i="8"/>
  <c r="J32" i="8"/>
  <c r="Q31" i="8"/>
  <c r="P31" i="8"/>
  <c r="J31" i="8"/>
  <c r="L31" i="8" s="1"/>
  <c r="M31" i="8" s="1"/>
  <c r="Q30" i="8"/>
  <c r="P30" i="8"/>
  <c r="J30" i="8"/>
  <c r="L30" i="8" s="1"/>
  <c r="Q29" i="8"/>
  <c r="P29" i="8"/>
  <c r="N29" i="8"/>
  <c r="L29" i="8"/>
  <c r="M29" i="8" s="1"/>
  <c r="J29" i="8"/>
  <c r="Q28" i="8"/>
  <c r="P28" i="8"/>
  <c r="J28" i="8"/>
  <c r="L28" i="8" s="1"/>
  <c r="Q27" i="8"/>
  <c r="P27" i="8"/>
  <c r="J27" i="8"/>
  <c r="L27" i="8" s="1"/>
  <c r="M27" i="8" s="1"/>
  <c r="Q26" i="8"/>
  <c r="P26" i="8"/>
  <c r="J26" i="8"/>
  <c r="L26" i="8" s="1"/>
  <c r="M26" i="8" s="1"/>
  <c r="Q25" i="8"/>
  <c r="P25" i="8"/>
  <c r="J25" i="8"/>
  <c r="L25" i="8" s="1"/>
  <c r="Q24" i="8"/>
  <c r="P24" i="8"/>
  <c r="J24" i="8"/>
  <c r="L24" i="8" s="1"/>
  <c r="M24" i="8" s="1"/>
  <c r="Q23" i="8"/>
  <c r="P23" i="8"/>
  <c r="J23" i="8"/>
  <c r="L23" i="8" s="1"/>
  <c r="M23" i="8" s="1"/>
  <c r="Q22" i="8"/>
  <c r="P22" i="8"/>
  <c r="L22" i="8"/>
  <c r="M22" i="8" s="1"/>
  <c r="J22" i="8"/>
  <c r="Q21" i="8"/>
  <c r="P21" i="8"/>
  <c r="J21" i="8"/>
  <c r="L21" i="8" s="1"/>
  <c r="Q20" i="8"/>
  <c r="P20" i="8"/>
  <c r="J20" i="8"/>
  <c r="L20" i="8" s="1"/>
  <c r="M20" i="8" s="1"/>
  <c r="Q19" i="8"/>
  <c r="P19" i="8"/>
  <c r="L19" i="8"/>
  <c r="M19" i="8" s="1"/>
  <c r="J19" i="8"/>
  <c r="Q18" i="8"/>
  <c r="P18" i="8"/>
  <c r="L18" i="8"/>
  <c r="J18" i="8"/>
  <c r="Q17" i="8"/>
  <c r="P17" i="8"/>
  <c r="J17" i="8"/>
  <c r="L17" i="8" s="1"/>
  <c r="Q16" i="8"/>
  <c r="P16" i="8"/>
  <c r="L16" i="8"/>
  <c r="M16" i="8" s="1"/>
  <c r="J16" i="8"/>
  <c r="Q15" i="8"/>
  <c r="P15" i="8"/>
  <c r="L15" i="8"/>
  <c r="J15" i="8"/>
  <c r="Q14" i="8"/>
  <c r="P14" i="8"/>
  <c r="L14" i="8"/>
  <c r="M18" i="8" s="1"/>
  <c r="J14" i="8"/>
  <c r="Q13" i="8"/>
  <c r="P13" i="8"/>
  <c r="L13" i="8"/>
  <c r="N13" i="8" s="1"/>
  <c r="J13" i="8"/>
  <c r="Q12" i="8"/>
  <c r="P12" i="8"/>
  <c r="L12" i="8"/>
  <c r="J12" i="8"/>
  <c r="Q11" i="8"/>
  <c r="P11" i="8"/>
  <c r="L11" i="8"/>
  <c r="M15" i="8" s="1"/>
  <c r="J11" i="8"/>
  <c r="Q10" i="8"/>
  <c r="P10" i="8"/>
  <c r="J10" i="8"/>
  <c r="L10" i="8" s="1"/>
  <c r="M10" i="8" s="1"/>
  <c r="P9" i="8"/>
  <c r="J9" i="8"/>
  <c r="L9" i="8" s="1"/>
  <c r="N9" i="8" s="1"/>
  <c r="P8" i="8"/>
  <c r="J8" i="8"/>
  <c r="L8" i="8" s="1"/>
  <c r="M12" i="8" s="1"/>
  <c r="P7" i="8"/>
  <c r="J7" i="8"/>
  <c r="L7" i="8" s="1"/>
  <c r="P6" i="8"/>
  <c r="L6" i="8"/>
  <c r="J6" i="8"/>
  <c r="R388" i="7"/>
  <c r="T388" i="7" s="1"/>
  <c r="R387" i="7"/>
  <c r="T387" i="7" s="1"/>
  <c r="T386" i="7"/>
  <c r="R386" i="7"/>
  <c r="R385" i="7"/>
  <c r="T385" i="7" s="1"/>
  <c r="U385" i="7" s="1"/>
  <c r="R384" i="7"/>
  <c r="T384" i="7" s="1"/>
  <c r="R383" i="7"/>
  <c r="T383" i="7" s="1"/>
  <c r="R382" i="7"/>
  <c r="T382" i="7" s="1"/>
  <c r="U382" i="7" s="1"/>
  <c r="T381" i="7"/>
  <c r="R381" i="7"/>
  <c r="R380" i="7"/>
  <c r="T380" i="7" s="1"/>
  <c r="R379" i="7"/>
  <c r="T379" i="7" s="1"/>
  <c r="T378" i="7"/>
  <c r="R378" i="7"/>
  <c r="R377" i="7"/>
  <c r="T377" i="7" s="1"/>
  <c r="R376" i="7"/>
  <c r="T376" i="7" s="1"/>
  <c r="R375" i="7"/>
  <c r="T375" i="7" s="1"/>
  <c r="R374" i="7"/>
  <c r="T374" i="7" s="1"/>
  <c r="U374" i="7" s="1"/>
  <c r="T373" i="7"/>
  <c r="R373" i="7"/>
  <c r="R372" i="7"/>
  <c r="T372" i="7" s="1"/>
  <c r="U372" i="7" s="1"/>
  <c r="R371" i="7"/>
  <c r="T371" i="7" s="1"/>
  <c r="U371" i="7" s="1"/>
  <c r="T370" i="7"/>
  <c r="R370" i="7"/>
  <c r="R369" i="7"/>
  <c r="T369" i="7" s="1"/>
  <c r="U369" i="7" s="1"/>
  <c r="R368" i="7"/>
  <c r="T368" i="7" s="1"/>
  <c r="R367" i="7"/>
  <c r="T367" i="7" s="1"/>
  <c r="R366" i="7"/>
  <c r="T366" i="7" s="1"/>
  <c r="U366" i="7" s="1"/>
  <c r="T365" i="7"/>
  <c r="U365" i="7" s="1"/>
  <c r="R365" i="7"/>
  <c r="R364" i="7"/>
  <c r="T364" i="7" s="1"/>
  <c r="U364" i="7" s="1"/>
  <c r="R363" i="7"/>
  <c r="T363" i="7" s="1"/>
  <c r="T362" i="7"/>
  <c r="R362" i="7"/>
  <c r="R361" i="7"/>
  <c r="T361" i="7" s="1"/>
  <c r="U361" i="7" s="1"/>
  <c r="R360" i="7"/>
  <c r="T360" i="7" s="1"/>
  <c r="R359" i="7"/>
  <c r="T359" i="7" s="1"/>
  <c r="R358" i="7"/>
  <c r="T358" i="7" s="1"/>
  <c r="U358" i="7" s="1"/>
  <c r="T357" i="7"/>
  <c r="R357" i="7"/>
  <c r="R356" i="7"/>
  <c r="T356" i="7" s="1"/>
  <c r="R355" i="7"/>
  <c r="T355" i="7" s="1"/>
  <c r="U354" i="7"/>
  <c r="T354" i="7"/>
  <c r="R354" i="7"/>
  <c r="R353" i="7"/>
  <c r="T353" i="7" s="1"/>
  <c r="U353" i="7" s="1"/>
  <c r="R352" i="7"/>
  <c r="T352" i="7" s="1"/>
  <c r="R351" i="7"/>
  <c r="T351" i="7" s="1"/>
  <c r="R350" i="7"/>
  <c r="T350" i="7" s="1"/>
  <c r="U350" i="7" s="1"/>
  <c r="T349" i="7"/>
  <c r="R349" i="7"/>
  <c r="R348" i="7"/>
  <c r="T348" i="7" s="1"/>
  <c r="U348" i="7" s="1"/>
  <c r="R347" i="7"/>
  <c r="T347" i="7" s="1"/>
  <c r="U346" i="7"/>
  <c r="T346" i="7"/>
  <c r="R346" i="7"/>
  <c r="R345" i="7"/>
  <c r="T345" i="7" s="1"/>
  <c r="R344" i="7"/>
  <c r="T344" i="7" s="1"/>
  <c r="R343" i="7"/>
  <c r="T343" i="7" s="1"/>
  <c r="U343" i="7" s="1"/>
  <c r="R342" i="7"/>
  <c r="T342" i="7" s="1"/>
  <c r="U342" i="7" s="1"/>
  <c r="T341" i="7"/>
  <c r="U341" i="7" s="1"/>
  <c r="R341" i="7"/>
  <c r="R340" i="7"/>
  <c r="T340" i="7" s="1"/>
  <c r="R339" i="7"/>
  <c r="T339" i="7" s="1"/>
  <c r="T338" i="7"/>
  <c r="R338" i="7"/>
  <c r="R337" i="7"/>
  <c r="T337" i="7" s="1"/>
  <c r="R336" i="7"/>
  <c r="T336" i="7" s="1"/>
  <c r="R335" i="7"/>
  <c r="T335" i="7" s="1"/>
  <c r="U335" i="7" s="1"/>
  <c r="R334" i="7"/>
  <c r="T334" i="7" s="1"/>
  <c r="U334" i="7" s="1"/>
  <c r="T333" i="7"/>
  <c r="U333" i="7" s="1"/>
  <c r="R333" i="7"/>
  <c r="R332" i="7"/>
  <c r="T332" i="7" s="1"/>
  <c r="U332" i="7" s="1"/>
  <c r="R331" i="7"/>
  <c r="T331" i="7" s="1"/>
  <c r="U331" i="7" s="1"/>
  <c r="U330" i="7"/>
  <c r="T330" i="7"/>
  <c r="R330" i="7"/>
  <c r="T329" i="7"/>
  <c r="R329" i="7"/>
  <c r="R328" i="7"/>
  <c r="T328" i="7" s="1"/>
  <c r="R327" i="7"/>
  <c r="T327" i="7" s="1"/>
  <c r="R326" i="7"/>
  <c r="T326" i="7" s="1"/>
  <c r="U326" i="7" s="1"/>
  <c r="T325" i="7"/>
  <c r="U325" i="7" s="1"/>
  <c r="R325" i="7"/>
  <c r="R324" i="7"/>
  <c r="T324" i="7" s="1"/>
  <c r="R323" i="7"/>
  <c r="T323" i="7" s="1"/>
  <c r="T322" i="7"/>
  <c r="R322" i="7"/>
  <c r="T321" i="7"/>
  <c r="U321" i="7" s="1"/>
  <c r="R321" i="7"/>
  <c r="R320" i="7"/>
  <c r="T320" i="7" s="1"/>
  <c r="R319" i="7"/>
  <c r="T319" i="7" s="1"/>
  <c r="R318" i="7"/>
  <c r="T318" i="7" s="1"/>
  <c r="U318" i="7" s="1"/>
  <c r="T317" i="7"/>
  <c r="U317" i="7" s="1"/>
  <c r="R317" i="7"/>
  <c r="R316" i="7"/>
  <c r="T316" i="7" s="1"/>
  <c r="U316" i="7" s="1"/>
  <c r="R315" i="7"/>
  <c r="T315" i="7" s="1"/>
  <c r="U315" i="7" s="1"/>
  <c r="U314" i="7"/>
  <c r="T314" i="7"/>
  <c r="R314" i="7"/>
  <c r="T313" i="7"/>
  <c r="R313" i="7"/>
  <c r="R312" i="7"/>
  <c r="T312" i="7" s="1"/>
  <c r="R311" i="7"/>
  <c r="T311" i="7" s="1"/>
  <c r="R310" i="7"/>
  <c r="T310" i="7" s="1"/>
  <c r="U310" i="7" s="1"/>
  <c r="T309" i="7"/>
  <c r="U309" i="7" s="1"/>
  <c r="R309" i="7"/>
  <c r="R308" i="7"/>
  <c r="T308" i="7" s="1"/>
  <c r="R307" i="7"/>
  <c r="T307" i="7" s="1"/>
  <c r="T306" i="7"/>
  <c r="R306" i="7"/>
  <c r="T305" i="7"/>
  <c r="U305" i="7" s="1"/>
  <c r="R305" i="7"/>
  <c r="R304" i="7"/>
  <c r="T304" i="7" s="1"/>
  <c r="R303" i="7"/>
  <c r="T303" i="7" s="1"/>
  <c r="R302" i="7"/>
  <c r="T302" i="7" s="1"/>
  <c r="U302" i="7" s="1"/>
  <c r="T301" i="7"/>
  <c r="U301" i="7" s="1"/>
  <c r="R301" i="7"/>
  <c r="R300" i="7"/>
  <c r="T300" i="7" s="1"/>
  <c r="U300" i="7" s="1"/>
  <c r="R299" i="7"/>
  <c r="T299" i="7" s="1"/>
  <c r="U299" i="7" s="1"/>
  <c r="U298" i="7"/>
  <c r="T298" i="7"/>
  <c r="R298" i="7"/>
  <c r="T297" i="7"/>
  <c r="R297" i="7"/>
  <c r="R296" i="7"/>
  <c r="T296" i="7" s="1"/>
  <c r="R295" i="7"/>
  <c r="T295" i="7" s="1"/>
  <c r="R294" i="7"/>
  <c r="T294" i="7" s="1"/>
  <c r="U294" i="7" s="1"/>
  <c r="T293" i="7"/>
  <c r="U293" i="7" s="1"/>
  <c r="R293" i="7"/>
  <c r="R292" i="7"/>
  <c r="T292" i="7" s="1"/>
  <c r="R291" i="7"/>
  <c r="T291" i="7" s="1"/>
  <c r="U291" i="7" s="1"/>
  <c r="U290" i="7"/>
  <c r="T290" i="7"/>
  <c r="R290" i="7"/>
  <c r="T289" i="7"/>
  <c r="U289" i="7" s="1"/>
  <c r="R289" i="7"/>
  <c r="R288" i="7"/>
  <c r="T288" i="7" s="1"/>
  <c r="T287" i="7"/>
  <c r="R287" i="7"/>
  <c r="R286" i="7"/>
  <c r="T286" i="7" s="1"/>
  <c r="U286" i="7" s="1"/>
  <c r="T285" i="7"/>
  <c r="U285" i="7" s="1"/>
  <c r="R285" i="7"/>
  <c r="R284" i="7"/>
  <c r="T284" i="7" s="1"/>
  <c r="U284" i="7" s="1"/>
  <c r="R283" i="7"/>
  <c r="T283" i="7" s="1"/>
  <c r="U283" i="7" s="1"/>
  <c r="T282" i="7"/>
  <c r="R282" i="7"/>
  <c r="T281" i="7"/>
  <c r="R281" i="7"/>
  <c r="R280" i="7"/>
  <c r="T280" i="7" s="1"/>
  <c r="U280" i="7" s="1"/>
  <c r="T279" i="7"/>
  <c r="R279" i="7"/>
  <c r="R278" i="7"/>
  <c r="T278" i="7" s="1"/>
  <c r="U278" i="7" s="1"/>
  <c r="T277" i="7"/>
  <c r="U277" i="7" s="1"/>
  <c r="R277" i="7"/>
  <c r="R276" i="7"/>
  <c r="T276" i="7" s="1"/>
  <c r="R275" i="7"/>
  <c r="T275" i="7" s="1"/>
  <c r="U274" i="7"/>
  <c r="T274" i="7"/>
  <c r="R274" i="7"/>
  <c r="T273" i="7"/>
  <c r="R273" i="7"/>
  <c r="R272" i="7"/>
  <c r="T272" i="7" s="1"/>
  <c r="T271" i="7"/>
  <c r="R271" i="7"/>
  <c r="R270" i="7"/>
  <c r="T270" i="7" s="1"/>
  <c r="U270" i="7" s="1"/>
  <c r="T269" i="7"/>
  <c r="U269" i="7" s="1"/>
  <c r="R269" i="7"/>
  <c r="R268" i="7"/>
  <c r="T268" i="7" s="1"/>
  <c r="R267" i="7"/>
  <c r="T267" i="7" s="1"/>
  <c r="T266" i="7"/>
  <c r="R266" i="7"/>
  <c r="T265" i="7"/>
  <c r="U265" i="7" s="1"/>
  <c r="R265" i="7"/>
  <c r="R264" i="7"/>
  <c r="T264" i="7" s="1"/>
  <c r="U264" i="7" s="1"/>
  <c r="T263" i="7"/>
  <c r="R263" i="7"/>
  <c r="R262" i="7"/>
  <c r="T262" i="7" s="1"/>
  <c r="U262" i="7" s="1"/>
  <c r="T261" i="7"/>
  <c r="U261" i="7" s="1"/>
  <c r="R261" i="7"/>
  <c r="R260" i="7"/>
  <c r="T260" i="7" s="1"/>
  <c r="U260" i="7" s="1"/>
  <c r="R259" i="7"/>
  <c r="T259" i="7" s="1"/>
  <c r="U258" i="7"/>
  <c r="T258" i="7"/>
  <c r="R258" i="7"/>
  <c r="T257" i="7"/>
  <c r="R257" i="7"/>
  <c r="R256" i="7"/>
  <c r="T256" i="7" s="1"/>
  <c r="T255" i="7"/>
  <c r="R255" i="7"/>
  <c r="R254" i="7"/>
  <c r="T254" i="7" s="1"/>
  <c r="U254" i="7" s="1"/>
  <c r="T253" i="7"/>
  <c r="U253" i="7" s="1"/>
  <c r="R253" i="7"/>
  <c r="R252" i="7"/>
  <c r="T252" i="7" s="1"/>
  <c r="R251" i="7"/>
  <c r="T251" i="7" s="1"/>
  <c r="U250" i="7"/>
  <c r="T250" i="7"/>
  <c r="R250" i="7"/>
  <c r="T249" i="7"/>
  <c r="U249" i="7" s="1"/>
  <c r="R249" i="7"/>
  <c r="R248" i="7"/>
  <c r="T248" i="7" s="1"/>
  <c r="T247" i="7"/>
  <c r="R247" i="7"/>
  <c r="R246" i="7"/>
  <c r="T246" i="7" s="1"/>
  <c r="U246" i="7" s="1"/>
  <c r="T245" i="7"/>
  <c r="U245" i="7" s="1"/>
  <c r="R245" i="7"/>
  <c r="R244" i="7"/>
  <c r="T244" i="7" s="1"/>
  <c r="U244" i="7" s="1"/>
  <c r="R243" i="7"/>
  <c r="T243" i="7" s="1"/>
  <c r="U242" i="7"/>
  <c r="T242" i="7"/>
  <c r="R242" i="7"/>
  <c r="T241" i="7"/>
  <c r="U241" i="7" s="1"/>
  <c r="R241" i="7"/>
  <c r="R240" i="7"/>
  <c r="T240" i="7" s="1"/>
  <c r="U240" i="7" s="1"/>
  <c r="T239" i="7"/>
  <c r="R239" i="7"/>
  <c r="T238" i="7"/>
  <c r="R238" i="7"/>
  <c r="T237" i="7"/>
  <c r="U237" i="7" s="1"/>
  <c r="R237" i="7"/>
  <c r="R236" i="7"/>
  <c r="T236" i="7" s="1"/>
  <c r="U236" i="7" s="1"/>
  <c r="R235" i="7"/>
  <c r="T235" i="7" s="1"/>
  <c r="U234" i="7"/>
  <c r="T234" i="7"/>
  <c r="R234" i="7"/>
  <c r="T233" i="7"/>
  <c r="R233" i="7"/>
  <c r="R232" i="7"/>
  <c r="T232" i="7" s="1"/>
  <c r="U232" i="7" s="1"/>
  <c r="T231" i="7"/>
  <c r="R231" i="7"/>
  <c r="T230" i="7"/>
  <c r="R230" i="7"/>
  <c r="T229" i="7"/>
  <c r="U229" i="7" s="1"/>
  <c r="R229" i="7"/>
  <c r="R228" i="7"/>
  <c r="T228" i="7" s="1"/>
  <c r="U228" i="7" s="1"/>
  <c r="R227" i="7"/>
  <c r="T227" i="7" s="1"/>
  <c r="U226" i="7"/>
  <c r="T226" i="7"/>
  <c r="U238" i="7" s="1"/>
  <c r="R226" i="7"/>
  <c r="T225" i="7"/>
  <c r="R225" i="7"/>
  <c r="R224" i="7"/>
  <c r="T224" i="7" s="1"/>
  <c r="T223" i="7"/>
  <c r="R223" i="7"/>
  <c r="T222" i="7"/>
  <c r="R222" i="7"/>
  <c r="T221" i="7"/>
  <c r="U221" i="7" s="1"/>
  <c r="R221" i="7"/>
  <c r="R220" i="7"/>
  <c r="T220" i="7" s="1"/>
  <c r="R219" i="7"/>
  <c r="T219" i="7" s="1"/>
  <c r="U218" i="7"/>
  <c r="T218" i="7"/>
  <c r="U230" i="7" s="1"/>
  <c r="R218" i="7"/>
  <c r="T217" i="7"/>
  <c r="U217" i="7" s="1"/>
  <c r="R217" i="7"/>
  <c r="R216" i="7"/>
  <c r="T216" i="7" s="1"/>
  <c r="T215" i="7"/>
  <c r="R215" i="7"/>
  <c r="T214" i="7"/>
  <c r="R214" i="7"/>
  <c r="T213" i="7"/>
  <c r="U213" i="7" s="1"/>
  <c r="R213" i="7"/>
  <c r="R212" i="7"/>
  <c r="T212" i="7" s="1"/>
  <c r="U212" i="7" s="1"/>
  <c r="R211" i="7"/>
  <c r="T211" i="7" s="1"/>
  <c r="U210" i="7"/>
  <c r="T210" i="7"/>
  <c r="U222" i="7" s="1"/>
  <c r="R210" i="7"/>
  <c r="T209" i="7"/>
  <c r="R209" i="7"/>
  <c r="R208" i="7"/>
  <c r="T208" i="7" s="1"/>
  <c r="U208" i="7" s="1"/>
  <c r="U207" i="7"/>
  <c r="T207" i="7"/>
  <c r="R207" i="7"/>
  <c r="T206" i="7"/>
  <c r="R206" i="7"/>
  <c r="T205" i="7"/>
  <c r="U205" i="7" s="1"/>
  <c r="R205" i="7"/>
  <c r="R204" i="7"/>
  <c r="T204" i="7" s="1"/>
  <c r="U204" i="7" s="1"/>
  <c r="R203" i="7"/>
  <c r="T203" i="7" s="1"/>
  <c r="U202" i="7"/>
  <c r="T202" i="7"/>
  <c r="U214" i="7" s="1"/>
  <c r="R202" i="7"/>
  <c r="T201" i="7"/>
  <c r="R201" i="7"/>
  <c r="R200" i="7"/>
  <c r="T200" i="7" s="1"/>
  <c r="U199" i="7"/>
  <c r="T199" i="7"/>
  <c r="R199" i="7"/>
  <c r="T198" i="7"/>
  <c r="R198" i="7"/>
  <c r="T197" i="7"/>
  <c r="U197" i="7" s="1"/>
  <c r="R197" i="7"/>
  <c r="R196" i="7"/>
  <c r="T196" i="7" s="1"/>
  <c r="T195" i="7"/>
  <c r="R195" i="7"/>
  <c r="T194" i="7"/>
  <c r="U206" i="7" s="1"/>
  <c r="R194" i="7"/>
  <c r="T193" i="7"/>
  <c r="R193" i="7"/>
  <c r="R192" i="7"/>
  <c r="T192" i="7" s="1"/>
  <c r="U191" i="7"/>
  <c r="T191" i="7"/>
  <c r="R191" i="7"/>
  <c r="T190" i="7"/>
  <c r="R190" i="7"/>
  <c r="T189" i="7"/>
  <c r="U189" i="7" s="1"/>
  <c r="R189" i="7"/>
  <c r="R188" i="7"/>
  <c r="T188" i="7" s="1"/>
  <c r="T187" i="7"/>
  <c r="R187" i="7"/>
  <c r="T186" i="7"/>
  <c r="U198" i="7" s="1"/>
  <c r="R186" i="7"/>
  <c r="T185" i="7"/>
  <c r="R185" i="7"/>
  <c r="R184" i="7"/>
  <c r="T184" i="7" s="1"/>
  <c r="U183" i="7"/>
  <c r="T183" i="7"/>
  <c r="U195" i="7" s="1"/>
  <c r="R183" i="7"/>
  <c r="T182" i="7"/>
  <c r="R182" i="7"/>
  <c r="T181" i="7"/>
  <c r="U181" i="7" s="1"/>
  <c r="R181" i="7"/>
  <c r="R180" i="7"/>
  <c r="T180" i="7" s="1"/>
  <c r="T179" i="7"/>
  <c r="R179" i="7"/>
  <c r="T178" i="7"/>
  <c r="U190" i="7" s="1"/>
  <c r="R178" i="7"/>
  <c r="T177" i="7"/>
  <c r="R177" i="7"/>
  <c r="R176" i="7"/>
  <c r="T176" i="7" s="1"/>
  <c r="U175" i="7"/>
  <c r="T175" i="7"/>
  <c r="U187" i="7" s="1"/>
  <c r="R175" i="7"/>
  <c r="T174" i="7"/>
  <c r="R174" i="7"/>
  <c r="T173" i="7"/>
  <c r="U173" i="7" s="1"/>
  <c r="R173" i="7"/>
  <c r="R172" i="7"/>
  <c r="T172" i="7" s="1"/>
  <c r="T171" i="7"/>
  <c r="R171" i="7"/>
  <c r="T170" i="7"/>
  <c r="U182" i="7" s="1"/>
  <c r="R170" i="7"/>
  <c r="T169" i="7"/>
  <c r="R169" i="7"/>
  <c r="R168" i="7"/>
  <c r="T168" i="7" s="1"/>
  <c r="U167" i="7"/>
  <c r="T167" i="7"/>
  <c r="U179" i="7" s="1"/>
  <c r="R167" i="7"/>
  <c r="T166" i="7"/>
  <c r="R166" i="7"/>
  <c r="T165" i="7"/>
  <c r="U165" i="7" s="1"/>
  <c r="R165" i="7"/>
  <c r="R164" i="7"/>
  <c r="T164" i="7" s="1"/>
  <c r="T163" i="7"/>
  <c r="R163" i="7"/>
  <c r="T162" i="7"/>
  <c r="U174" i="7" s="1"/>
  <c r="R162" i="7"/>
  <c r="T161" i="7"/>
  <c r="R161" i="7"/>
  <c r="R160" i="7"/>
  <c r="T160" i="7" s="1"/>
  <c r="U159" i="7"/>
  <c r="T159" i="7"/>
  <c r="U171" i="7" s="1"/>
  <c r="R159" i="7"/>
  <c r="T158" i="7"/>
  <c r="R158" i="7"/>
  <c r="T157" i="7"/>
  <c r="U157" i="7" s="1"/>
  <c r="R157" i="7"/>
  <c r="R156" i="7"/>
  <c r="T156" i="7" s="1"/>
  <c r="T155" i="7"/>
  <c r="R155" i="7"/>
  <c r="T154" i="7"/>
  <c r="U166" i="7" s="1"/>
  <c r="R154" i="7"/>
  <c r="T153" i="7"/>
  <c r="R153" i="7"/>
  <c r="R152" i="7"/>
  <c r="T152" i="7" s="1"/>
  <c r="U151" i="7"/>
  <c r="T151" i="7"/>
  <c r="U163" i="7" s="1"/>
  <c r="R151" i="7"/>
  <c r="T150" i="7"/>
  <c r="R150" i="7"/>
  <c r="T149" i="7"/>
  <c r="U149" i="7" s="1"/>
  <c r="R149" i="7"/>
  <c r="R148" i="7"/>
  <c r="T148" i="7" s="1"/>
  <c r="T147" i="7"/>
  <c r="R147" i="7"/>
  <c r="T146" i="7"/>
  <c r="U158" i="7" s="1"/>
  <c r="R146" i="7"/>
  <c r="T145" i="7"/>
  <c r="R145" i="7"/>
  <c r="R144" i="7"/>
  <c r="T144" i="7" s="1"/>
  <c r="U144" i="7" s="1"/>
  <c r="U143" i="7"/>
  <c r="T143" i="7"/>
  <c r="U155" i="7" s="1"/>
  <c r="R143" i="7"/>
  <c r="T142" i="7"/>
  <c r="R142" i="7"/>
  <c r="T141" i="7"/>
  <c r="R141" i="7"/>
  <c r="R140" i="7"/>
  <c r="T140" i="7" s="1"/>
  <c r="T139" i="7"/>
  <c r="R139" i="7"/>
  <c r="T138" i="7"/>
  <c r="U150" i="7" s="1"/>
  <c r="R138" i="7"/>
  <c r="T137" i="7"/>
  <c r="R137" i="7"/>
  <c r="R136" i="7"/>
  <c r="T136" i="7" s="1"/>
  <c r="U135" i="7"/>
  <c r="T135" i="7"/>
  <c r="U147" i="7" s="1"/>
  <c r="R135" i="7"/>
  <c r="T134" i="7"/>
  <c r="R134" i="7"/>
  <c r="T133" i="7"/>
  <c r="U133" i="7" s="1"/>
  <c r="R133" i="7"/>
  <c r="R132" i="7"/>
  <c r="T132" i="7" s="1"/>
  <c r="T131" i="7"/>
  <c r="R131" i="7"/>
  <c r="T130" i="7"/>
  <c r="U142" i="7" s="1"/>
  <c r="R130" i="7"/>
  <c r="T129" i="7"/>
  <c r="R129" i="7"/>
  <c r="R128" i="7"/>
  <c r="T128" i="7" s="1"/>
  <c r="U128" i="7" s="1"/>
  <c r="U127" i="7"/>
  <c r="T127" i="7"/>
  <c r="U139" i="7" s="1"/>
  <c r="R127" i="7"/>
  <c r="T126" i="7"/>
  <c r="R126" i="7"/>
  <c r="R125" i="7"/>
  <c r="T125" i="7" s="1"/>
  <c r="U125" i="7" s="1"/>
  <c r="R124" i="7"/>
  <c r="T124" i="7" s="1"/>
  <c r="U124" i="7" s="1"/>
  <c r="T123" i="7"/>
  <c r="R123" i="7"/>
  <c r="U122" i="7"/>
  <c r="T122" i="7"/>
  <c r="U134" i="7" s="1"/>
  <c r="R122" i="7"/>
  <c r="T121" i="7"/>
  <c r="R121" i="7"/>
  <c r="R120" i="7"/>
  <c r="T120" i="7" s="1"/>
  <c r="U120" i="7" s="1"/>
  <c r="U119" i="7"/>
  <c r="T119" i="7"/>
  <c r="U131" i="7" s="1"/>
  <c r="R119" i="7"/>
  <c r="T118" i="7"/>
  <c r="R118" i="7"/>
  <c r="R117" i="7"/>
  <c r="T117" i="7" s="1"/>
  <c r="U117" i="7" s="1"/>
  <c r="R116" i="7"/>
  <c r="T116" i="7" s="1"/>
  <c r="U116" i="7" s="1"/>
  <c r="T115" i="7"/>
  <c r="R115" i="7"/>
  <c r="T114" i="7"/>
  <c r="U126" i="7" s="1"/>
  <c r="R114" i="7"/>
  <c r="T113" i="7"/>
  <c r="U113" i="7" s="1"/>
  <c r="R113" i="7"/>
  <c r="R112" i="7"/>
  <c r="T112" i="7" s="1"/>
  <c r="U112" i="7" s="1"/>
  <c r="U111" i="7"/>
  <c r="T111" i="7"/>
  <c r="U123" i="7" s="1"/>
  <c r="R111" i="7"/>
  <c r="T110" i="7"/>
  <c r="R110" i="7"/>
  <c r="T109" i="7"/>
  <c r="U109" i="7" s="1"/>
  <c r="R109" i="7"/>
  <c r="R108" i="7"/>
  <c r="T108" i="7" s="1"/>
  <c r="T107" i="7"/>
  <c r="R107" i="7"/>
  <c r="U106" i="7"/>
  <c r="T106" i="7"/>
  <c r="U118" i="7" s="1"/>
  <c r="R106" i="7"/>
  <c r="T105" i="7"/>
  <c r="R105" i="7"/>
  <c r="R104" i="7"/>
  <c r="T104" i="7" s="1"/>
  <c r="T103" i="7"/>
  <c r="U115" i="7" s="1"/>
  <c r="R103" i="7"/>
  <c r="T102" i="7"/>
  <c r="U102" i="7" s="1"/>
  <c r="R102" i="7"/>
  <c r="T101" i="7"/>
  <c r="R101" i="7"/>
  <c r="R100" i="7"/>
  <c r="T100" i="7" s="1"/>
  <c r="U99" i="7"/>
  <c r="T99" i="7"/>
  <c r="R99" i="7"/>
  <c r="T98" i="7"/>
  <c r="U110" i="7" s="1"/>
  <c r="R98" i="7"/>
  <c r="T97" i="7"/>
  <c r="R97" i="7"/>
  <c r="R96" i="7"/>
  <c r="T96" i="7" s="1"/>
  <c r="U96" i="7" s="1"/>
  <c r="T95" i="7"/>
  <c r="U107" i="7" s="1"/>
  <c r="R95" i="7"/>
  <c r="T94" i="7"/>
  <c r="R94" i="7"/>
  <c r="R93" i="7"/>
  <c r="T93" i="7" s="1"/>
  <c r="U93" i="7" s="1"/>
  <c r="R92" i="7"/>
  <c r="T92" i="7" s="1"/>
  <c r="U92" i="7" s="1"/>
  <c r="U91" i="7"/>
  <c r="T91" i="7"/>
  <c r="U103" i="7" s="1"/>
  <c r="R91" i="7"/>
  <c r="R90" i="7"/>
  <c r="T90" i="7" s="1"/>
  <c r="R89" i="7"/>
  <c r="T89" i="7" s="1"/>
  <c r="U88" i="7"/>
  <c r="R88" i="7"/>
  <c r="T88" i="7" s="1"/>
  <c r="U100" i="7" s="1"/>
  <c r="T87" i="7"/>
  <c r="U87" i="7" s="1"/>
  <c r="R87" i="7"/>
  <c r="R86" i="7"/>
  <c r="T86" i="7" s="1"/>
  <c r="T85" i="7"/>
  <c r="R85" i="7"/>
  <c r="R84" i="7"/>
  <c r="T84" i="7" s="1"/>
  <c r="U84" i="7" s="1"/>
  <c r="T83" i="7"/>
  <c r="U83" i="7" s="1"/>
  <c r="R83" i="7"/>
  <c r="T82" i="7"/>
  <c r="U82" i="7" s="1"/>
  <c r="R82" i="7"/>
  <c r="R81" i="7"/>
  <c r="T81" i="7" s="1"/>
  <c r="U81" i="7" s="1"/>
  <c r="R80" i="7"/>
  <c r="T80" i="7" s="1"/>
  <c r="U80" i="7" s="1"/>
  <c r="T79" i="7"/>
  <c r="U79" i="7" s="1"/>
  <c r="R79" i="7"/>
  <c r="R78" i="7"/>
  <c r="T78" i="7" s="1"/>
  <c r="U78" i="7" s="1"/>
  <c r="R77" i="7"/>
  <c r="T77" i="7" s="1"/>
  <c r="U77" i="7" s="1"/>
  <c r="R76" i="7"/>
  <c r="T76" i="7" s="1"/>
  <c r="U76" i="7" s="1"/>
  <c r="U75" i="7"/>
  <c r="T75" i="7"/>
  <c r="R75" i="7"/>
  <c r="R74" i="7"/>
  <c r="T74" i="7" s="1"/>
  <c r="R73" i="7"/>
  <c r="T73" i="7" s="1"/>
  <c r="U72" i="7"/>
  <c r="R72" i="7"/>
  <c r="T72" i="7" s="1"/>
  <c r="T71" i="7"/>
  <c r="U71" i="7" s="1"/>
  <c r="R71" i="7"/>
  <c r="R70" i="7"/>
  <c r="T70" i="7" s="1"/>
  <c r="U70" i="7" s="1"/>
  <c r="T69" i="7"/>
  <c r="R69" i="7"/>
  <c r="R68" i="7"/>
  <c r="T68" i="7" s="1"/>
  <c r="U68" i="7" s="1"/>
  <c r="T67" i="7"/>
  <c r="U67" i="7" s="1"/>
  <c r="R67" i="7"/>
  <c r="T66" i="7"/>
  <c r="R66" i="7"/>
  <c r="R65" i="7"/>
  <c r="T65" i="7" s="1"/>
  <c r="U65" i="7" s="1"/>
  <c r="R64" i="7"/>
  <c r="T64" i="7" s="1"/>
  <c r="U64" i="7" s="1"/>
  <c r="T63" i="7"/>
  <c r="U63" i="7" s="1"/>
  <c r="R63" i="7"/>
  <c r="R62" i="7"/>
  <c r="T62" i="7" s="1"/>
  <c r="U62" i="7" s="1"/>
  <c r="R61" i="7"/>
  <c r="T61" i="7" s="1"/>
  <c r="U61" i="7" s="1"/>
  <c r="R60" i="7"/>
  <c r="T60" i="7" s="1"/>
  <c r="U60" i="7" s="1"/>
  <c r="T59" i="7"/>
  <c r="R59" i="7"/>
  <c r="R58" i="7"/>
  <c r="T58" i="7" s="1"/>
  <c r="U58" i="7" s="1"/>
  <c r="R57" i="7"/>
  <c r="T57" i="7" s="1"/>
  <c r="U56" i="7"/>
  <c r="R56" i="7"/>
  <c r="T56" i="7" s="1"/>
  <c r="T55" i="7"/>
  <c r="U55" i="7" s="1"/>
  <c r="R55" i="7"/>
  <c r="R54" i="7"/>
  <c r="T54" i="7" s="1"/>
  <c r="U54" i="7" s="1"/>
  <c r="T53" i="7"/>
  <c r="R53" i="7"/>
  <c r="R52" i="7"/>
  <c r="T52" i="7" s="1"/>
  <c r="U52" i="7" s="1"/>
  <c r="T51" i="7"/>
  <c r="U51" i="7" s="1"/>
  <c r="R51" i="7"/>
  <c r="T50" i="7"/>
  <c r="U50" i="7" s="1"/>
  <c r="R50" i="7"/>
  <c r="T49" i="7"/>
  <c r="U49" i="7" s="1"/>
  <c r="R49" i="7"/>
  <c r="R48" i="7"/>
  <c r="T48" i="7" s="1"/>
  <c r="T47" i="7"/>
  <c r="U59" i="7" s="1"/>
  <c r="R47" i="7"/>
  <c r="T46" i="7"/>
  <c r="R46" i="7"/>
  <c r="R45" i="7"/>
  <c r="T45" i="7" s="1"/>
  <c r="U45" i="7" s="1"/>
  <c r="U44" i="7"/>
  <c r="T44" i="7"/>
  <c r="R44" i="7"/>
  <c r="R43" i="7"/>
  <c r="T43" i="7" s="1"/>
  <c r="U43" i="7" s="1"/>
  <c r="R42" i="7"/>
  <c r="T42" i="7" s="1"/>
  <c r="U42" i="7" s="1"/>
  <c r="R41" i="7"/>
  <c r="T41" i="7" s="1"/>
  <c r="T40" i="7"/>
  <c r="U40" i="7" s="1"/>
  <c r="R40" i="7"/>
  <c r="T39" i="7"/>
  <c r="U39" i="7" s="1"/>
  <c r="R39" i="7"/>
  <c r="T38" i="7"/>
  <c r="R38" i="7"/>
  <c r="R37" i="7"/>
  <c r="T37" i="7" s="1"/>
  <c r="U36" i="7"/>
  <c r="T36" i="7"/>
  <c r="U48" i="7" s="1"/>
  <c r="R36" i="7"/>
  <c r="R35" i="7"/>
  <c r="T35" i="7" s="1"/>
  <c r="U35" i="7" s="1"/>
  <c r="R34" i="7"/>
  <c r="T34" i="7" s="1"/>
  <c r="U34" i="7" s="1"/>
  <c r="R33" i="7"/>
  <c r="T33" i="7" s="1"/>
  <c r="T32" i="7"/>
  <c r="U32" i="7" s="1"/>
  <c r="R32" i="7"/>
  <c r="T31" i="7"/>
  <c r="R31" i="7"/>
  <c r="T30" i="7"/>
  <c r="U30" i="7" s="1"/>
  <c r="R30" i="7"/>
  <c r="R29" i="7"/>
  <c r="T29" i="7" s="1"/>
  <c r="U29" i="7" s="1"/>
  <c r="T28" i="7"/>
  <c r="R28" i="7"/>
  <c r="R27" i="7"/>
  <c r="T27" i="7" s="1"/>
  <c r="R26" i="7"/>
  <c r="T26" i="7" s="1"/>
  <c r="U26" i="7" s="1"/>
  <c r="R25" i="7"/>
  <c r="T25" i="7" s="1"/>
  <c r="T24" i="7"/>
  <c r="R24" i="7"/>
  <c r="T23" i="7"/>
  <c r="R23" i="7"/>
  <c r="T22" i="7"/>
  <c r="U22" i="7" s="1"/>
  <c r="R22" i="7"/>
  <c r="R21" i="7"/>
  <c r="T21" i="7" s="1"/>
  <c r="U21" i="7" s="1"/>
  <c r="T20" i="7"/>
  <c r="R20" i="7"/>
  <c r="R19" i="7"/>
  <c r="T19" i="7" s="1"/>
  <c r="U19" i="7" s="1"/>
  <c r="R18" i="7"/>
  <c r="T18" i="7" s="1"/>
  <c r="U18" i="7" s="1"/>
  <c r="R17" i="7"/>
  <c r="T17" i="7" s="1"/>
  <c r="R16" i="7"/>
  <c r="T16" i="7" s="1"/>
  <c r="U28" i="7" s="1"/>
  <c r="R15" i="7"/>
  <c r="T15" i="7" s="1"/>
  <c r="T14" i="7"/>
  <c r="R14" i="7"/>
  <c r="R13" i="7"/>
  <c r="T13" i="7" s="1"/>
  <c r="R12" i="7"/>
  <c r="T12" i="7" s="1"/>
  <c r="R11" i="7"/>
  <c r="T11" i="7" s="1"/>
  <c r="T10" i="7"/>
  <c r="R10" i="7"/>
  <c r="R9" i="7"/>
  <c r="T9" i="7" s="1"/>
  <c r="R8" i="7"/>
  <c r="T8" i="7" s="1"/>
  <c r="U20" i="7" s="1"/>
  <c r="R7" i="7"/>
  <c r="T7" i="7" s="1"/>
  <c r="T6" i="7"/>
  <c r="R6" i="7"/>
  <c r="R5" i="7"/>
  <c r="T5" i="7" s="1"/>
  <c r="U711" i="6"/>
  <c r="U710" i="6"/>
  <c r="U709" i="6"/>
  <c r="U708" i="6"/>
  <c r="U707" i="6"/>
  <c r="U706" i="6"/>
  <c r="U705" i="6"/>
  <c r="U704" i="6"/>
  <c r="U703" i="6"/>
  <c r="U702" i="6"/>
  <c r="U701" i="6"/>
  <c r="U700" i="6"/>
  <c r="U699" i="6"/>
  <c r="U698" i="6"/>
  <c r="U697" i="6"/>
  <c r="U696" i="6"/>
  <c r="U695" i="6"/>
  <c r="U694" i="6"/>
  <c r="U693" i="6"/>
  <c r="U692" i="6"/>
  <c r="U691" i="6"/>
  <c r="U690" i="6"/>
  <c r="U689" i="6"/>
  <c r="U688" i="6"/>
  <c r="U687" i="6"/>
  <c r="U686" i="6"/>
  <c r="U685" i="6"/>
  <c r="U684" i="6"/>
  <c r="U683" i="6"/>
  <c r="U682" i="6"/>
  <c r="U681" i="6"/>
  <c r="U680" i="6"/>
  <c r="U679" i="6"/>
  <c r="U678" i="6"/>
  <c r="U677" i="6"/>
  <c r="U676" i="6"/>
  <c r="U675" i="6"/>
  <c r="U674" i="6"/>
  <c r="U673" i="6"/>
  <c r="U672" i="6"/>
  <c r="U671" i="6"/>
  <c r="U670" i="6"/>
  <c r="U669" i="6"/>
  <c r="U668" i="6"/>
  <c r="U667" i="6"/>
  <c r="U666" i="6"/>
  <c r="U665" i="6"/>
  <c r="U664" i="6"/>
  <c r="U663" i="6"/>
  <c r="U662" i="6"/>
  <c r="U661" i="6"/>
  <c r="U660" i="6"/>
  <c r="U659" i="6"/>
  <c r="U658" i="6"/>
  <c r="U657" i="6"/>
  <c r="U656" i="6"/>
  <c r="U655" i="6"/>
  <c r="U654" i="6"/>
  <c r="U653" i="6"/>
  <c r="U652" i="6"/>
  <c r="U651" i="6"/>
  <c r="U650" i="6"/>
  <c r="U649" i="6"/>
  <c r="U648" i="6"/>
  <c r="U647" i="6"/>
  <c r="U646" i="6"/>
  <c r="U645" i="6"/>
  <c r="U644" i="6"/>
  <c r="U643" i="6"/>
  <c r="U642" i="6"/>
  <c r="U641" i="6"/>
  <c r="U640" i="6"/>
  <c r="U639" i="6"/>
  <c r="U638" i="6"/>
  <c r="U637" i="6"/>
  <c r="U636" i="6"/>
  <c r="U635" i="6"/>
  <c r="U634" i="6"/>
  <c r="U633" i="6"/>
  <c r="U632" i="6"/>
  <c r="U631" i="6"/>
  <c r="U630" i="6"/>
  <c r="U629" i="6"/>
  <c r="U628" i="6"/>
  <c r="U627" i="6"/>
  <c r="U626" i="6"/>
  <c r="U625" i="6"/>
  <c r="U624" i="6"/>
  <c r="U623" i="6"/>
  <c r="U622" i="6"/>
  <c r="U621" i="6"/>
  <c r="U620" i="6"/>
  <c r="U619" i="6"/>
  <c r="U618" i="6"/>
  <c r="U617" i="6"/>
  <c r="U616" i="6"/>
  <c r="U615" i="6"/>
  <c r="U614" i="6"/>
  <c r="U613" i="6"/>
  <c r="U612" i="6"/>
  <c r="U611" i="6"/>
  <c r="U610" i="6"/>
  <c r="U609" i="6"/>
  <c r="U608" i="6"/>
  <c r="U607" i="6"/>
  <c r="U606" i="6"/>
  <c r="U605" i="6"/>
  <c r="U604" i="6"/>
  <c r="U603" i="6"/>
  <c r="U602" i="6"/>
  <c r="U601" i="6"/>
  <c r="U600" i="6"/>
  <c r="U599" i="6"/>
  <c r="U598" i="6"/>
  <c r="U597" i="6"/>
  <c r="U596" i="6"/>
  <c r="U595" i="6"/>
  <c r="U594" i="6"/>
  <c r="U593" i="6"/>
  <c r="U592" i="6"/>
  <c r="U591" i="6"/>
  <c r="U590" i="6"/>
  <c r="U589" i="6"/>
  <c r="U588" i="6"/>
  <c r="U587" i="6"/>
  <c r="U586" i="6"/>
  <c r="U585" i="6"/>
  <c r="U584" i="6"/>
  <c r="U583" i="6"/>
  <c r="U582" i="6"/>
  <c r="U581" i="6"/>
  <c r="U580" i="6"/>
  <c r="U579" i="6"/>
  <c r="U578" i="6"/>
  <c r="U577" i="6"/>
  <c r="U576" i="6"/>
  <c r="U575" i="6"/>
  <c r="U574" i="6"/>
  <c r="U573" i="6"/>
  <c r="U572" i="6"/>
  <c r="U571" i="6"/>
  <c r="U570" i="6"/>
  <c r="U569" i="6"/>
  <c r="U568" i="6"/>
  <c r="U567" i="6"/>
  <c r="U566" i="6"/>
  <c r="U565" i="6"/>
  <c r="U564" i="6"/>
  <c r="U563" i="6"/>
  <c r="U562" i="6"/>
  <c r="U561" i="6"/>
  <c r="U560" i="6"/>
  <c r="U559" i="6"/>
  <c r="U558" i="6"/>
  <c r="U557" i="6"/>
  <c r="U556" i="6"/>
  <c r="U555" i="6"/>
  <c r="U554" i="6"/>
  <c r="U553" i="6"/>
  <c r="U552" i="6"/>
  <c r="U551" i="6"/>
  <c r="U550" i="6"/>
  <c r="U549" i="6"/>
  <c r="U548" i="6"/>
  <c r="U547" i="6"/>
  <c r="U546" i="6"/>
  <c r="U545" i="6"/>
  <c r="U544" i="6"/>
  <c r="U543" i="6"/>
  <c r="U542" i="6"/>
  <c r="U541" i="6"/>
  <c r="U540" i="6"/>
  <c r="U539" i="6"/>
  <c r="U538" i="6"/>
  <c r="U537" i="6"/>
  <c r="U536" i="6"/>
  <c r="U535" i="6"/>
  <c r="U534" i="6"/>
  <c r="U533" i="6"/>
  <c r="U532" i="6"/>
  <c r="U531" i="6"/>
  <c r="U530" i="6"/>
  <c r="U529" i="6"/>
  <c r="U528" i="6"/>
  <c r="U527" i="6"/>
  <c r="U526" i="6"/>
  <c r="U525" i="6"/>
  <c r="U524" i="6"/>
  <c r="U523" i="6"/>
  <c r="U522" i="6"/>
  <c r="U521" i="6"/>
  <c r="U520" i="6"/>
  <c r="U519" i="6"/>
  <c r="U518" i="6"/>
  <c r="U517" i="6"/>
  <c r="U516" i="6"/>
  <c r="U515" i="6"/>
  <c r="U514" i="6"/>
  <c r="U513" i="6"/>
  <c r="U512" i="6"/>
  <c r="U511" i="6"/>
  <c r="U510" i="6"/>
  <c r="U509" i="6"/>
  <c r="U508" i="6"/>
  <c r="U507" i="6"/>
  <c r="U506" i="6"/>
  <c r="U505" i="6"/>
  <c r="U504" i="6"/>
  <c r="U503" i="6"/>
  <c r="U502" i="6"/>
  <c r="U501" i="6"/>
  <c r="U500" i="6"/>
  <c r="U499" i="6"/>
  <c r="U498" i="6"/>
  <c r="U497" i="6"/>
  <c r="U496" i="6"/>
  <c r="U495" i="6"/>
  <c r="U494" i="6"/>
  <c r="U493" i="6"/>
  <c r="U492" i="6"/>
  <c r="U491" i="6"/>
  <c r="U490" i="6"/>
  <c r="U489" i="6"/>
  <c r="U488" i="6"/>
  <c r="U487" i="6"/>
  <c r="U486" i="6"/>
  <c r="U485" i="6"/>
  <c r="U484" i="6"/>
  <c r="U483" i="6"/>
  <c r="U482" i="6"/>
  <c r="U481" i="6"/>
  <c r="U480" i="6"/>
  <c r="U479" i="6"/>
  <c r="U478" i="6"/>
  <c r="U477" i="6"/>
  <c r="U476" i="6"/>
  <c r="U475" i="6"/>
  <c r="U474" i="6"/>
  <c r="U473" i="6"/>
  <c r="U472" i="6"/>
  <c r="U471" i="6"/>
  <c r="U470" i="6"/>
  <c r="U469" i="6"/>
  <c r="U468" i="6"/>
  <c r="U467" i="6"/>
  <c r="U466" i="6"/>
  <c r="U465" i="6"/>
  <c r="U464" i="6"/>
  <c r="U463" i="6"/>
  <c r="U462" i="6"/>
  <c r="U461" i="6"/>
  <c r="U460" i="6"/>
  <c r="U459" i="6"/>
  <c r="U458" i="6"/>
  <c r="U457" i="6"/>
  <c r="U456" i="6"/>
  <c r="U455" i="6"/>
  <c r="U454" i="6"/>
  <c r="U453" i="6"/>
  <c r="U452" i="6"/>
  <c r="U451" i="6"/>
  <c r="U450" i="6"/>
  <c r="U449" i="6"/>
  <c r="U448" i="6"/>
  <c r="U447" i="6"/>
  <c r="U446" i="6"/>
  <c r="U445" i="6"/>
  <c r="U444" i="6"/>
  <c r="U443" i="6"/>
  <c r="U442" i="6"/>
  <c r="U441" i="6"/>
  <c r="U440" i="6"/>
  <c r="U439" i="6"/>
  <c r="U438" i="6"/>
  <c r="U437" i="6"/>
  <c r="U436" i="6"/>
  <c r="U435" i="6"/>
  <c r="U434" i="6"/>
  <c r="U433" i="6"/>
  <c r="U432" i="6"/>
  <c r="U431" i="6"/>
  <c r="U430" i="6"/>
  <c r="U429" i="6"/>
  <c r="U428" i="6"/>
  <c r="U427" i="6"/>
  <c r="U426" i="6"/>
  <c r="U425" i="6"/>
  <c r="U424" i="6"/>
  <c r="U423" i="6"/>
  <c r="U422" i="6"/>
  <c r="U421" i="6"/>
  <c r="U420" i="6"/>
  <c r="U419" i="6"/>
  <c r="U418" i="6"/>
  <c r="U417" i="6"/>
  <c r="U416" i="6"/>
  <c r="U415" i="6"/>
  <c r="U414" i="6"/>
  <c r="U413" i="6"/>
  <c r="U412" i="6"/>
  <c r="U411" i="6"/>
  <c r="U410" i="6"/>
  <c r="U409" i="6"/>
  <c r="U408" i="6"/>
  <c r="U407" i="6"/>
  <c r="U406" i="6"/>
  <c r="U405" i="6"/>
  <c r="U404" i="6"/>
  <c r="U403" i="6"/>
  <c r="U402" i="6"/>
  <c r="U401" i="6"/>
  <c r="U400" i="6"/>
  <c r="U399" i="6"/>
  <c r="U398" i="6"/>
  <c r="U397" i="6"/>
  <c r="U396" i="6"/>
  <c r="U395" i="6"/>
  <c r="U394" i="6"/>
  <c r="U393" i="6"/>
  <c r="U392" i="6"/>
  <c r="U391" i="6"/>
  <c r="U390" i="6"/>
  <c r="U389" i="6"/>
  <c r="U388" i="6"/>
  <c r="U387" i="6"/>
  <c r="U386" i="6"/>
  <c r="U385" i="6"/>
  <c r="U384" i="6"/>
  <c r="U383" i="6"/>
  <c r="U382" i="6"/>
  <c r="U381" i="6"/>
  <c r="U380" i="6"/>
  <c r="U379" i="6"/>
  <c r="U378" i="6"/>
  <c r="U377" i="6"/>
  <c r="U376" i="6"/>
  <c r="U375" i="6"/>
  <c r="U374" i="6"/>
  <c r="U373" i="6"/>
  <c r="U372" i="6"/>
  <c r="U371" i="6"/>
  <c r="U370" i="6"/>
  <c r="U369" i="6"/>
  <c r="U368" i="6"/>
  <c r="U367" i="6"/>
  <c r="U366" i="6"/>
  <c r="U365" i="6"/>
  <c r="U364" i="6"/>
  <c r="U363" i="6"/>
  <c r="U362" i="6"/>
  <c r="U361" i="6"/>
  <c r="U360" i="6"/>
  <c r="U359" i="6"/>
  <c r="U358" i="6"/>
  <c r="U357" i="6"/>
  <c r="U356" i="6"/>
  <c r="U355" i="6"/>
  <c r="U354" i="6"/>
  <c r="U353" i="6"/>
  <c r="U352" i="6"/>
  <c r="U351" i="6"/>
  <c r="U350" i="6"/>
  <c r="U349" i="6"/>
  <c r="U348" i="6"/>
  <c r="U347" i="6"/>
  <c r="U346" i="6"/>
  <c r="U345" i="6"/>
  <c r="U344" i="6"/>
  <c r="U343" i="6"/>
  <c r="U342" i="6"/>
  <c r="U341" i="6"/>
  <c r="U340" i="6"/>
  <c r="U75" i="6"/>
  <c r="U74" i="6"/>
  <c r="U73" i="6"/>
  <c r="U72" i="6"/>
  <c r="U71" i="6"/>
  <c r="U70" i="6"/>
  <c r="U69" i="6"/>
  <c r="U68" i="6"/>
  <c r="U67" i="6"/>
  <c r="U66" i="6"/>
  <c r="U65" i="6"/>
  <c r="U64" i="6"/>
  <c r="U63" i="6"/>
  <c r="U62" i="6"/>
  <c r="U61" i="6"/>
  <c r="U60" i="6"/>
  <c r="U59" i="6"/>
  <c r="U58" i="6"/>
  <c r="U57" i="6"/>
  <c r="U56" i="6"/>
  <c r="U55" i="6"/>
  <c r="U54" i="6"/>
  <c r="U53" i="6"/>
  <c r="U52" i="6"/>
  <c r="U51" i="6"/>
  <c r="U50" i="6"/>
  <c r="U49" i="6"/>
  <c r="U48" i="6"/>
  <c r="U47" i="6"/>
  <c r="U46" i="6"/>
  <c r="U45" i="6"/>
  <c r="U44" i="6"/>
  <c r="U43" i="6"/>
  <c r="U42" i="6"/>
  <c r="U41" i="6"/>
  <c r="U40" i="6"/>
  <c r="U39" i="6"/>
  <c r="U38" i="6"/>
  <c r="U37" i="6"/>
  <c r="U36" i="6"/>
  <c r="U35" i="6"/>
  <c r="U34" i="6"/>
  <c r="U33" i="6"/>
  <c r="U32" i="6"/>
  <c r="U31" i="6"/>
  <c r="U30" i="6"/>
  <c r="U29" i="6"/>
  <c r="U28" i="6"/>
  <c r="U27" i="6"/>
  <c r="U26" i="6"/>
  <c r="U25" i="6"/>
  <c r="U24" i="6"/>
  <c r="U23" i="6"/>
  <c r="U22" i="6"/>
  <c r="U21" i="6"/>
  <c r="U20" i="6"/>
  <c r="U19" i="6"/>
  <c r="U18" i="6"/>
  <c r="U17" i="6"/>
  <c r="U16" i="6"/>
  <c r="N209" i="8" l="1"/>
  <c r="M209" i="8"/>
  <c r="N173" i="8"/>
  <c r="M173" i="8"/>
  <c r="N185" i="8"/>
  <c r="M185" i="8"/>
  <c r="M59" i="8"/>
  <c r="M63" i="8"/>
  <c r="M84" i="8"/>
  <c r="M86" i="8"/>
  <c r="N113" i="8"/>
  <c r="M113" i="8"/>
  <c r="M120" i="8"/>
  <c r="M147" i="8"/>
  <c r="M219" i="8"/>
  <c r="N241" i="8"/>
  <c r="M241" i="8"/>
  <c r="M248" i="8"/>
  <c r="M17" i="8"/>
  <c r="N17" i="8"/>
  <c r="N65" i="8"/>
  <c r="M65" i="8"/>
  <c r="M49" i="8"/>
  <c r="N49" i="8"/>
  <c r="N81" i="8"/>
  <c r="M81" i="8"/>
  <c r="M25" i="8"/>
  <c r="N25" i="8"/>
  <c r="M32" i="8"/>
  <c r="M116" i="8"/>
  <c r="M169" i="8"/>
  <c r="N169" i="8"/>
  <c r="M176" i="8"/>
  <c r="M181" i="8"/>
  <c r="N205" i="8"/>
  <c r="M205" i="8"/>
  <c r="N217" i="8"/>
  <c r="M217" i="8"/>
  <c r="M244" i="8"/>
  <c r="N137" i="8"/>
  <c r="M137" i="8"/>
  <c r="M28" i="8"/>
  <c r="M30" i="8"/>
  <c r="N57" i="8"/>
  <c r="M57" i="8"/>
  <c r="N77" i="8"/>
  <c r="M77" i="8"/>
  <c r="N89" i="8"/>
  <c r="M89" i="8"/>
  <c r="M123" i="8"/>
  <c r="N145" i="8"/>
  <c r="M145" i="8"/>
  <c r="M179" i="8"/>
  <c r="M186" i="8"/>
  <c r="M215" i="8"/>
  <c r="M35" i="8"/>
  <c r="M60" i="8"/>
  <c r="M62" i="8"/>
  <c r="M64" i="8"/>
  <c r="M87" i="8"/>
  <c r="N109" i="8"/>
  <c r="M109" i="8"/>
  <c r="N121" i="8"/>
  <c r="M121" i="8"/>
  <c r="M148" i="8"/>
  <c r="M150" i="8"/>
  <c r="N201" i="8"/>
  <c r="M201" i="8"/>
  <c r="M208" i="8"/>
  <c r="M213" i="8"/>
  <c r="M222" i="8"/>
  <c r="N237" i="8"/>
  <c r="M237" i="8"/>
  <c r="N249" i="8"/>
  <c r="M249" i="8"/>
  <c r="N21" i="8"/>
  <c r="M21" i="8"/>
  <c r="N33" i="8"/>
  <c r="M33" i="8"/>
  <c r="N73" i="8"/>
  <c r="M73" i="8"/>
  <c r="M94" i="8"/>
  <c r="M119" i="8"/>
  <c r="M155" i="8"/>
  <c r="N177" i="8"/>
  <c r="M177" i="8"/>
  <c r="M184" i="8"/>
  <c r="M247" i="8"/>
  <c r="N53" i="8"/>
  <c r="M53" i="8"/>
  <c r="M71" i="8"/>
  <c r="M67" i="8"/>
  <c r="M105" i="8"/>
  <c r="N105" i="8"/>
  <c r="M126" i="8"/>
  <c r="N141" i="8"/>
  <c r="M141" i="8"/>
  <c r="N153" i="8"/>
  <c r="M153" i="8"/>
  <c r="N233" i="8"/>
  <c r="M233" i="8"/>
  <c r="M11" i="8"/>
  <c r="M14" i="8"/>
  <c r="M37" i="8"/>
  <c r="M40" i="8"/>
  <c r="M43" i="8"/>
  <c r="M46" i="8"/>
  <c r="M70" i="8"/>
  <c r="M93" i="8"/>
  <c r="M96" i="8"/>
  <c r="M99" i="8"/>
  <c r="M102" i="8"/>
  <c r="M125" i="8"/>
  <c r="M128" i="8"/>
  <c r="M131" i="8"/>
  <c r="M134" i="8"/>
  <c r="M157" i="8"/>
  <c r="M160" i="8"/>
  <c r="M163" i="8"/>
  <c r="M166" i="8"/>
  <c r="M189" i="8"/>
  <c r="M192" i="8"/>
  <c r="M195" i="8"/>
  <c r="M198" i="8"/>
  <c r="M221" i="8"/>
  <c r="M224" i="8"/>
  <c r="M227" i="8"/>
  <c r="M230" i="8"/>
  <c r="N37" i="8"/>
  <c r="N93" i="8"/>
  <c r="N125" i="8"/>
  <c r="N157" i="8"/>
  <c r="N189" i="8"/>
  <c r="N221" i="8"/>
  <c r="M13" i="8"/>
  <c r="M45" i="8"/>
  <c r="M69" i="8"/>
  <c r="M101" i="8"/>
  <c r="M133" i="8"/>
  <c r="M165" i="8"/>
  <c r="M197" i="8"/>
  <c r="M229" i="8"/>
  <c r="U23" i="7"/>
  <c r="U98" i="7"/>
  <c r="U86" i="7"/>
  <c r="U24" i="7"/>
  <c r="U31" i="7"/>
  <c r="U41" i="7"/>
  <c r="U46" i="7"/>
  <c r="U66" i="7"/>
  <c r="U27" i="7"/>
  <c r="U37" i="7"/>
  <c r="U73" i="7"/>
  <c r="U89" i="7"/>
  <c r="U25" i="7"/>
  <c r="U57" i="7"/>
  <c r="U74" i="7"/>
  <c r="U90" i="7"/>
  <c r="U17" i="7"/>
  <c r="U33" i="7"/>
  <c r="U38" i="7"/>
  <c r="U259" i="7"/>
  <c r="U271" i="7"/>
  <c r="U384" i="7"/>
  <c r="U94" i="7"/>
  <c r="U101" i="7"/>
  <c r="U203" i="7"/>
  <c r="U215" i="7"/>
  <c r="U337" i="7"/>
  <c r="U360" i="7"/>
  <c r="U383" i="7"/>
  <c r="U105" i="7"/>
  <c r="U132" i="7"/>
  <c r="U136" i="7"/>
  <c r="U140" i="7"/>
  <c r="U148" i="7"/>
  <c r="U152" i="7"/>
  <c r="U156" i="7"/>
  <c r="U160" i="7"/>
  <c r="U164" i="7"/>
  <c r="U168" i="7"/>
  <c r="U172" i="7"/>
  <c r="U176" i="7"/>
  <c r="U180" i="7"/>
  <c r="U184" i="7"/>
  <c r="U188" i="7"/>
  <c r="U192" i="7"/>
  <c r="U196" i="7"/>
  <c r="U200" i="7"/>
  <c r="U295" i="7"/>
  <c r="U311" i="7"/>
  <c r="U327" i="7"/>
  <c r="U344" i="7"/>
  <c r="U349" i="7"/>
  <c r="U355" i="7"/>
  <c r="U367" i="7"/>
  <c r="U378" i="7"/>
  <c r="U53" i="7"/>
  <c r="U95" i="7"/>
  <c r="U121" i="7"/>
  <c r="U209" i="7"/>
  <c r="U227" i="7"/>
  <c r="U239" i="7"/>
  <c r="U256" i="7"/>
  <c r="U275" i="7"/>
  <c r="U287" i="7"/>
  <c r="U296" i="7"/>
  <c r="U312" i="7"/>
  <c r="U328" i="7"/>
  <c r="U338" i="7"/>
  <c r="U345" i="7"/>
  <c r="U356" i="7"/>
  <c r="U368" i="7"/>
  <c r="U373" i="7"/>
  <c r="U379" i="7"/>
  <c r="U129" i="7"/>
  <c r="U137" i="7"/>
  <c r="U141" i="7"/>
  <c r="U145" i="7"/>
  <c r="U153" i="7"/>
  <c r="U161" i="7"/>
  <c r="U169" i="7"/>
  <c r="U177" i="7"/>
  <c r="U185" i="7"/>
  <c r="U193" i="7"/>
  <c r="U201" i="7"/>
  <c r="U251" i="7"/>
  <c r="U263" i="7"/>
  <c r="U276" i="7"/>
  <c r="U281" i="7"/>
  <c r="U306" i="7"/>
  <c r="U322" i="7"/>
  <c r="U339" i="7"/>
  <c r="U351" i="7"/>
  <c r="U362" i="7"/>
  <c r="U380" i="7"/>
  <c r="U85" i="7"/>
  <c r="U114" i="7"/>
  <c r="U219" i="7"/>
  <c r="U231" i="7"/>
  <c r="U224" i="7"/>
  <c r="U233" i="7"/>
  <c r="U252" i="7"/>
  <c r="U257" i="7"/>
  <c r="U266" i="7"/>
  <c r="U272" i="7"/>
  <c r="U297" i="7"/>
  <c r="U307" i="7"/>
  <c r="U313" i="7"/>
  <c r="U323" i="7"/>
  <c r="U329" i="7"/>
  <c r="U340" i="7"/>
  <c r="U352" i="7"/>
  <c r="U357" i="7"/>
  <c r="U363" i="7"/>
  <c r="U375" i="7"/>
  <c r="U386" i="7"/>
  <c r="U69" i="7"/>
  <c r="U47" i="7"/>
  <c r="U97" i="7"/>
  <c r="U220" i="7"/>
  <c r="U248" i="7"/>
  <c r="U267" i="7"/>
  <c r="U279" i="7"/>
  <c r="U292" i="7"/>
  <c r="U303" i="7"/>
  <c r="U308" i="7"/>
  <c r="U319" i="7"/>
  <c r="U324" i="7"/>
  <c r="U376" i="7"/>
  <c r="U381" i="7"/>
  <c r="U387" i="7"/>
  <c r="U235" i="7"/>
  <c r="U247" i="7"/>
  <c r="U104" i="7"/>
  <c r="U108" i="7"/>
  <c r="U130" i="7"/>
  <c r="U138" i="7"/>
  <c r="U146" i="7"/>
  <c r="U154" i="7"/>
  <c r="U162" i="7"/>
  <c r="U170" i="7"/>
  <c r="U178" i="7"/>
  <c r="U186" i="7"/>
  <c r="U194" i="7"/>
  <c r="U211" i="7"/>
  <c r="U223" i="7"/>
  <c r="U216" i="7"/>
  <c r="U225" i="7"/>
  <c r="U243" i="7"/>
  <c r="U255" i="7"/>
  <c r="U268" i="7"/>
  <c r="U273" i="7"/>
  <c r="U282" i="7"/>
  <c r="U288" i="7"/>
  <c r="U304" i="7"/>
  <c r="U320" i="7"/>
  <c r="U336" i="7"/>
  <c r="U347" i="7"/>
  <c r="U359" i="7"/>
  <c r="U370" i="7"/>
  <c r="U377" i="7"/>
  <c r="U388" i="7"/>
</calcChain>
</file>

<file path=xl/sharedStrings.xml><?xml version="1.0" encoding="utf-8"?>
<sst xmlns="http://schemas.openxmlformats.org/spreadsheetml/2006/main" count="12502" uniqueCount="354">
  <si>
    <t>Table 145</t>
  </si>
  <si>
    <t>Total Deposits in the Bank of England. Government and</t>
  </si>
  <si>
    <t>Year</t>
  </si>
  <si>
    <t>Government</t>
  </si>
  <si>
    <t>Private</t>
  </si>
  <si>
    <t>Total</t>
  </si>
  <si>
    <t>Table 131</t>
  </si>
  <si>
    <t>Number of Banks</t>
  </si>
  <si>
    <t>Number of London Private Banks in Existence, 1789-1836</t>
  </si>
  <si>
    <t>..</t>
  </si>
  <si>
    <t>Table 132</t>
  </si>
  <si>
    <t>Number of Country and Joint Stock Banks, and Number of Licenses to Issue Notes, 1808-1842</t>
  </si>
  <si>
    <t>Number of Country Banks</t>
  </si>
  <si>
    <t xml:space="preserve">Number of Licenses </t>
  </si>
  <si>
    <t>Private
(1)</t>
  </si>
  <si>
    <t>Joint-Stock
(2)</t>
  </si>
  <si>
    <t>total
(3)</t>
  </si>
  <si>
    <t>Year ending
Oct.10</t>
  </si>
  <si>
    <t>to Issues
(4)</t>
  </si>
  <si>
    <t>1809-10</t>
  </si>
  <si>
    <t>1810-11</t>
  </si>
  <si>
    <t>1811-12</t>
  </si>
  <si>
    <t>1812-13</t>
  </si>
  <si>
    <t>1813-14</t>
  </si>
  <si>
    <t>1814-15</t>
  </si>
  <si>
    <t>1815-16</t>
  </si>
  <si>
    <t>1816-17</t>
  </si>
  <si>
    <t>1817-18</t>
  </si>
  <si>
    <t>1818-19</t>
  </si>
  <si>
    <t>1819-20</t>
  </si>
  <si>
    <t>1920-21</t>
  </si>
  <si>
    <t>1821-22</t>
  </si>
  <si>
    <t>1822-23</t>
  </si>
  <si>
    <t>1823-24</t>
  </si>
  <si>
    <t>1824-25</t>
  </si>
  <si>
    <t>1825-26</t>
  </si>
  <si>
    <t>1826-27</t>
  </si>
  <si>
    <t>1827-28</t>
  </si>
  <si>
    <t>1828-29</t>
  </si>
  <si>
    <t>1829-30</t>
  </si>
  <si>
    <t>1830-31</t>
  </si>
  <si>
    <t>1831-32</t>
  </si>
  <si>
    <t>1832-33</t>
  </si>
  <si>
    <t>1833-34</t>
  </si>
  <si>
    <t>1834-35</t>
  </si>
  <si>
    <t>1835-36</t>
  </si>
  <si>
    <t>1836:.37</t>
  </si>
  <si>
    <t>1837-38</t>
  </si>
  <si>
    <t>1838-39</t>
  </si>
  <si>
    <t>1839-40</t>
  </si>
  <si>
    <t>1840-41</t>
  </si>
  <si>
    <t>1841-42</t>
  </si>
  <si>
    <t>-</t>
  </si>
  <si>
    <t>(a) From October 11, 1831 to June 26, 1832</t>
  </si>
  <si>
    <t>Table 133</t>
  </si>
  <si>
    <t>Number of Bank Closings, 1791-1850</t>
  </si>
  <si>
    <t>Banks Relinquished</t>
  </si>
  <si>
    <t>year</t>
  </si>
  <si>
    <t>Country bank failure</t>
  </si>
  <si>
    <t>Joint stock</t>
  </si>
  <si>
    <t>Issue</t>
  </si>
  <si>
    <t>Non-issue</t>
  </si>
  <si>
    <t>Table 134</t>
  </si>
  <si>
    <t>Bank of England Notes in Circulation, Monthly, 1792-1797; 1819-1850</t>
  </si>
  <si>
    <t>Jan</t>
  </si>
  <si>
    <t>Feb</t>
  </si>
  <si>
    <t>Mar</t>
  </si>
  <si>
    <t>Apr</t>
  </si>
  <si>
    <t>May</t>
  </si>
  <si>
    <t>Jun</t>
  </si>
  <si>
    <t>Jul</t>
  </si>
  <si>
    <t>Aug</t>
  </si>
  <si>
    <t>Sep</t>
  </si>
  <si>
    <t>Oct</t>
  </si>
  <si>
    <t>Nov</t>
  </si>
  <si>
    <t>Dec</t>
  </si>
  <si>
    <t>Table 135</t>
  </si>
  <si>
    <t>Bank of England Notes in Circulation, Monthly, 1819-1850</t>
  </si>
  <si>
    <t>(millions of pounds)</t>
  </si>
  <si>
    <t>Seasonally Adjusted</t>
  </si>
  <si>
    <t>Table 136</t>
  </si>
  <si>
    <t>Bank of England Notes in Circulation, Quaterly, 1790-1850</t>
  </si>
  <si>
    <t>(original Data)</t>
  </si>
  <si>
    <t>I</t>
  </si>
  <si>
    <t>II</t>
  </si>
  <si>
    <t>III</t>
  </si>
  <si>
    <t>IV</t>
  </si>
  <si>
    <t>WPI</t>
  </si>
  <si>
    <t>Q1</t>
  </si>
  <si>
    <t>Q2</t>
  </si>
  <si>
    <t>Q3</t>
  </si>
  <si>
    <t>Q4</t>
  </si>
  <si>
    <t>01</t>
  </si>
  <si>
    <t>02</t>
  </si>
  <si>
    <t>03</t>
  </si>
  <si>
    <t>04</t>
  </si>
  <si>
    <t>06</t>
  </si>
  <si>
    <t>07</t>
  </si>
  <si>
    <t>08</t>
  </si>
  <si>
    <t>09</t>
  </si>
  <si>
    <t>Table 137</t>
  </si>
  <si>
    <t>Bank of England Notes in Circulation, Quaterly, 1812-1850 (1)</t>
  </si>
  <si>
    <t>Table 138</t>
  </si>
  <si>
    <t>Bank of England Notes in Circulation, Annually, 1790-1850</t>
  </si>
  <si>
    <t>99</t>
  </si>
  <si>
    <t>1800</t>
  </si>
  <si>
    <t>19</t>
  </si>
  <si>
    <t>36</t>
  </si>
  <si>
    <t>Table 139</t>
  </si>
  <si>
    <t>Average Circulation of Branch Bank Notes, Annually, 1832-1850</t>
  </si>
  <si>
    <t>Table 140</t>
  </si>
  <si>
    <t>Bank notes circulation of private and joint stock banks in the UK, monthly, 1833-1850</t>
  </si>
  <si>
    <t>Joint stock bank</t>
  </si>
  <si>
    <t>Calculated  circulation of Banks from which no return was received until July 1841</t>
  </si>
  <si>
    <t>Aggregated Monthly Circulation of Country Banks in England and Wales</t>
  </si>
  <si>
    <t>July</t>
  </si>
  <si>
    <t>4 weeks ending</t>
  </si>
  <si>
    <t>Joint stock banks</t>
  </si>
  <si>
    <t>Total banks</t>
  </si>
  <si>
    <t>Deo</t>
  </si>
  <si>
    <t>Table 141</t>
  </si>
  <si>
    <t>Bills of Exchange Created. Quarterly. 1826-53</t>
  </si>
  <si>
    <t>Original Data</t>
  </si>
  <si>
    <t>Small</t>
  </si>
  <si>
    <t>Medium</t>
  </si>
  <si>
    <t>Large</t>
  </si>
  <si>
    <t>Bills of Exchange Created Quarterly 1826-53</t>
  </si>
  <si>
    <t>Seasonal Adjusted</t>
  </si>
  <si>
    <t>Table 144</t>
  </si>
  <si>
    <t>End of Feb.</t>
  </si>
  <si>
    <t>End of Aug.</t>
  </si>
  <si>
    <t>Table 143</t>
  </si>
  <si>
    <t>Bills of Exchange Created Annually 1816-53</t>
  </si>
  <si>
    <t>Table 146</t>
  </si>
  <si>
    <t>Provate Deposits Separately Shown, Quarterly Average,</t>
  </si>
  <si>
    <t>Table 147</t>
  </si>
  <si>
    <t>1835</t>
  </si>
  <si>
    <t>38</t>
  </si>
  <si>
    <t>39</t>
  </si>
  <si>
    <t>41</t>
  </si>
  <si>
    <t>42</t>
  </si>
  <si>
    <t>Table 148</t>
  </si>
  <si>
    <t>Public Deposits in the Bank of England, 1832-1850</t>
  </si>
  <si>
    <t>Table 151</t>
  </si>
  <si>
    <t>London Bankers' Deposits in the Bank of England, Monthly, 1832-1851</t>
  </si>
  <si>
    <t>SA data</t>
  </si>
  <si>
    <t>Private Deposits in the Bank of England, Monthly, 1832-1850</t>
  </si>
  <si>
    <t>Table 149</t>
  </si>
  <si>
    <t>Table 150</t>
  </si>
  <si>
    <t>Table 152</t>
  </si>
  <si>
    <t>London Bankers' Deposits in the Bank of England, Annually,  1832-1851</t>
  </si>
  <si>
    <t>Bullion in the Bank of England, Monthly, 1794-1850</t>
  </si>
  <si>
    <t>Table 153</t>
  </si>
  <si>
    <t>Bullion in the Bank of England, Annually, 1790-1850</t>
  </si>
  <si>
    <t>Table 154</t>
  </si>
  <si>
    <t>Bills and Notes Discounted by the Bank of England, Monthly, 1794-1850</t>
  </si>
  <si>
    <t>Table 155</t>
  </si>
  <si>
    <t>SA Data</t>
  </si>
  <si>
    <t>Table 156</t>
  </si>
  <si>
    <t>Bills and Notes Discounted by the Bank of England, Annually, 1794-1850</t>
  </si>
  <si>
    <t>Table 157</t>
  </si>
  <si>
    <t>Advance to Private Borrowers on Bills of Exchange and Stock, Monthly, 1832-1847</t>
  </si>
  <si>
    <t>Table 158</t>
  </si>
  <si>
    <t>SA-Original</t>
  </si>
  <si>
    <t>SA</t>
  </si>
  <si>
    <t>Table 159</t>
  </si>
  <si>
    <t>Temporary (quaterly) Advance by the Bank of England, Monthly, 1844-1850</t>
  </si>
  <si>
    <t>Table 160</t>
  </si>
  <si>
    <t xml:space="preserve"> </t>
  </si>
  <si>
    <t xml:space="preserve">* The figure for the quarter ending April 1836 is a  total covering the two preceding quarters. During these three quarterly periods,  advances were made on the West India loan, which were so blended, with  the usual quarterly advances, that they cannot be  separated:  the whole amount being £17,000,000, it is estimated that of this sum about £5,000,000 was advanced for ordinary purposes, and that the remainder was on account of  the West India loan. 
</t>
  </si>
  <si>
    <t>--</t>
  </si>
  <si>
    <t>Temporary Advances upon India Bonds, Exchequer Bills, and Bills of Exchange, Quarterly, Ending January, April, July, and October, 1829-1851</t>
  </si>
  <si>
    <t>Table 161</t>
  </si>
  <si>
    <t>Total Private Advances by the Bank of England, Annually, 1832-47</t>
  </si>
  <si>
    <t>Table 162</t>
  </si>
  <si>
    <t>East India Bonds in the Portfolio of the Bank of England, Monthly, 1832-1847</t>
  </si>
  <si>
    <t>Table 163</t>
  </si>
  <si>
    <t>Table 164</t>
  </si>
  <si>
    <t>Mortgage in the Portfolio of the Bank of England, Monthly, 1832-47</t>
  </si>
  <si>
    <t>Table 165</t>
  </si>
  <si>
    <t xml:space="preserve"> Dec </t>
  </si>
  <si>
    <t xml:space="preserve"> Nov </t>
  </si>
  <si>
    <t xml:space="preserve"> Oct </t>
  </si>
  <si>
    <t xml:space="preserve"> Sep </t>
  </si>
  <si>
    <t xml:space="preserve"> Aug </t>
  </si>
  <si>
    <t xml:space="preserve"> Jul </t>
  </si>
  <si>
    <t xml:space="preserve"> Jun </t>
  </si>
  <si>
    <t xml:space="preserve"> May </t>
  </si>
  <si>
    <t xml:space="preserve"> Apr </t>
  </si>
  <si>
    <t xml:space="preserve"> Mar </t>
  </si>
  <si>
    <t xml:space="preserve"> Feb </t>
  </si>
  <si>
    <t xml:space="preserve"> Jan </t>
  </si>
  <si>
    <t>Advances by Bank of England to the Government, Monthly, 1794-1850</t>
  </si>
  <si>
    <t>Table 166</t>
  </si>
  <si>
    <t>Original</t>
  </si>
  <si>
    <t>Table 167</t>
  </si>
  <si>
    <t>(1) These figures represent the annual averages of the twelve monthly figures given in Table 166</t>
  </si>
  <si>
    <t>Advances by Bank of England to the Government, Annually, 1794-1850</t>
  </si>
  <si>
    <t>Table 168</t>
  </si>
  <si>
    <t>Original data</t>
  </si>
  <si>
    <t>Total public and private advances by the Bank of England, Monthly, 1794-1847</t>
  </si>
  <si>
    <t>Table 169</t>
  </si>
  <si>
    <t>Total public and private advances by the Bank of England, Monthly, 1794-1845</t>
  </si>
  <si>
    <t>Table 170</t>
  </si>
  <si>
    <t>Total public and private advances by the Bank of England, Annually, 1794-1847</t>
  </si>
  <si>
    <t>Table 171</t>
  </si>
  <si>
    <t>Aug.</t>
  </si>
  <si>
    <t>Feb.</t>
  </si>
  <si>
    <t>Public</t>
  </si>
  <si>
    <t>End of</t>
  </si>
  <si>
    <t>Total Securities held by the Bank of England, Semi-Annually, 1790-1851</t>
  </si>
  <si>
    <t>Table 172</t>
  </si>
  <si>
    <t>Seven day and other bills</t>
  </si>
  <si>
    <t>Other deposits</t>
  </si>
  <si>
    <t>Public deposits (including excheques, savings bank, comissioners of national debt, and dividend accounts)</t>
  </si>
  <si>
    <t>Other securities</t>
  </si>
  <si>
    <t>Rest</t>
  </si>
  <si>
    <t>Government securities (including dead weight annuity)</t>
  </si>
  <si>
    <t>Proprietor's capital</t>
  </si>
  <si>
    <t>Silver bullion</t>
  </si>
  <si>
    <t xml:space="preserve">Other securiteis </t>
  </si>
  <si>
    <t>Government Debt</t>
  </si>
  <si>
    <t>Notes issues</t>
  </si>
  <si>
    <t>An account, pursuant to the Act 7th and 8th Victoria, cap. 32, for the week ending on Saturday the 7th day September 1844.</t>
  </si>
  <si>
    <t>Bank of England</t>
  </si>
  <si>
    <t>Bullion</t>
  </si>
  <si>
    <t>Advances:</t>
  </si>
  <si>
    <t>Deposits at branches</t>
  </si>
  <si>
    <t>Mortgage</t>
  </si>
  <si>
    <t>City bonds, &amp; c.</t>
  </si>
  <si>
    <t>Bank of Ireland, RBS, &amp; c.</t>
  </si>
  <si>
    <t>East India Bonds</t>
  </si>
  <si>
    <t>East india company</t>
  </si>
  <si>
    <t>London bankers</t>
  </si>
  <si>
    <t>Railways</t>
  </si>
  <si>
    <t>Country</t>
  </si>
  <si>
    <t>London</t>
  </si>
  <si>
    <t>Bills discounted:</t>
  </si>
  <si>
    <t>Private Securities:</t>
  </si>
  <si>
    <t>Other public accounts</t>
  </si>
  <si>
    <t>Savings banks &amp; c.</t>
  </si>
  <si>
    <t>For payments of dividends</t>
  </si>
  <si>
    <t>stock and annuities</t>
  </si>
  <si>
    <t>exchequer bills purchased</t>
  </si>
  <si>
    <t>other exchequer bills</t>
  </si>
  <si>
    <t>Deficiency</t>
  </si>
  <si>
    <t>Advances on Exchequer bills:</t>
  </si>
  <si>
    <t>Public securities:</t>
  </si>
  <si>
    <t>Circulation</t>
  </si>
  <si>
    <t>7 September 1844</t>
  </si>
  <si>
    <t>Table 173</t>
  </si>
  <si>
    <t xml:space="preserve">Rest </t>
  </si>
  <si>
    <t>Surplus of assets over liabilities</t>
  </si>
  <si>
    <t>F. Bullion</t>
  </si>
  <si>
    <t>F. Gold coins and bullions plus silver bullion (issue dept.) plus gold and silver coin.</t>
  </si>
  <si>
    <t xml:space="preserve">  Bills discounted
  Mortgages
  Other</t>
  </si>
  <si>
    <t>E. Other securities (banking dept.)</t>
  </si>
  <si>
    <t>E. Private Securities:</t>
  </si>
  <si>
    <t>D. Government debt plus other securites (issue dept.) plus government securiteis (banking dept.) minus reprietors' capital</t>
  </si>
  <si>
    <t>D. Public securities:
  Advances on excheques bills
  Exchequer bills purchased
  Stocks and annuities</t>
  </si>
  <si>
    <t>Assets</t>
  </si>
  <si>
    <t>C. Private deposits</t>
  </si>
  <si>
    <t>C. Private deposits:</t>
  </si>
  <si>
    <t>B. Public deposit</t>
  </si>
  <si>
    <t>Exchequer &amp;c., &amp;c.</t>
  </si>
  <si>
    <t xml:space="preserve">B. Public deposit: </t>
  </si>
  <si>
    <t>country</t>
  </si>
  <si>
    <t>A. Notes Issues minus notes in banking department plus bank post bills</t>
  </si>
  <si>
    <t xml:space="preserve">A. Circulation: </t>
  </si>
  <si>
    <t>Liability</t>
  </si>
  <si>
    <t>Gazette form</t>
  </si>
  <si>
    <t>Parliamentary committee form</t>
  </si>
  <si>
    <t>Table 174</t>
  </si>
  <si>
    <t>(thousands of £'s)</t>
  </si>
  <si>
    <t>(millions of £'s)</t>
  </si>
  <si>
    <t>(millions of £'s.)</t>
  </si>
  <si>
    <t>1808-09</t>
  </si>
  <si>
    <t>Private bank</t>
  </si>
  <si>
    <t>Private banks</t>
  </si>
  <si>
    <t>Month</t>
  </si>
  <si>
    <t>Day</t>
  </si>
  <si>
    <t>(millions of £s)</t>
  </si>
  <si>
    <t>Total Deposits in the Bank of England, Semi Annually, 1790-1851</t>
  </si>
  <si>
    <t>1807-1850</t>
  </si>
  <si>
    <t>Private Deposits Separately Shown. Annual Average.</t>
  </si>
  <si>
    <t>1815-1832</t>
  </si>
  <si>
    <t>Total deposits in the Bank of England, Monthly, 1832-1850</t>
  </si>
  <si>
    <t>City Bonds in the Portfolio of the Bank of England, Monthly, 1832-1847</t>
  </si>
  <si>
    <t>Conversion of the Two Bank Statements</t>
  </si>
  <si>
    <t>Exchequer Account</t>
  </si>
  <si>
    <t>Deposits, Public, viz.</t>
  </si>
  <si>
    <t>Deposits, Private, viz.</t>
  </si>
  <si>
    <t>Bills of Exchange</t>
  </si>
  <si>
    <t>Exchequer bills, stock, &amp;c.</t>
  </si>
  <si>
    <t>Gold coin and bullion</t>
  </si>
  <si>
    <t>Notes</t>
  </si>
  <si>
    <t>Gold and silver coin</t>
  </si>
  <si>
    <t>II: Statements as Published in the "London Gazette"</t>
  </si>
  <si>
    <t>I: Detailed Statement as reported to the Committee on Commercial Sistress</t>
  </si>
  <si>
    <t>Banking Department</t>
  </si>
  <si>
    <t>Issue Department</t>
  </si>
  <si>
    <t>Unpublished Microfiche of data tables prepared by Anna Schwartz and made available with the kind permission of Professor Schwartz' family and financial assistance from a British Academy Leverhulme Grant: SG150907.</t>
  </si>
  <si>
    <t>Money and Banking Statistics - Tables 131-174</t>
  </si>
  <si>
    <t>131. Number of London Private Banks in Existence, 1789-1836</t>
  </si>
  <si>
    <t>132. Number of Country  and Joint-Stock Banks, and Number of Licences to Issue Notes, 1808-42</t>
  </si>
  <si>
    <t>134. Bank of England Notes in Circulation, Monthly, 1792-7; 1819-50</t>
  </si>
  <si>
    <t>135. Bank of England Notes in Circulation, Monthly, 1819-50 (seasonally adjusted)</t>
  </si>
  <si>
    <t>136. Bank of England Notes in Circulation, Quarterly, 1790-1850</t>
  </si>
  <si>
    <t>138. Bank of England Notes in Circulation, Annually, 1790-1850</t>
  </si>
  <si>
    <t>139. Average Circulation of Branch Bank Notes, Annually, 1832-50</t>
  </si>
  <si>
    <t>141. Bills of Exchange Created, Quarterly, 1826-53</t>
  </si>
  <si>
    <t>143. Bills of Exchange created. Annually, 1816-53</t>
  </si>
  <si>
    <t>144. Total Deposits in the Bank of England, Semi-Annually, 1790-1851</t>
  </si>
  <si>
    <t>145. Total Deposits in the Bank of England, Government and Private Deposits separately shown, Annually, 1807-1850</t>
  </si>
  <si>
    <t>146. Total Deposits in the Bank of England, Government and Private Deposits separately shown, Quarterly, 1815-32</t>
  </si>
  <si>
    <t>147. Total Deposits in the Bank of England, Monthly, 1832-50</t>
  </si>
  <si>
    <t>149. Private Deposits in the Bank of England, Monthly, 1832-1850</t>
  </si>
  <si>
    <t>150. London Bankers’ Deposits in the Bank of England, Monthly, 1832-51</t>
  </si>
  <si>
    <t>152. London Bankers’ Deposits in the Bank of England, Annually, 1832-51.</t>
  </si>
  <si>
    <t>153. Bullion in the Bank of England, Monthly, 1794-1850</t>
  </si>
  <si>
    <t>155. Bills and Notes discounted by the Bank of England, Monthly, 1794-1850</t>
  </si>
  <si>
    <t>157. Bills and Notes discounted by the Bank of England, Annually, 1794-1850</t>
  </si>
  <si>
    <t>158. Advances to Private Borrowers on Bills of Exchange and Stock, Monthly, 1832-47</t>
  </si>
  <si>
    <t>159. Advances to Private Borrowers on Bills of Exchange and. Stock, Monthly, 1832-47 (seasonally adjusted)</t>
  </si>
  <si>
    <t>160. Temporary (Quarterly) Advances by the Bank of England, Monthly, 1844-50</t>
  </si>
  <si>
    <t>161. Temporary Advances upon India Bonds, Exchequer Bills, and Bills of Exchange, Quarterly, ending January, April, July, and October 1829-51</t>
  </si>
  <si>
    <t>162. Total Private Advances by the Bank of England, Annually, 1832-47</t>
  </si>
  <si>
    <t>163. East India Bonds in the Portfolio of the Bank of England, Monthly, 1832-47</t>
  </si>
  <si>
    <t>164. City Bonds in the Portfolio of the Bank of England, Monthly, 1832-47</t>
  </si>
  <si>
    <t>165. Mortgages in the Portfolio of the Bank of England, Monthly, 1832-47</t>
  </si>
  <si>
    <t xml:space="preserve">166. Advances by the Bank of England, to the Government, Monthly, 1794-1850 </t>
  </si>
  <si>
    <t>167. Advances by the Bank of England to the Government, Monthly, 1794-1850 (seasonally adjusted)</t>
  </si>
  <si>
    <t>168. Advances by the Bank of England, to the Government, Annually 1794-1850</t>
  </si>
  <si>
    <t>169. Total. Public and Private Advances by the Bank of England Monthly, 1794-1847</t>
  </si>
  <si>
    <t>170. Total Public and Private Advances by the Bank of England, Monthly, 1794-1845 (seasonally adjusted)</t>
  </si>
  <si>
    <t>171. Total Public and Private Advances, Annually, 1794-1847</t>
  </si>
  <si>
    <t>172. Total Securities held by the Bank of England, Semi-Annually 1790-1851</t>
  </si>
  <si>
    <t>173. Two forms of the Bank Statement.</t>
  </si>
  <si>
    <t>174. Conversion of the Two Bank Statements</t>
  </si>
  <si>
    <t>133. Number of Bank Closings, 1791-1850</t>
  </si>
  <si>
    <t>140. Bank Note Circulation of Private and Joint-Stock Banta in the United Kingdom, Monthly, 1833-50</t>
  </si>
  <si>
    <t>142. Bills of Exchange created, Quarterly, 1826-53 (seasonally adjusted)</t>
  </si>
  <si>
    <t>148. Public Deposits in the Bank of England, Monthly, 1832-50</t>
  </si>
  <si>
    <t>154. Bullion in the Bank of England, Annually, 1790-1850</t>
  </si>
  <si>
    <t>The British Banking System</t>
  </si>
  <si>
    <t>137. Bank of England Notes in Circulation, Quarterly, 1812-50 (seasonally adjusted)</t>
  </si>
  <si>
    <t>The Nature and Means of Payment</t>
  </si>
  <si>
    <t>Bank of England Operations (Assets)</t>
  </si>
  <si>
    <t>156. Bills and. Notes discounted by the Bank of England, Monthly, 1794-1850 (seasonally adjusted)</t>
  </si>
  <si>
    <t>Contents</t>
  </si>
  <si>
    <t>Table 142</t>
  </si>
  <si>
    <t>The data were transcribed by Jagjit Chadha, Yong Kang, Paul Labonne and Ryland Thomas</t>
  </si>
  <si>
    <t xml:space="preserve">Unpublished Data Tables from The Growth and Fluctuation of the British Economy, 1790-1830: An Historical, Statistical, and Theoretical Study of Britain's Economic Development. By Gayer, Arthur D., Rostow, W. W., and Schwartz, Anna Jacobson, with the assistance of Isaiah Frank. </t>
  </si>
  <si>
    <t>151. London Bankers’ Deposits in the Bank of England, Monthly, 1832-51 (seasonally adjusted)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</si>
</sst>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_(* \(#,##0.00\);_(* &quot;-&quot;??_);_(@_)"/>
    <numFmt numFmtId="165" formatCode="0.0"/>
    <numFmt numFmtId="166" formatCode="0.0%"/>
    <numFmt numFmtId="167" formatCode="0.0_);[Red]\(0.0\)"/>
    <numFmt numFmtId="168" formatCode="0.0;[Red]0.0"/>
    <numFmt numFmtId="169" formatCode="_(* #,##0.0_);_(* \(#,##0.0\);_(* &quot;-&quot;??_);_(@_)"/>
    <numFmt numFmtId="170" formatCode="_(* #,##0_);_(* \(#,##0\);_(* &quot;-&quot;??_);_(@_)"/>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8"/>
      <color rgb="FF000000"/>
      <name val="Times New Roman"/>
      <family val="1"/>
    </font>
    <font>
      <sz val="11"/>
      <name val="Calibri"/>
      <family val="2"/>
      <scheme val="minor"/>
    </font>
    <font>
      <sz val="11"/>
      <color rgb="FF000000"/>
      <name val="Times New Roman"/>
      <family val="1"/>
    </font>
    <font>
      <u/>
      <sz val="11"/>
      <color rgb="FF000000"/>
      <name val="Calibri"/>
      <family val="2"/>
      <scheme val="minor"/>
    </font>
    <font>
      <b/>
      <sz val="11"/>
      <color rgb="FF000000"/>
      <name val="Calibri"/>
      <family val="2"/>
      <scheme val="minor"/>
    </font>
    <font>
      <b/>
      <sz val="12"/>
      <color theme="1"/>
      <name val="Calibri"/>
      <family val="2"/>
      <scheme val="minor"/>
    </font>
    <font>
      <b/>
      <sz val="12"/>
      <color rgb="FF009999"/>
      <name val="Calibri"/>
      <family val="2"/>
      <scheme val="minor"/>
    </font>
    <font>
      <b/>
      <u/>
      <sz val="11"/>
      <color theme="1"/>
      <name val="Calibri"/>
      <family val="2"/>
      <scheme val="minor"/>
    </font>
    <font>
      <u/>
      <sz val="11"/>
      <color theme="10"/>
      <name val="Calibri"/>
      <family val="2"/>
      <scheme val="minor"/>
    </font>
    <font>
      <u/>
      <sz val="11"/>
      <color rgb="FF009999"/>
      <name val="Calibri"/>
      <family val="2"/>
      <scheme val="minor"/>
    </font>
    <font>
      <i/>
      <sz val="11"/>
      <color theme="1"/>
      <name val="Calibri"/>
      <family val="2"/>
      <scheme val="minor"/>
    </font>
    <font>
      <b/>
      <sz val="14"/>
      <color rgb="FF009999"/>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
    <border>
      <left/>
      <right/>
      <top/>
      <bottom/>
      <diagonal/>
    </border>
    <border>
      <left/>
      <right/>
      <top/>
      <bottom style="thin">
        <color indexed="64"/>
      </bottom>
      <diagonal/>
    </border>
    <border>
      <left/>
      <right/>
      <top/>
      <bottom style="double">
        <color indexed="64"/>
      </bottom>
      <diagonal/>
    </border>
  </borders>
  <cellStyleXfs count="5">
    <xf numFmtId="0" fontId="0"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cellStyleXfs>
  <cellXfs count="120">
    <xf numFmtId="0" fontId="0" fillId="0" borderId="0" xfId="0"/>
    <xf numFmtId="2" fontId="0" fillId="0" borderId="0" xfId="0" applyNumberFormat="1" applyFont="1"/>
    <xf numFmtId="2" fontId="3" fillId="0" borderId="0" xfId="0" applyNumberFormat="1" applyFont="1"/>
    <xf numFmtId="0" fontId="0" fillId="0" borderId="0" xfId="0" applyAlignment="1">
      <alignment horizontal="left"/>
    </xf>
    <xf numFmtId="0" fontId="0" fillId="0" borderId="0" xfId="0" quotePrefix="1"/>
    <xf numFmtId="0" fontId="2" fillId="0" borderId="0" xfId="0" applyFont="1"/>
    <xf numFmtId="0" fontId="0" fillId="0" borderId="0" xfId="0" applyAlignment="1"/>
    <xf numFmtId="0" fontId="0" fillId="0" borderId="0" xfId="0" applyAlignment="1">
      <alignment wrapText="1"/>
    </xf>
    <xf numFmtId="0" fontId="0" fillId="0" borderId="0" xfId="0" applyAlignment="1">
      <alignment horizontal="right"/>
    </xf>
    <xf numFmtId="0" fontId="0" fillId="0" borderId="0" xfId="0" applyFont="1"/>
    <xf numFmtId="49" fontId="3" fillId="0" borderId="0" xfId="0" applyNumberFormat="1" applyFont="1"/>
    <xf numFmtId="165" fontId="3" fillId="0" borderId="0" xfId="0" applyNumberFormat="1" applyFont="1"/>
    <xf numFmtId="166" fontId="0" fillId="0" borderId="0" xfId="1" applyNumberFormat="1" applyFont="1"/>
    <xf numFmtId="1" fontId="3" fillId="0" borderId="0" xfId="0" applyNumberFormat="1" applyFont="1"/>
    <xf numFmtId="165" fontId="0" fillId="0" borderId="0" xfId="0" applyNumberFormat="1" applyFont="1"/>
    <xf numFmtId="165" fontId="3" fillId="0" borderId="0" xfId="0" quotePrefix="1" applyNumberFormat="1" applyFont="1"/>
    <xf numFmtId="0" fontId="3" fillId="0" borderId="0" xfId="0" applyFont="1"/>
    <xf numFmtId="1" fontId="4" fillId="0" borderId="0" xfId="0" applyNumberFormat="1" applyFont="1"/>
    <xf numFmtId="9" fontId="0" fillId="0" borderId="0" xfId="1" applyFont="1"/>
    <xf numFmtId="0" fontId="0" fillId="0" borderId="0" xfId="2" applyNumberFormat="1" applyFont="1"/>
    <xf numFmtId="167" fontId="0" fillId="0" borderId="0" xfId="0" applyNumberFormat="1" applyFont="1"/>
    <xf numFmtId="0" fontId="0" fillId="0" borderId="0" xfId="0" applyFont="1" applyAlignment="1">
      <alignment horizontal="left"/>
    </xf>
    <xf numFmtId="168" fontId="3" fillId="0" borderId="0" xfId="0" applyNumberFormat="1" applyFont="1"/>
    <xf numFmtId="168" fontId="0" fillId="0" borderId="0" xfId="0" applyNumberFormat="1" applyFont="1"/>
    <xf numFmtId="1" fontId="0" fillId="0" borderId="0" xfId="0" applyNumberFormat="1" applyFont="1"/>
    <xf numFmtId="49" fontId="3" fillId="0" borderId="0" xfId="0" applyNumberFormat="1" applyFont="1" applyAlignment="1">
      <alignment horizontal="left"/>
    </xf>
    <xf numFmtId="49" fontId="3" fillId="0" borderId="0" xfId="0" applyNumberFormat="1" applyFont="1" applyAlignment="1">
      <alignment horizontal="left" wrapText="1"/>
    </xf>
    <xf numFmtId="165" fontId="3" fillId="0" borderId="0" xfId="0" applyNumberFormat="1" applyFont="1" applyAlignment="1">
      <alignment wrapText="1"/>
    </xf>
    <xf numFmtId="1" fontId="3" fillId="0" borderId="0" xfId="0" applyNumberFormat="1" applyFont="1" applyAlignment="1">
      <alignment horizontal="left"/>
    </xf>
    <xf numFmtId="49" fontId="3" fillId="0" borderId="0" xfId="0" quotePrefix="1" applyNumberFormat="1" applyFont="1" applyAlignment="1">
      <alignment horizontal="left"/>
    </xf>
    <xf numFmtId="0" fontId="3" fillId="0" borderId="0" xfId="0" applyNumberFormat="1" applyFont="1" applyAlignment="1">
      <alignment horizontal="left"/>
    </xf>
    <xf numFmtId="1" fontId="3" fillId="0" borderId="0" xfId="0" quotePrefix="1" applyNumberFormat="1" applyFont="1" applyAlignment="1">
      <alignment horizontal="left"/>
    </xf>
    <xf numFmtId="0" fontId="3" fillId="0" borderId="0" xfId="0" applyFont="1" applyAlignment="1">
      <alignment horizontal="left"/>
    </xf>
    <xf numFmtId="0" fontId="3" fillId="0" borderId="0" xfId="0" quotePrefix="1" applyNumberFormat="1" applyFont="1" applyAlignment="1">
      <alignment horizontal="left"/>
    </xf>
    <xf numFmtId="3" fontId="3" fillId="0" borderId="0" xfId="0" applyNumberFormat="1" applyFont="1" applyAlignment="1">
      <alignment horizontal="left"/>
    </xf>
    <xf numFmtId="0" fontId="3" fillId="0" borderId="0" xfId="0" quotePrefix="1" applyFont="1" applyAlignment="1">
      <alignment horizontal="left"/>
    </xf>
    <xf numFmtId="169" fontId="0" fillId="0" borderId="0" xfId="2" applyNumberFormat="1" applyFont="1"/>
    <xf numFmtId="169" fontId="3" fillId="0" borderId="0" xfId="2" applyNumberFormat="1" applyFont="1"/>
    <xf numFmtId="169" fontId="3" fillId="0" borderId="0" xfId="2" quotePrefix="1" applyNumberFormat="1" applyFont="1"/>
    <xf numFmtId="0" fontId="2" fillId="0" borderId="0" xfId="0" applyFont="1" applyAlignment="1">
      <alignment wrapText="1"/>
    </xf>
    <xf numFmtId="2" fontId="2" fillId="0" borderId="0" xfId="0" applyNumberFormat="1" applyFont="1" applyAlignment="1">
      <alignment wrapText="1"/>
    </xf>
    <xf numFmtId="2" fontId="0" fillId="0" borderId="0" xfId="0" applyNumberFormat="1" applyFont="1" applyAlignment="1">
      <alignment wrapText="1"/>
    </xf>
    <xf numFmtId="0" fontId="0" fillId="0" borderId="0" xfId="0" applyFont="1" applyAlignment="1">
      <alignment wrapText="1"/>
    </xf>
    <xf numFmtId="2" fontId="5" fillId="0" borderId="0" xfId="0" applyNumberFormat="1" applyFont="1" applyFill="1"/>
    <xf numFmtId="2" fontId="0" fillId="0" borderId="0" xfId="0" applyNumberFormat="1" applyFont="1" applyFill="1"/>
    <xf numFmtId="1" fontId="3" fillId="0" borderId="0" xfId="0" applyNumberFormat="1" applyFont="1" applyFill="1"/>
    <xf numFmtId="2" fontId="3" fillId="0" borderId="0" xfId="0" quotePrefix="1" applyNumberFormat="1" applyFont="1"/>
    <xf numFmtId="14" fontId="0" fillId="0" borderId="0" xfId="0" applyNumberFormat="1" applyFont="1"/>
    <xf numFmtId="170" fontId="0" fillId="0" borderId="0" xfId="2" applyNumberFormat="1" applyFont="1"/>
    <xf numFmtId="170" fontId="3" fillId="0" borderId="0" xfId="2" applyNumberFormat="1" applyFont="1"/>
    <xf numFmtId="0" fontId="0" fillId="0" borderId="0" xfId="0" applyFont="1" applyAlignment="1">
      <alignment horizontal="right"/>
    </xf>
    <xf numFmtId="1" fontId="3" fillId="0" borderId="0" xfId="0" applyNumberFormat="1" applyFont="1" applyAlignment="1">
      <alignment horizontal="right"/>
    </xf>
    <xf numFmtId="1" fontId="3" fillId="0" borderId="1" xfId="0" applyNumberFormat="1" applyFont="1" applyBorder="1" applyAlignment="1">
      <alignment horizontal="right"/>
    </xf>
    <xf numFmtId="170" fontId="3" fillId="0" borderId="1" xfId="2" applyNumberFormat="1" applyFont="1" applyBorder="1"/>
    <xf numFmtId="170" fontId="3" fillId="0" borderId="0" xfId="2" applyNumberFormat="1" applyFont="1" applyBorder="1"/>
    <xf numFmtId="49" fontId="3" fillId="0" borderId="0" xfId="0" applyNumberFormat="1" applyFont="1" applyAlignment="1">
      <alignment horizontal="right"/>
    </xf>
    <xf numFmtId="170" fontId="3" fillId="0" borderId="0" xfId="2" quotePrefix="1" applyNumberFormat="1" applyFont="1"/>
    <xf numFmtId="0" fontId="3" fillId="0" borderId="0" xfId="0" applyFont="1" applyAlignment="1">
      <alignment horizontal="right"/>
    </xf>
    <xf numFmtId="3" fontId="3" fillId="0" borderId="0" xfId="0" applyNumberFormat="1" applyFont="1" applyAlignment="1">
      <alignment horizontal="right"/>
    </xf>
    <xf numFmtId="49" fontId="3" fillId="0" borderId="1" xfId="0" applyNumberFormat="1" applyFont="1" applyBorder="1" applyAlignment="1">
      <alignment horizontal="right"/>
    </xf>
    <xf numFmtId="170" fontId="3" fillId="0" borderId="1" xfId="2" quotePrefix="1" applyNumberFormat="1" applyFont="1" applyBorder="1"/>
    <xf numFmtId="170" fontId="0" fillId="0" borderId="1" xfId="2" applyNumberFormat="1" applyFont="1" applyBorder="1"/>
    <xf numFmtId="170" fontId="0" fillId="0" borderId="0" xfId="2" applyNumberFormat="1" applyFont="1" applyBorder="1"/>
    <xf numFmtId="1" fontId="3" fillId="0" borderId="1" xfId="0" applyNumberFormat="1" applyFont="1" applyBorder="1"/>
    <xf numFmtId="0" fontId="3" fillId="0" borderId="1" xfId="0" applyFont="1" applyBorder="1"/>
    <xf numFmtId="170" fontId="0" fillId="0" borderId="0" xfId="3" applyNumberFormat="1" applyFont="1"/>
    <xf numFmtId="170" fontId="3" fillId="0" borderId="0" xfId="3" applyNumberFormat="1" applyFont="1"/>
    <xf numFmtId="170" fontId="3" fillId="0" borderId="0" xfId="3" quotePrefix="1" applyNumberFormat="1" applyFont="1"/>
    <xf numFmtId="170" fontId="3" fillId="0" borderId="1" xfId="3" applyNumberFormat="1" applyFont="1" applyBorder="1"/>
    <xf numFmtId="1" fontId="3" fillId="0" borderId="1" xfId="3" applyNumberFormat="1" applyFont="1" applyBorder="1"/>
    <xf numFmtId="170" fontId="3" fillId="0" borderId="0" xfId="3" applyNumberFormat="1" applyFont="1" applyBorder="1"/>
    <xf numFmtId="1" fontId="3" fillId="0" borderId="0" xfId="3" applyNumberFormat="1" applyFont="1" applyBorder="1"/>
    <xf numFmtId="170" fontId="0" fillId="0" borderId="1" xfId="3" applyNumberFormat="1" applyFont="1" applyBorder="1"/>
    <xf numFmtId="170" fontId="0" fillId="0" borderId="0" xfId="3" applyNumberFormat="1" applyFont="1" applyBorder="1"/>
    <xf numFmtId="1" fontId="3" fillId="0" borderId="0" xfId="3" applyNumberFormat="1" applyFont="1"/>
    <xf numFmtId="164" fontId="3" fillId="0" borderId="0" xfId="3" applyNumberFormat="1" applyFont="1"/>
    <xf numFmtId="164" fontId="1" fillId="0" borderId="0" xfId="3" applyNumberFormat="1" applyFont="1"/>
    <xf numFmtId="164" fontId="3" fillId="0" borderId="0" xfId="3" quotePrefix="1" applyNumberFormat="1" applyFont="1"/>
    <xf numFmtId="170" fontId="3" fillId="0" borderId="1" xfId="3" quotePrefix="1" applyNumberFormat="1" applyFont="1" applyBorder="1"/>
    <xf numFmtId="170" fontId="3" fillId="0" borderId="0" xfId="3" applyNumberFormat="1" applyFont="1" applyAlignment="1"/>
    <xf numFmtId="170" fontId="3" fillId="0" borderId="1" xfId="3" applyNumberFormat="1" applyFont="1" applyBorder="1" applyAlignment="1"/>
    <xf numFmtId="169" fontId="3" fillId="0" borderId="0" xfId="3" applyNumberFormat="1" applyFont="1"/>
    <xf numFmtId="169" fontId="0" fillId="0" borderId="0" xfId="3" applyNumberFormat="1" applyFont="1"/>
    <xf numFmtId="0" fontId="0" fillId="0" borderId="0" xfId="0" applyBorder="1"/>
    <xf numFmtId="170" fontId="0" fillId="0" borderId="0" xfId="3" quotePrefix="1" applyNumberFormat="1" applyFont="1"/>
    <xf numFmtId="170" fontId="0" fillId="2" borderId="0" xfId="3" applyNumberFormat="1" applyFont="1" applyFill="1"/>
    <xf numFmtId="170" fontId="0" fillId="2" borderId="0" xfId="3" quotePrefix="1" applyNumberFormat="1" applyFont="1" applyFill="1"/>
    <xf numFmtId="170" fontId="1" fillId="0" borderId="0" xfId="3" applyNumberFormat="1" applyFont="1"/>
    <xf numFmtId="170" fontId="0" fillId="0" borderId="1" xfId="3" applyNumberFormat="1" applyFont="1" applyBorder="1" applyAlignment="1"/>
    <xf numFmtId="170" fontId="0" fillId="0" borderId="0" xfId="3" applyNumberFormat="1" applyFont="1" applyAlignment="1"/>
    <xf numFmtId="170" fontId="6" fillId="0" borderId="0" xfId="3" applyNumberFormat="1" applyFont="1"/>
    <xf numFmtId="170" fontId="6" fillId="0" borderId="0" xfId="3" quotePrefix="1" applyNumberFormat="1" applyFont="1"/>
    <xf numFmtId="170" fontId="7" fillId="0" borderId="0" xfId="3" applyNumberFormat="1" applyFont="1"/>
    <xf numFmtId="164" fontId="1" fillId="0" borderId="0" xfId="3" applyFont="1"/>
    <xf numFmtId="164" fontId="3" fillId="0" borderId="0" xfId="3" applyFont="1"/>
    <xf numFmtId="164" fontId="3" fillId="0" borderId="0" xfId="3" quotePrefix="1" applyFont="1"/>
    <xf numFmtId="164" fontId="7" fillId="0" borderId="0" xfId="3" applyFont="1"/>
    <xf numFmtId="164" fontId="0" fillId="0" borderId="0" xfId="3" applyFont="1"/>
    <xf numFmtId="0" fontId="2" fillId="0" borderId="0" xfId="0" applyFont="1" applyAlignment="1">
      <alignment horizontal="left"/>
    </xf>
    <xf numFmtId="49" fontId="8" fillId="0" borderId="0" xfId="0" applyNumberFormat="1" applyFont="1" applyAlignment="1">
      <alignment horizontal="left"/>
    </xf>
    <xf numFmtId="169" fontId="2" fillId="0" borderId="0" xfId="2" applyNumberFormat="1" applyFont="1"/>
    <xf numFmtId="2" fontId="2" fillId="0" borderId="0" xfId="0" applyNumberFormat="1" applyFont="1"/>
    <xf numFmtId="0" fontId="9" fillId="0" borderId="0" xfId="0" applyFont="1"/>
    <xf numFmtId="0" fontId="0" fillId="0" borderId="1" xfId="0" applyBorder="1"/>
    <xf numFmtId="0" fontId="2" fillId="0" borderId="1" xfId="0" applyFont="1" applyBorder="1"/>
    <xf numFmtId="0" fontId="0" fillId="0" borderId="1" xfId="0" applyFont="1" applyBorder="1"/>
    <xf numFmtId="0" fontId="10" fillId="3" borderId="0" xfId="0" applyFont="1" applyFill="1" applyAlignment="1">
      <alignment horizontal="center" wrapText="1"/>
    </xf>
    <xf numFmtId="0" fontId="0" fillId="3" borderId="0" xfId="0" applyFill="1"/>
    <xf numFmtId="0" fontId="2" fillId="3" borderId="0" xfId="0" applyFont="1" applyFill="1" applyAlignment="1">
      <alignment horizontal="center" wrapText="1"/>
    </xf>
    <xf numFmtId="0" fontId="0" fillId="3" borderId="0" xfId="0" applyFill="1" applyAlignment="1">
      <alignment horizontal="center"/>
    </xf>
    <xf numFmtId="0" fontId="11" fillId="3" borderId="0" xfId="0" applyFont="1" applyFill="1" applyBorder="1" applyAlignment="1">
      <alignment horizontal="left"/>
    </xf>
    <xf numFmtId="0" fontId="14" fillId="3" borderId="0" xfId="4" applyFont="1" applyFill="1"/>
    <xf numFmtId="0" fontId="13" fillId="3" borderId="0" xfId="4" applyFont="1" applyFill="1"/>
    <xf numFmtId="0" fontId="15" fillId="3" borderId="0" xfId="0" applyFont="1" applyFill="1" applyAlignment="1">
      <alignment horizontal="center" wrapText="1"/>
    </xf>
    <xf numFmtId="0" fontId="14" fillId="3" borderId="0" xfId="0" applyFont="1" applyFill="1" applyBorder="1" applyAlignment="1">
      <alignment horizontal="left"/>
    </xf>
    <xf numFmtId="0" fontId="12" fillId="0" borderId="0" xfId="4" applyAlignment="1">
      <alignment horizontal="left"/>
    </xf>
    <xf numFmtId="0" fontId="0" fillId="0" borderId="0" xfId="0" applyAlignment="1">
      <alignment horizontal="center" wrapText="1"/>
    </xf>
    <xf numFmtId="0" fontId="2" fillId="0" borderId="0" xfId="0" applyFont="1" applyAlignment="1">
      <alignment horizontal="left"/>
    </xf>
    <xf numFmtId="1" fontId="0" fillId="0" borderId="0" xfId="0" applyNumberFormat="1" applyFont="1" applyAlignment="1">
      <alignment horizontal="left" wrapText="1"/>
    </xf>
    <xf numFmtId="0" fontId="2" fillId="0" borderId="2" xfId="0" applyFont="1" applyBorder="1" applyAlignment="1">
      <alignment horizontal="center"/>
    </xf>
  </cellXfs>
  <cellStyles count="5">
    <cellStyle name="Comma" xfId="3" builtinId="3"/>
    <cellStyle name="Comma 2" xfId="2"/>
    <cellStyle name="Hyperlink" xfId="4" builtinId="8"/>
    <cellStyle name="Normal" xfId="0" builtinId="0"/>
    <cellStyle name="Percent" xfId="1" builtinId="5"/>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2.xml"/><Relationship Id="rId1" Type="http://schemas.microsoft.com/office/2011/relationships/chartStyle" Target="style32.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9.xml"/><Relationship Id="rId1" Type="http://schemas.microsoft.com/office/2011/relationships/chartStyle" Target="style49.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50.xml"/><Relationship Id="rId1" Type="http://schemas.microsoft.com/office/2011/relationships/chartStyle" Target="style50.xml"/></Relationships>
</file>

<file path=xl/charts/_rels/chart5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131</a:t>
            </a:r>
          </a:p>
          <a:p>
            <a:pPr>
              <a:defRPr/>
            </a:pPr>
            <a:r>
              <a:rPr lang="en-US" b="1"/>
              <a:t>Number of London Private Banks in Existence, 1789-1836</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'Table 131'!$I$5:$I$52</c:f>
              <c:numCache>
                <c:formatCode>General</c:formatCode>
                <c:ptCount val="48"/>
                <c:pt idx="0">
                  <c:v>1789</c:v>
                </c:pt>
                <c:pt idx="1">
                  <c:v>1790</c:v>
                </c:pt>
                <c:pt idx="2">
                  <c:v>1791</c:v>
                </c:pt>
                <c:pt idx="3">
                  <c:v>1792</c:v>
                </c:pt>
                <c:pt idx="4">
                  <c:v>1793</c:v>
                </c:pt>
                <c:pt idx="5">
                  <c:v>1794</c:v>
                </c:pt>
                <c:pt idx="6">
                  <c:v>1795</c:v>
                </c:pt>
                <c:pt idx="7">
                  <c:v>1796</c:v>
                </c:pt>
                <c:pt idx="8">
                  <c:v>1797</c:v>
                </c:pt>
                <c:pt idx="9">
                  <c:v>1798</c:v>
                </c:pt>
                <c:pt idx="10">
                  <c:v>1799</c:v>
                </c:pt>
                <c:pt idx="11">
                  <c:v>1800</c:v>
                </c:pt>
                <c:pt idx="12">
                  <c:v>1801</c:v>
                </c:pt>
                <c:pt idx="13">
                  <c:v>1802</c:v>
                </c:pt>
                <c:pt idx="14">
                  <c:v>1803</c:v>
                </c:pt>
                <c:pt idx="15">
                  <c:v>1804</c:v>
                </c:pt>
                <c:pt idx="16">
                  <c:v>1805</c:v>
                </c:pt>
                <c:pt idx="17">
                  <c:v>1806</c:v>
                </c:pt>
                <c:pt idx="18">
                  <c:v>1807</c:v>
                </c:pt>
                <c:pt idx="19">
                  <c:v>1808</c:v>
                </c:pt>
                <c:pt idx="20">
                  <c:v>1809</c:v>
                </c:pt>
                <c:pt idx="21">
                  <c:v>1810</c:v>
                </c:pt>
                <c:pt idx="22">
                  <c:v>1811</c:v>
                </c:pt>
                <c:pt idx="23">
                  <c:v>1812</c:v>
                </c:pt>
                <c:pt idx="24">
                  <c:v>1813</c:v>
                </c:pt>
                <c:pt idx="25">
                  <c:v>1814</c:v>
                </c:pt>
                <c:pt idx="26">
                  <c:v>1815</c:v>
                </c:pt>
                <c:pt idx="27">
                  <c:v>1816</c:v>
                </c:pt>
                <c:pt idx="28">
                  <c:v>1817</c:v>
                </c:pt>
                <c:pt idx="29">
                  <c:v>1818</c:v>
                </c:pt>
                <c:pt idx="30">
                  <c:v>1819</c:v>
                </c:pt>
                <c:pt idx="31">
                  <c:v>1820</c:v>
                </c:pt>
                <c:pt idx="32">
                  <c:v>1821</c:v>
                </c:pt>
                <c:pt idx="33">
                  <c:v>1822</c:v>
                </c:pt>
                <c:pt idx="34">
                  <c:v>1823</c:v>
                </c:pt>
                <c:pt idx="35">
                  <c:v>1824</c:v>
                </c:pt>
                <c:pt idx="36">
                  <c:v>1825</c:v>
                </c:pt>
                <c:pt idx="37">
                  <c:v>1826</c:v>
                </c:pt>
                <c:pt idx="38">
                  <c:v>1827</c:v>
                </c:pt>
                <c:pt idx="39">
                  <c:v>1828</c:v>
                </c:pt>
                <c:pt idx="40">
                  <c:v>1829</c:v>
                </c:pt>
                <c:pt idx="41">
                  <c:v>1830</c:v>
                </c:pt>
                <c:pt idx="42">
                  <c:v>1831</c:v>
                </c:pt>
                <c:pt idx="43">
                  <c:v>1832</c:v>
                </c:pt>
                <c:pt idx="44">
                  <c:v>1833</c:v>
                </c:pt>
                <c:pt idx="45">
                  <c:v>1834</c:v>
                </c:pt>
                <c:pt idx="46">
                  <c:v>1835</c:v>
                </c:pt>
                <c:pt idx="47">
                  <c:v>1836</c:v>
                </c:pt>
              </c:numCache>
            </c:numRef>
          </c:cat>
          <c:val>
            <c:numRef>
              <c:f>'Table 131'!$J$5:$J$52</c:f>
              <c:numCache>
                <c:formatCode>General</c:formatCode>
                <c:ptCount val="48"/>
                <c:pt idx="0">
                  <c:v>57</c:v>
                </c:pt>
                <c:pt idx="2">
                  <c:v>60</c:v>
                </c:pt>
                <c:pt idx="3">
                  <c:v>61</c:v>
                </c:pt>
                <c:pt idx="4">
                  <c:v>64</c:v>
                </c:pt>
                <c:pt idx="5">
                  <c:v>68</c:v>
                </c:pt>
                <c:pt idx="7">
                  <c:v>71</c:v>
                </c:pt>
                <c:pt idx="8">
                  <c:v>69</c:v>
                </c:pt>
                <c:pt idx="10">
                  <c:v>67</c:v>
                </c:pt>
                <c:pt idx="12">
                  <c:v>68</c:v>
                </c:pt>
                <c:pt idx="13">
                  <c:v>72</c:v>
                </c:pt>
                <c:pt idx="16">
                  <c:v>70</c:v>
                </c:pt>
                <c:pt idx="17">
                  <c:v>71</c:v>
                </c:pt>
                <c:pt idx="18">
                  <c:v>73</c:v>
                </c:pt>
                <c:pt idx="19">
                  <c:v>77</c:v>
                </c:pt>
                <c:pt idx="21">
                  <c:v>83</c:v>
                </c:pt>
                <c:pt idx="23">
                  <c:v>76</c:v>
                </c:pt>
                <c:pt idx="25">
                  <c:v>78</c:v>
                </c:pt>
                <c:pt idx="27">
                  <c:v>74</c:v>
                </c:pt>
                <c:pt idx="28">
                  <c:v>70</c:v>
                </c:pt>
                <c:pt idx="29">
                  <c:v>71</c:v>
                </c:pt>
                <c:pt idx="30">
                  <c:v>72</c:v>
                </c:pt>
                <c:pt idx="31">
                  <c:v>71</c:v>
                </c:pt>
                <c:pt idx="32">
                  <c:v>68</c:v>
                </c:pt>
                <c:pt idx="34">
                  <c:v>69</c:v>
                </c:pt>
                <c:pt idx="35">
                  <c:v>69</c:v>
                </c:pt>
                <c:pt idx="36">
                  <c:v>70</c:v>
                </c:pt>
                <c:pt idx="38">
                  <c:v>64</c:v>
                </c:pt>
                <c:pt idx="39">
                  <c:v>64</c:v>
                </c:pt>
                <c:pt idx="40">
                  <c:v>62</c:v>
                </c:pt>
                <c:pt idx="41">
                  <c:v>60</c:v>
                </c:pt>
                <c:pt idx="42">
                  <c:v>64</c:v>
                </c:pt>
                <c:pt idx="43">
                  <c:v>62</c:v>
                </c:pt>
                <c:pt idx="44">
                  <c:v>59</c:v>
                </c:pt>
                <c:pt idx="45">
                  <c:v>60</c:v>
                </c:pt>
                <c:pt idx="46">
                  <c:v>60</c:v>
                </c:pt>
                <c:pt idx="47">
                  <c:v>61</c:v>
                </c:pt>
              </c:numCache>
            </c:numRef>
          </c:val>
          <c:extLst>
            <c:ext xmlns:c16="http://schemas.microsoft.com/office/drawing/2014/chart" uri="{C3380CC4-5D6E-409C-BE32-E72D297353CC}">
              <c16:uniqueId val="{00000000-DA38-4199-B080-3EE6652336CE}"/>
            </c:ext>
          </c:extLst>
        </c:ser>
        <c:dLbls>
          <c:showLegendKey val="0"/>
          <c:showVal val="0"/>
          <c:showCatName val="0"/>
          <c:showSerName val="0"/>
          <c:showPercent val="0"/>
          <c:showBubbleSize val="0"/>
        </c:dLbls>
        <c:gapWidth val="150"/>
        <c:axId val="430250376"/>
        <c:axId val="430250768"/>
      </c:barChart>
      <c:catAx>
        <c:axId val="430250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50768"/>
        <c:crosses val="autoZero"/>
        <c:auto val="1"/>
        <c:lblAlgn val="ctr"/>
        <c:lblOffset val="100"/>
        <c:noMultiLvlLbl val="0"/>
      </c:catAx>
      <c:valAx>
        <c:axId val="430250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250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Bank of England Notes in Circulation, Monthly, 1819-1850</a:t>
            </a:r>
          </a:p>
          <a:p>
            <a:pPr>
              <a:defRPr/>
            </a:pPr>
            <a:r>
              <a:rPr lang="en-US"/>
              <a:t>(Millions of £'s, Seasonally Adjusted)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135'!$P$5:$P$388</c:f>
              <c:numCache>
                <c:formatCode>General</c:formatCode>
                <c:ptCount val="384"/>
                <c:pt idx="0">
                  <c:v>1819</c:v>
                </c:pt>
                <c:pt idx="1">
                  <c:v>1819</c:v>
                </c:pt>
                <c:pt idx="2">
                  <c:v>1819</c:v>
                </c:pt>
                <c:pt idx="3">
                  <c:v>1819</c:v>
                </c:pt>
                <c:pt idx="4">
                  <c:v>1819</c:v>
                </c:pt>
                <c:pt idx="5">
                  <c:v>1819</c:v>
                </c:pt>
                <c:pt idx="6">
                  <c:v>1819</c:v>
                </c:pt>
                <c:pt idx="7">
                  <c:v>1819</c:v>
                </c:pt>
                <c:pt idx="8">
                  <c:v>1819</c:v>
                </c:pt>
                <c:pt idx="9">
                  <c:v>1819</c:v>
                </c:pt>
                <c:pt idx="10">
                  <c:v>1819</c:v>
                </c:pt>
                <c:pt idx="11">
                  <c:v>1819</c:v>
                </c:pt>
                <c:pt idx="12">
                  <c:v>1820</c:v>
                </c:pt>
                <c:pt idx="13">
                  <c:v>1820</c:v>
                </c:pt>
                <c:pt idx="14">
                  <c:v>1820</c:v>
                </c:pt>
                <c:pt idx="15">
                  <c:v>1820</c:v>
                </c:pt>
                <c:pt idx="16">
                  <c:v>1820</c:v>
                </c:pt>
                <c:pt idx="17">
                  <c:v>1820</c:v>
                </c:pt>
                <c:pt idx="18">
                  <c:v>1820</c:v>
                </c:pt>
                <c:pt idx="19">
                  <c:v>1820</c:v>
                </c:pt>
                <c:pt idx="20">
                  <c:v>1820</c:v>
                </c:pt>
                <c:pt idx="21">
                  <c:v>1820</c:v>
                </c:pt>
                <c:pt idx="22">
                  <c:v>1820</c:v>
                </c:pt>
                <c:pt idx="23">
                  <c:v>1820</c:v>
                </c:pt>
                <c:pt idx="24">
                  <c:v>1821</c:v>
                </c:pt>
                <c:pt idx="25">
                  <c:v>1821</c:v>
                </c:pt>
                <c:pt idx="26">
                  <c:v>1821</c:v>
                </c:pt>
                <c:pt idx="27">
                  <c:v>1821</c:v>
                </c:pt>
                <c:pt idx="28">
                  <c:v>1821</c:v>
                </c:pt>
                <c:pt idx="29">
                  <c:v>1821</c:v>
                </c:pt>
                <c:pt idx="30">
                  <c:v>1821</c:v>
                </c:pt>
                <c:pt idx="31">
                  <c:v>1821</c:v>
                </c:pt>
                <c:pt idx="32">
                  <c:v>1821</c:v>
                </c:pt>
                <c:pt idx="33">
                  <c:v>1821</c:v>
                </c:pt>
                <c:pt idx="34">
                  <c:v>1821</c:v>
                </c:pt>
                <c:pt idx="35">
                  <c:v>1821</c:v>
                </c:pt>
                <c:pt idx="36">
                  <c:v>1822</c:v>
                </c:pt>
                <c:pt idx="37">
                  <c:v>1822</c:v>
                </c:pt>
                <c:pt idx="38">
                  <c:v>1822</c:v>
                </c:pt>
                <c:pt idx="39">
                  <c:v>1822</c:v>
                </c:pt>
                <c:pt idx="40">
                  <c:v>1822</c:v>
                </c:pt>
                <c:pt idx="41">
                  <c:v>1822</c:v>
                </c:pt>
                <c:pt idx="42">
                  <c:v>1822</c:v>
                </c:pt>
                <c:pt idx="43">
                  <c:v>1822</c:v>
                </c:pt>
                <c:pt idx="44">
                  <c:v>1822</c:v>
                </c:pt>
                <c:pt idx="45">
                  <c:v>1822</c:v>
                </c:pt>
                <c:pt idx="46">
                  <c:v>1822</c:v>
                </c:pt>
                <c:pt idx="47">
                  <c:v>1822</c:v>
                </c:pt>
                <c:pt idx="48">
                  <c:v>1823</c:v>
                </c:pt>
                <c:pt idx="49">
                  <c:v>1823</c:v>
                </c:pt>
                <c:pt idx="50">
                  <c:v>1823</c:v>
                </c:pt>
                <c:pt idx="51">
                  <c:v>1823</c:v>
                </c:pt>
                <c:pt idx="52">
                  <c:v>1823</c:v>
                </c:pt>
                <c:pt idx="53">
                  <c:v>1823</c:v>
                </c:pt>
                <c:pt idx="54">
                  <c:v>1823</c:v>
                </c:pt>
                <c:pt idx="55">
                  <c:v>1823</c:v>
                </c:pt>
                <c:pt idx="56">
                  <c:v>1823</c:v>
                </c:pt>
                <c:pt idx="57">
                  <c:v>1823</c:v>
                </c:pt>
                <c:pt idx="58">
                  <c:v>1823</c:v>
                </c:pt>
                <c:pt idx="59">
                  <c:v>1823</c:v>
                </c:pt>
                <c:pt idx="60">
                  <c:v>1824</c:v>
                </c:pt>
                <c:pt idx="61">
                  <c:v>1824</c:v>
                </c:pt>
                <c:pt idx="62">
                  <c:v>1824</c:v>
                </c:pt>
                <c:pt idx="63">
                  <c:v>1824</c:v>
                </c:pt>
                <c:pt idx="64">
                  <c:v>1824</c:v>
                </c:pt>
                <c:pt idx="65">
                  <c:v>1824</c:v>
                </c:pt>
                <c:pt idx="66">
                  <c:v>1824</c:v>
                </c:pt>
                <c:pt idx="67">
                  <c:v>1824</c:v>
                </c:pt>
                <c:pt idx="68">
                  <c:v>1824</c:v>
                </c:pt>
                <c:pt idx="69">
                  <c:v>1824</c:v>
                </c:pt>
                <c:pt idx="70">
                  <c:v>1824</c:v>
                </c:pt>
                <c:pt idx="71">
                  <c:v>1824</c:v>
                </c:pt>
                <c:pt idx="72">
                  <c:v>1825</c:v>
                </c:pt>
                <c:pt idx="73">
                  <c:v>1825</c:v>
                </c:pt>
                <c:pt idx="74">
                  <c:v>1825</c:v>
                </c:pt>
                <c:pt idx="75">
                  <c:v>1825</c:v>
                </c:pt>
                <c:pt idx="76">
                  <c:v>1825</c:v>
                </c:pt>
                <c:pt idx="77">
                  <c:v>1825</c:v>
                </c:pt>
                <c:pt idx="78">
                  <c:v>1825</c:v>
                </c:pt>
                <c:pt idx="79">
                  <c:v>1825</c:v>
                </c:pt>
                <c:pt idx="80">
                  <c:v>1825</c:v>
                </c:pt>
                <c:pt idx="81">
                  <c:v>1825</c:v>
                </c:pt>
                <c:pt idx="82">
                  <c:v>1825</c:v>
                </c:pt>
                <c:pt idx="83">
                  <c:v>1825</c:v>
                </c:pt>
                <c:pt idx="84">
                  <c:v>1826</c:v>
                </c:pt>
                <c:pt idx="85">
                  <c:v>1826</c:v>
                </c:pt>
                <c:pt idx="86">
                  <c:v>1826</c:v>
                </c:pt>
                <c:pt idx="87">
                  <c:v>1826</c:v>
                </c:pt>
                <c:pt idx="88">
                  <c:v>1826</c:v>
                </c:pt>
                <c:pt idx="89">
                  <c:v>1826</c:v>
                </c:pt>
                <c:pt idx="90">
                  <c:v>1826</c:v>
                </c:pt>
                <c:pt idx="91">
                  <c:v>1826</c:v>
                </c:pt>
                <c:pt idx="92">
                  <c:v>1826</c:v>
                </c:pt>
                <c:pt idx="93">
                  <c:v>1826</c:v>
                </c:pt>
                <c:pt idx="94">
                  <c:v>1826</c:v>
                </c:pt>
                <c:pt idx="95">
                  <c:v>1826</c:v>
                </c:pt>
                <c:pt idx="96">
                  <c:v>1827</c:v>
                </c:pt>
                <c:pt idx="97">
                  <c:v>1827</c:v>
                </c:pt>
                <c:pt idx="98">
                  <c:v>1827</c:v>
                </c:pt>
                <c:pt idx="99">
                  <c:v>1827</c:v>
                </c:pt>
                <c:pt idx="100">
                  <c:v>1827</c:v>
                </c:pt>
                <c:pt idx="101">
                  <c:v>1827</c:v>
                </c:pt>
                <c:pt idx="102">
                  <c:v>1827</c:v>
                </c:pt>
                <c:pt idx="103">
                  <c:v>1827</c:v>
                </c:pt>
                <c:pt idx="104">
                  <c:v>1827</c:v>
                </c:pt>
                <c:pt idx="105">
                  <c:v>1827</c:v>
                </c:pt>
                <c:pt idx="106">
                  <c:v>1827</c:v>
                </c:pt>
                <c:pt idx="107">
                  <c:v>1827</c:v>
                </c:pt>
                <c:pt idx="108">
                  <c:v>1828</c:v>
                </c:pt>
                <c:pt idx="109">
                  <c:v>1828</c:v>
                </c:pt>
                <c:pt idx="110">
                  <c:v>1828</c:v>
                </c:pt>
                <c:pt idx="111">
                  <c:v>1828</c:v>
                </c:pt>
                <c:pt idx="112">
                  <c:v>1828</c:v>
                </c:pt>
                <c:pt idx="113">
                  <c:v>1828</c:v>
                </c:pt>
                <c:pt idx="114">
                  <c:v>1828</c:v>
                </c:pt>
                <c:pt idx="115">
                  <c:v>1828</c:v>
                </c:pt>
                <c:pt idx="116">
                  <c:v>1828</c:v>
                </c:pt>
                <c:pt idx="117">
                  <c:v>1828</c:v>
                </c:pt>
                <c:pt idx="118">
                  <c:v>1828</c:v>
                </c:pt>
                <c:pt idx="119">
                  <c:v>1828</c:v>
                </c:pt>
                <c:pt idx="120">
                  <c:v>1829</c:v>
                </c:pt>
                <c:pt idx="121">
                  <c:v>1829</c:v>
                </c:pt>
                <c:pt idx="122">
                  <c:v>1829</c:v>
                </c:pt>
                <c:pt idx="123">
                  <c:v>1829</c:v>
                </c:pt>
                <c:pt idx="124">
                  <c:v>1829</c:v>
                </c:pt>
                <c:pt idx="125">
                  <c:v>1829</c:v>
                </c:pt>
                <c:pt idx="126">
                  <c:v>1829</c:v>
                </c:pt>
                <c:pt idx="127">
                  <c:v>1829</c:v>
                </c:pt>
                <c:pt idx="128">
                  <c:v>1829</c:v>
                </c:pt>
                <c:pt idx="129">
                  <c:v>1829</c:v>
                </c:pt>
                <c:pt idx="130">
                  <c:v>1829</c:v>
                </c:pt>
                <c:pt idx="131">
                  <c:v>1829</c:v>
                </c:pt>
                <c:pt idx="132">
                  <c:v>1830</c:v>
                </c:pt>
                <c:pt idx="133">
                  <c:v>1830</c:v>
                </c:pt>
                <c:pt idx="134">
                  <c:v>1830</c:v>
                </c:pt>
                <c:pt idx="135">
                  <c:v>1830</c:v>
                </c:pt>
                <c:pt idx="136">
                  <c:v>1830</c:v>
                </c:pt>
                <c:pt idx="137">
                  <c:v>1830</c:v>
                </c:pt>
                <c:pt idx="138">
                  <c:v>1830</c:v>
                </c:pt>
                <c:pt idx="139">
                  <c:v>1830</c:v>
                </c:pt>
                <c:pt idx="140">
                  <c:v>1830</c:v>
                </c:pt>
                <c:pt idx="141">
                  <c:v>1830</c:v>
                </c:pt>
                <c:pt idx="142">
                  <c:v>1830</c:v>
                </c:pt>
                <c:pt idx="143">
                  <c:v>1830</c:v>
                </c:pt>
                <c:pt idx="144">
                  <c:v>1831</c:v>
                </c:pt>
                <c:pt idx="145">
                  <c:v>1831</c:v>
                </c:pt>
                <c:pt idx="146">
                  <c:v>1831</c:v>
                </c:pt>
                <c:pt idx="147">
                  <c:v>1831</c:v>
                </c:pt>
                <c:pt idx="148">
                  <c:v>1831</c:v>
                </c:pt>
                <c:pt idx="149">
                  <c:v>1831</c:v>
                </c:pt>
                <c:pt idx="150">
                  <c:v>1831</c:v>
                </c:pt>
                <c:pt idx="151">
                  <c:v>1831</c:v>
                </c:pt>
                <c:pt idx="152">
                  <c:v>1831</c:v>
                </c:pt>
                <c:pt idx="153">
                  <c:v>1831</c:v>
                </c:pt>
                <c:pt idx="154">
                  <c:v>1831</c:v>
                </c:pt>
                <c:pt idx="155">
                  <c:v>1831</c:v>
                </c:pt>
                <c:pt idx="156">
                  <c:v>1832</c:v>
                </c:pt>
                <c:pt idx="157">
                  <c:v>1832</c:v>
                </c:pt>
                <c:pt idx="158">
                  <c:v>1832</c:v>
                </c:pt>
                <c:pt idx="159">
                  <c:v>1832</c:v>
                </c:pt>
                <c:pt idx="160">
                  <c:v>1832</c:v>
                </c:pt>
                <c:pt idx="161">
                  <c:v>1832</c:v>
                </c:pt>
                <c:pt idx="162">
                  <c:v>1832</c:v>
                </c:pt>
                <c:pt idx="163">
                  <c:v>1832</c:v>
                </c:pt>
                <c:pt idx="164">
                  <c:v>1832</c:v>
                </c:pt>
                <c:pt idx="165">
                  <c:v>1832</c:v>
                </c:pt>
                <c:pt idx="166">
                  <c:v>1832</c:v>
                </c:pt>
                <c:pt idx="167">
                  <c:v>1832</c:v>
                </c:pt>
                <c:pt idx="168">
                  <c:v>1833</c:v>
                </c:pt>
                <c:pt idx="169">
                  <c:v>1833</c:v>
                </c:pt>
                <c:pt idx="170">
                  <c:v>1833</c:v>
                </c:pt>
                <c:pt idx="171">
                  <c:v>1833</c:v>
                </c:pt>
                <c:pt idx="172">
                  <c:v>1833</c:v>
                </c:pt>
                <c:pt idx="173">
                  <c:v>1833</c:v>
                </c:pt>
                <c:pt idx="174">
                  <c:v>1833</c:v>
                </c:pt>
                <c:pt idx="175">
                  <c:v>1833</c:v>
                </c:pt>
                <c:pt idx="176">
                  <c:v>1833</c:v>
                </c:pt>
                <c:pt idx="177">
                  <c:v>1833</c:v>
                </c:pt>
                <c:pt idx="178">
                  <c:v>1833</c:v>
                </c:pt>
                <c:pt idx="179">
                  <c:v>1833</c:v>
                </c:pt>
                <c:pt idx="180">
                  <c:v>1834</c:v>
                </c:pt>
                <c:pt idx="181">
                  <c:v>1834</c:v>
                </c:pt>
                <c:pt idx="182">
                  <c:v>1834</c:v>
                </c:pt>
                <c:pt idx="183">
                  <c:v>1834</c:v>
                </c:pt>
                <c:pt idx="184">
                  <c:v>1834</c:v>
                </c:pt>
                <c:pt idx="185">
                  <c:v>1834</c:v>
                </c:pt>
                <c:pt idx="186">
                  <c:v>1834</c:v>
                </c:pt>
                <c:pt idx="187">
                  <c:v>1834</c:v>
                </c:pt>
                <c:pt idx="188">
                  <c:v>1834</c:v>
                </c:pt>
                <c:pt idx="189">
                  <c:v>1834</c:v>
                </c:pt>
                <c:pt idx="190">
                  <c:v>1834</c:v>
                </c:pt>
                <c:pt idx="191">
                  <c:v>1834</c:v>
                </c:pt>
                <c:pt idx="192">
                  <c:v>1835</c:v>
                </c:pt>
                <c:pt idx="193">
                  <c:v>1835</c:v>
                </c:pt>
                <c:pt idx="194">
                  <c:v>1835</c:v>
                </c:pt>
                <c:pt idx="195">
                  <c:v>1835</c:v>
                </c:pt>
                <c:pt idx="196">
                  <c:v>1835</c:v>
                </c:pt>
                <c:pt idx="197">
                  <c:v>1835</c:v>
                </c:pt>
                <c:pt idx="198">
                  <c:v>1835</c:v>
                </c:pt>
                <c:pt idx="199">
                  <c:v>1835</c:v>
                </c:pt>
                <c:pt idx="200">
                  <c:v>1835</c:v>
                </c:pt>
                <c:pt idx="201">
                  <c:v>1835</c:v>
                </c:pt>
                <c:pt idx="202">
                  <c:v>1835</c:v>
                </c:pt>
                <c:pt idx="203">
                  <c:v>1835</c:v>
                </c:pt>
                <c:pt idx="204">
                  <c:v>1836</c:v>
                </c:pt>
                <c:pt idx="205">
                  <c:v>1836</c:v>
                </c:pt>
                <c:pt idx="206">
                  <c:v>1836</c:v>
                </c:pt>
                <c:pt idx="207">
                  <c:v>1836</c:v>
                </c:pt>
                <c:pt idx="208">
                  <c:v>1836</c:v>
                </c:pt>
                <c:pt idx="209">
                  <c:v>1836</c:v>
                </c:pt>
                <c:pt idx="210">
                  <c:v>1836</c:v>
                </c:pt>
                <c:pt idx="211">
                  <c:v>1836</c:v>
                </c:pt>
                <c:pt idx="212">
                  <c:v>1836</c:v>
                </c:pt>
                <c:pt idx="213">
                  <c:v>1836</c:v>
                </c:pt>
                <c:pt idx="214">
                  <c:v>1836</c:v>
                </c:pt>
                <c:pt idx="215">
                  <c:v>1836</c:v>
                </c:pt>
                <c:pt idx="216">
                  <c:v>1837</c:v>
                </c:pt>
                <c:pt idx="217">
                  <c:v>1837</c:v>
                </c:pt>
                <c:pt idx="218">
                  <c:v>1837</c:v>
                </c:pt>
                <c:pt idx="219">
                  <c:v>1837</c:v>
                </c:pt>
                <c:pt idx="220">
                  <c:v>1837</c:v>
                </c:pt>
                <c:pt idx="221">
                  <c:v>1837</c:v>
                </c:pt>
                <c:pt idx="222">
                  <c:v>1837</c:v>
                </c:pt>
                <c:pt idx="223">
                  <c:v>1837</c:v>
                </c:pt>
                <c:pt idx="224">
                  <c:v>1837</c:v>
                </c:pt>
                <c:pt idx="225">
                  <c:v>1837</c:v>
                </c:pt>
                <c:pt idx="226">
                  <c:v>1837</c:v>
                </c:pt>
                <c:pt idx="227">
                  <c:v>1837</c:v>
                </c:pt>
                <c:pt idx="228">
                  <c:v>1838</c:v>
                </c:pt>
                <c:pt idx="229">
                  <c:v>1838</c:v>
                </c:pt>
                <c:pt idx="230">
                  <c:v>1838</c:v>
                </c:pt>
                <c:pt idx="231">
                  <c:v>1838</c:v>
                </c:pt>
                <c:pt idx="232">
                  <c:v>1838</c:v>
                </c:pt>
                <c:pt idx="233">
                  <c:v>1838</c:v>
                </c:pt>
                <c:pt idx="234">
                  <c:v>1838</c:v>
                </c:pt>
                <c:pt idx="235">
                  <c:v>1838</c:v>
                </c:pt>
                <c:pt idx="236">
                  <c:v>1838</c:v>
                </c:pt>
                <c:pt idx="237">
                  <c:v>1838</c:v>
                </c:pt>
                <c:pt idx="238">
                  <c:v>1838</c:v>
                </c:pt>
                <c:pt idx="239">
                  <c:v>1838</c:v>
                </c:pt>
                <c:pt idx="240">
                  <c:v>1839</c:v>
                </c:pt>
                <c:pt idx="241">
                  <c:v>1839</c:v>
                </c:pt>
                <c:pt idx="242">
                  <c:v>1839</c:v>
                </c:pt>
                <c:pt idx="243">
                  <c:v>1839</c:v>
                </c:pt>
                <c:pt idx="244">
                  <c:v>1839</c:v>
                </c:pt>
                <c:pt idx="245">
                  <c:v>1839</c:v>
                </c:pt>
                <c:pt idx="246">
                  <c:v>1839</c:v>
                </c:pt>
                <c:pt idx="247">
                  <c:v>1839</c:v>
                </c:pt>
                <c:pt idx="248">
                  <c:v>1839</c:v>
                </c:pt>
                <c:pt idx="249">
                  <c:v>1839</c:v>
                </c:pt>
                <c:pt idx="250">
                  <c:v>1839</c:v>
                </c:pt>
                <c:pt idx="251">
                  <c:v>1839</c:v>
                </c:pt>
                <c:pt idx="252">
                  <c:v>1840</c:v>
                </c:pt>
                <c:pt idx="253">
                  <c:v>1840</c:v>
                </c:pt>
                <c:pt idx="254">
                  <c:v>1840</c:v>
                </c:pt>
                <c:pt idx="255">
                  <c:v>1840</c:v>
                </c:pt>
                <c:pt idx="256">
                  <c:v>1840</c:v>
                </c:pt>
                <c:pt idx="257">
                  <c:v>1840</c:v>
                </c:pt>
                <c:pt idx="258">
                  <c:v>1840</c:v>
                </c:pt>
                <c:pt idx="259">
                  <c:v>1840</c:v>
                </c:pt>
                <c:pt idx="260">
                  <c:v>1840</c:v>
                </c:pt>
                <c:pt idx="261">
                  <c:v>1840</c:v>
                </c:pt>
                <c:pt idx="262">
                  <c:v>1840</c:v>
                </c:pt>
                <c:pt idx="263">
                  <c:v>1840</c:v>
                </c:pt>
                <c:pt idx="264">
                  <c:v>1841</c:v>
                </c:pt>
                <c:pt idx="265">
                  <c:v>1841</c:v>
                </c:pt>
                <c:pt idx="266">
                  <c:v>1841</c:v>
                </c:pt>
                <c:pt idx="267">
                  <c:v>1841</c:v>
                </c:pt>
                <c:pt idx="268">
                  <c:v>1841</c:v>
                </c:pt>
                <c:pt idx="269">
                  <c:v>1841</c:v>
                </c:pt>
                <c:pt idx="270">
                  <c:v>1841</c:v>
                </c:pt>
                <c:pt idx="271">
                  <c:v>1841</c:v>
                </c:pt>
                <c:pt idx="272">
                  <c:v>1841</c:v>
                </c:pt>
                <c:pt idx="273">
                  <c:v>1841</c:v>
                </c:pt>
                <c:pt idx="274">
                  <c:v>1841</c:v>
                </c:pt>
                <c:pt idx="275">
                  <c:v>1841</c:v>
                </c:pt>
                <c:pt idx="276">
                  <c:v>1842</c:v>
                </c:pt>
                <c:pt idx="277">
                  <c:v>1842</c:v>
                </c:pt>
                <c:pt idx="278">
                  <c:v>1842</c:v>
                </c:pt>
                <c:pt idx="279">
                  <c:v>1842</c:v>
                </c:pt>
                <c:pt idx="280">
                  <c:v>1842</c:v>
                </c:pt>
                <c:pt idx="281">
                  <c:v>1842</c:v>
                </c:pt>
                <c:pt idx="282">
                  <c:v>1842</c:v>
                </c:pt>
                <c:pt idx="283">
                  <c:v>1842</c:v>
                </c:pt>
                <c:pt idx="284">
                  <c:v>1842</c:v>
                </c:pt>
                <c:pt idx="285">
                  <c:v>1842</c:v>
                </c:pt>
                <c:pt idx="286">
                  <c:v>1842</c:v>
                </c:pt>
                <c:pt idx="287">
                  <c:v>1842</c:v>
                </c:pt>
                <c:pt idx="288">
                  <c:v>1843</c:v>
                </c:pt>
                <c:pt idx="289">
                  <c:v>1843</c:v>
                </c:pt>
                <c:pt idx="290">
                  <c:v>1843</c:v>
                </c:pt>
                <c:pt idx="291">
                  <c:v>1843</c:v>
                </c:pt>
                <c:pt idx="292">
                  <c:v>1843</c:v>
                </c:pt>
                <c:pt idx="293">
                  <c:v>1843</c:v>
                </c:pt>
                <c:pt idx="294">
                  <c:v>1843</c:v>
                </c:pt>
                <c:pt idx="295">
                  <c:v>1843</c:v>
                </c:pt>
                <c:pt idx="296">
                  <c:v>1843</c:v>
                </c:pt>
                <c:pt idx="297">
                  <c:v>1843</c:v>
                </c:pt>
                <c:pt idx="298">
                  <c:v>1843</c:v>
                </c:pt>
                <c:pt idx="299">
                  <c:v>1843</c:v>
                </c:pt>
                <c:pt idx="300">
                  <c:v>1844</c:v>
                </c:pt>
                <c:pt idx="301">
                  <c:v>1844</c:v>
                </c:pt>
                <c:pt idx="302">
                  <c:v>1844</c:v>
                </c:pt>
                <c:pt idx="303">
                  <c:v>1844</c:v>
                </c:pt>
                <c:pt idx="304">
                  <c:v>1844</c:v>
                </c:pt>
                <c:pt idx="305">
                  <c:v>1844</c:v>
                </c:pt>
                <c:pt idx="306">
                  <c:v>1844</c:v>
                </c:pt>
                <c:pt idx="307">
                  <c:v>1844</c:v>
                </c:pt>
                <c:pt idx="308">
                  <c:v>1844</c:v>
                </c:pt>
                <c:pt idx="309">
                  <c:v>1844</c:v>
                </c:pt>
                <c:pt idx="310">
                  <c:v>1844</c:v>
                </c:pt>
                <c:pt idx="311">
                  <c:v>1844</c:v>
                </c:pt>
                <c:pt idx="312">
                  <c:v>1845</c:v>
                </c:pt>
                <c:pt idx="313">
                  <c:v>1845</c:v>
                </c:pt>
                <c:pt idx="314">
                  <c:v>1845</c:v>
                </c:pt>
                <c:pt idx="315">
                  <c:v>1845</c:v>
                </c:pt>
                <c:pt idx="316">
                  <c:v>1845</c:v>
                </c:pt>
                <c:pt idx="317">
                  <c:v>1845</c:v>
                </c:pt>
                <c:pt idx="318">
                  <c:v>1845</c:v>
                </c:pt>
                <c:pt idx="319">
                  <c:v>1845</c:v>
                </c:pt>
                <c:pt idx="320">
                  <c:v>1845</c:v>
                </c:pt>
                <c:pt idx="321">
                  <c:v>1845</c:v>
                </c:pt>
                <c:pt idx="322">
                  <c:v>1845</c:v>
                </c:pt>
                <c:pt idx="323">
                  <c:v>1845</c:v>
                </c:pt>
                <c:pt idx="324">
                  <c:v>1846</c:v>
                </c:pt>
                <c:pt idx="325">
                  <c:v>1846</c:v>
                </c:pt>
                <c:pt idx="326">
                  <c:v>1846</c:v>
                </c:pt>
                <c:pt idx="327">
                  <c:v>1846</c:v>
                </c:pt>
                <c:pt idx="328">
                  <c:v>1846</c:v>
                </c:pt>
                <c:pt idx="329">
                  <c:v>1846</c:v>
                </c:pt>
                <c:pt idx="330">
                  <c:v>1846</c:v>
                </c:pt>
                <c:pt idx="331">
                  <c:v>1846</c:v>
                </c:pt>
                <c:pt idx="332">
                  <c:v>1846</c:v>
                </c:pt>
                <c:pt idx="333">
                  <c:v>1846</c:v>
                </c:pt>
                <c:pt idx="334">
                  <c:v>1846</c:v>
                </c:pt>
                <c:pt idx="335">
                  <c:v>1846</c:v>
                </c:pt>
                <c:pt idx="336">
                  <c:v>1847</c:v>
                </c:pt>
                <c:pt idx="337">
                  <c:v>1847</c:v>
                </c:pt>
                <c:pt idx="338">
                  <c:v>1847</c:v>
                </c:pt>
                <c:pt idx="339">
                  <c:v>1847</c:v>
                </c:pt>
                <c:pt idx="340">
                  <c:v>1847</c:v>
                </c:pt>
                <c:pt idx="341">
                  <c:v>1847</c:v>
                </c:pt>
                <c:pt idx="342">
                  <c:v>1847</c:v>
                </c:pt>
                <c:pt idx="343">
                  <c:v>1847</c:v>
                </c:pt>
                <c:pt idx="344">
                  <c:v>1847</c:v>
                </c:pt>
                <c:pt idx="345">
                  <c:v>1847</c:v>
                </c:pt>
                <c:pt idx="346">
                  <c:v>1847</c:v>
                </c:pt>
                <c:pt idx="347">
                  <c:v>1847</c:v>
                </c:pt>
                <c:pt idx="348">
                  <c:v>1848</c:v>
                </c:pt>
                <c:pt idx="349">
                  <c:v>1848</c:v>
                </c:pt>
                <c:pt idx="350">
                  <c:v>1848</c:v>
                </c:pt>
                <c:pt idx="351">
                  <c:v>1848</c:v>
                </c:pt>
                <c:pt idx="352">
                  <c:v>1848</c:v>
                </c:pt>
                <c:pt idx="353">
                  <c:v>1848</c:v>
                </c:pt>
                <c:pt idx="354">
                  <c:v>1848</c:v>
                </c:pt>
                <c:pt idx="355">
                  <c:v>1848</c:v>
                </c:pt>
                <c:pt idx="356">
                  <c:v>1848</c:v>
                </c:pt>
                <c:pt idx="357">
                  <c:v>1848</c:v>
                </c:pt>
                <c:pt idx="358">
                  <c:v>1848</c:v>
                </c:pt>
                <c:pt idx="359">
                  <c:v>1848</c:v>
                </c:pt>
                <c:pt idx="360">
                  <c:v>1849</c:v>
                </c:pt>
                <c:pt idx="361">
                  <c:v>1849</c:v>
                </c:pt>
                <c:pt idx="362">
                  <c:v>1849</c:v>
                </c:pt>
                <c:pt idx="363">
                  <c:v>1849</c:v>
                </c:pt>
                <c:pt idx="364">
                  <c:v>1849</c:v>
                </c:pt>
                <c:pt idx="365">
                  <c:v>1849</c:v>
                </c:pt>
                <c:pt idx="366">
                  <c:v>1849</c:v>
                </c:pt>
                <c:pt idx="367">
                  <c:v>1849</c:v>
                </c:pt>
                <c:pt idx="368">
                  <c:v>1849</c:v>
                </c:pt>
                <c:pt idx="369">
                  <c:v>1849</c:v>
                </c:pt>
                <c:pt idx="370">
                  <c:v>1849</c:v>
                </c:pt>
                <c:pt idx="371">
                  <c:v>1849</c:v>
                </c:pt>
                <c:pt idx="372">
                  <c:v>1850</c:v>
                </c:pt>
                <c:pt idx="373">
                  <c:v>1850</c:v>
                </c:pt>
                <c:pt idx="374">
                  <c:v>1850</c:v>
                </c:pt>
                <c:pt idx="375">
                  <c:v>1850</c:v>
                </c:pt>
                <c:pt idx="376">
                  <c:v>1850</c:v>
                </c:pt>
                <c:pt idx="377">
                  <c:v>1850</c:v>
                </c:pt>
                <c:pt idx="378">
                  <c:v>1850</c:v>
                </c:pt>
                <c:pt idx="379">
                  <c:v>1850</c:v>
                </c:pt>
                <c:pt idx="380">
                  <c:v>1850</c:v>
                </c:pt>
                <c:pt idx="381">
                  <c:v>1850</c:v>
                </c:pt>
                <c:pt idx="382">
                  <c:v>1850</c:v>
                </c:pt>
                <c:pt idx="383">
                  <c:v>1850</c:v>
                </c:pt>
              </c:numCache>
            </c:numRef>
          </c:cat>
          <c:val>
            <c:numRef>
              <c:f>'Table 135'!$T$5:$T$388</c:f>
              <c:numCache>
                <c:formatCode>0.0_);[Red]\(0.0\)</c:formatCode>
                <c:ptCount val="384"/>
                <c:pt idx="0">
                  <c:v>25.1</c:v>
                </c:pt>
                <c:pt idx="1">
                  <c:v>24.1</c:v>
                </c:pt>
                <c:pt idx="2">
                  <c:v>25.1</c:v>
                </c:pt>
                <c:pt idx="3">
                  <c:v>24.4</c:v>
                </c:pt>
                <c:pt idx="4">
                  <c:v>25.6</c:v>
                </c:pt>
                <c:pt idx="5">
                  <c:v>25.5</c:v>
                </c:pt>
                <c:pt idx="6">
                  <c:v>24.9</c:v>
                </c:pt>
                <c:pt idx="7">
                  <c:v>25.2</c:v>
                </c:pt>
                <c:pt idx="8">
                  <c:v>25.2</c:v>
                </c:pt>
                <c:pt idx="9">
                  <c:v>25.4</c:v>
                </c:pt>
                <c:pt idx="10">
                  <c:v>24.6</c:v>
                </c:pt>
                <c:pt idx="11">
                  <c:v>24</c:v>
                </c:pt>
                <c:pt idx="12">
                  <c:v>23.7</c:v>
                </c:pt>
                <c:pt idx="13">
                  <c:v>23.3</c:v>
                </c:pt>
                <c:pt idx="14">
                  <c:v>23</c:v>
                </c:pt>
                <c:pt idx="15">
                  <c:v>23.6</c:v>
                </c:pt>
                <c:pt idx="16">
                  <c:v>23.9</c:v>
                </c:pt>
                <c:pt idx="17">
                  <c:v>24</c:v>
                </c:pt>
                <c:pt idx="18">
                  <c:v>24.1</c:v>
                </c:pt>
                <c:pt idx="19">
                  <c:v>24.1</c:v>
                </c:pt>
                <c:pt idx="20">
                  <c:v>24.4</c:v>
                </c:pt>
                <c:pt idx="21">
                  <c:v>24.3</c:v>
                </c:pt>
                <c:pt idx="22">
                  <c:v>24.2</c:v>
                </c:pt>
                <c:pt idx="23">
                  <c:v>24</c:v>
                </c:pt>
                <c:pt idx="24">
                  <c:v>23.1</c:v>
                </c:pt>
                <c:pt idx="25">
                  <c:v>23.7</c:v>
                </c:pt>
                <c:pt idx="26">
                  <c:v>23.9</c:v>
                </c:pt>
                <c:pt idx="27">
                  <c:v>23.9</c:v>
                </c:pt>
                <c:pt idx="28">
                  <c:v>23.6</c:v>
                </c:pt>
                <c:pt idx="29">
                  <c:v>22</c:v>
                </c:pt>
                <c:pt idx="30">
                  <c:v>20.8</c:v>
                </c:pt>
                <c:pt idx="31">
                  <c:v>20.7</c:v>
                </c:pt>
                <c:pt idx="32">
                  <c:v>20.3</c:v>
                </c:pt>
                <c:pt idx="33">
                  <c:v>19.8</c:v>
                </c:pt>
                <c:pt idx="34">
                  <c:v>19.399999999999999</c:v>
                </c:pt>
                <c:pt idx="35">
                  <c:v>18.600000000000001</c:v>
                </c:pt>
                <c:pt idx="36">
                  <c:v>18.2</c:v>
                </c:pt>
                <c:pt idx="37">
                  <c:v>18.2</c:v>
                </c:pt>
                <c:pt idx="38">
                  <c:v>18</c:v>
                </c:pt>
                <c:pt idx="39">
                  <c:v>17.600000000000001</c:v>
                </c:pt>
                <c:pt idx="40">
                  <c:v>17.3</c:v>
                </c:pt>
                <c:pt idx="41">
                  <c:v>17.600000000000001</c:v>
                </c:pt>
                <c:pt idx="42">
                  <c:v>18.5</c:v>
                </c:pt>
                <c:pt idx="43">
                  <c:v>18.100000000000001</c:v>
                </c:pt>
                <c:pt idx="44">
                  <c:v>17.8</c:v>
                </c:pt>
                <c:pt idx="45">
                  <c:v>17.899999999999999</c:v>
                </c:pt>
                <c:pt idx="46">
                  <c:v>17.899999999999999</c:v>
                </c:pt>
                <c:pt idx="47">
                  <c:v>17.399999999999999</c:v>
                </c:pt>
                <c:pt idx="48">
                  <c:v>17.899999999999999</c:v>
                </c:pt>
                <c:pt idx="49">
                  <c:v>17.600000000000001</c:v>
                </c:pt>
                <c:pt idx="50">
                  <c:v>17.600000000000001</c:v>
                </c:pt>
                <c:pt idx="51">
                  <c:v>17.899999999999999</c:v>
                </c:pt>
                <c:pt idx="52">
                  <c:v>18.2</c:v>
                </c:pt>
                <c:pt idx="53">
                  <c:v>18</c:v>
                </c:pt>
                <c:pt idx="54">
                  <c:v>18.7</c:v>
                </c:pt>
                <c:pt idx="55">
                  <c:v>19.3</c:v>
                </c:pt>
                <c:pt idx="56">
                  <c:v>19</c:v>
                </c:pt>
                <c:pt idx="57">
                  <c:v>19</c:v>
                </c:pt>
                <c:pt idx="58">
                  <c:v>21</c:v>
                </c:pt>
                <c:pt idx="59">
                  <c:v>19.100000000000001</c:v>
                </c:pt>
                <c:pt idx="60">
                  <c:v>18.600000000000001</c:v>
                </c:pt>
                <c:pt idx="61">
                  <c:v>19.399999999999999</c:v>
                </c:pt>
                <c:pt idx="62">
                  <c:v>19.3</c:v>
                </c:pt>
                <c:pt idx="63">
                  <c:v>19.899999999999999</c:v>
                </c:pt>
                <c:pt idx="64">
                  <c:v>19.899999999999999</c:v>
                </c:pt>
                <c:pt idx="65">
                  <c:v>20.2</c:v>
                </c:pt>
                <c:pt idx="66">
                  <c:v>20.6</c:v>
                </c:pt>
                <c:pt idx="67">
                  <c:v>20.3</c:v>
                </c:pt>
                <c:pt idx="68">
                  <c:v>20</c:v>
                </c:pt>
                <c:pt idx="69">
                  <c:v>20.7</c:v>
                </c:pt>
                <c:pt idx="70">
                  <c:v>21.7</c:v>
                </c:pt>
                <c:pt idx="71">
                  <c:v>20.8</c:v>
                </c:pt>
                <c:pt idx="72">
                  <c:v>20.5</c:v>
                </c:pt>
                <c:pt idx="73">
                  <c:v>20.7</c:v>
                </c:pt>
                <c:pt idx="74">
                  <c:v>20.100000000000001</c:v>
                </c:pt>
                <c:pt idx="75">
                  <c:v>19.899999999999999</c:v>
                </c:pt>
                <c:pt idx="76">
                  <c:v>19.899999999999999</c:v>
                </c:pt>
                <c:pt idx="77">
                  <c:v>19.7</c:v>
                </c:pt>
                <c:pt idx="78">
                  <c:v>19.8</c:v>
                </c:pt>
                <c:pt idx="79">
                  <c:v>19.3</c:v>
                </c:pt>
                <c:pt idx="80">
                  <c:v>19.3</c:v>
                </c:pt>
                <c:pt idx="81">
                  <c:v>19.100000000000001</c:v>
                </c:pt>
                <c:pt idx="82">
                  <c:v>18.399999999999999</c:v>
                </c:pt>
                <c:pt idx="83">
                  <c:v>23.6</c:v>
                </c:pt>
                <c:pt idx="84">
                  <c:v>23.3</c:v>
                </c:pt>
                <c:pt idx="85">
                  <c:v>23.3</c:v>
                </c:pt>
                <c:pt idx="86">
                  <c:v>24.7</c:v>
                </c:pt>
                <c:pt idx="87">
                  <c:v>24.1</c:v>
                </c:pt>
                <c:pt idx="88">
                  <c:v>22.7</c:v>
                </c:pt>
                <c:pt idx="89">
                  <c:v>22.2</c:v>
                </c:pt>
                <c:pt idx="90">
                  <c:v>21.4</c:v>
                </c:pt>
                <c:pt idx="91">
                  <c:v>21.4</c:v>
                </c:pt>
                <c:pt idx="92">
                  <c:v>21.7</c:v>
                </c:pt>
                <c:pt idx="93">
                  <c:v>20.9</c:v>
                </c:pt>
                <c:pt idx="94">
                  <c:v>21</c:v>
                </c:pt>
                <c:pt idx="95">
                  <c:v>20.3</c:v>
                </c:pt>
                <c:pt idx="96">
                  <c:v>21</c:v>
                </c:pt>
                <c:pt idx="97">
                  <c:v>21.2</c:v>
                </c:pt>
                <c:pt idx="98">
                  <c:v>21.6</c:v>
                </c:pt>
                <c:pt idx="99">
                  <c:v>21.7</c:v>
                </c:pt>
                <c:pt idx="100">
                  <c:v>21.9</c:v>
                </c:pt>
                <c:pt idx="101">
                  <c:v>21.7</c:v>
                </c:pt>
                <c:pt idx="102">
                  <c:v>21.9</c:v>
                </c:pt>
                <c:pt idx="103">
                  <c:v>22.1</c:v>
                </c:pt>
                <c:pt idx="104">
                  <c:v>21.9</c:v>
                </c:pt>
                <c:pt idx="105">
                  <c:v>21.5</c:v>
                </c:pt>
                <c:pt idx="106">
                  <c:v>21.5</c:v>
                </c:pt>
                <c:pt idx="107">
                  <c:v>21</c:v>
                </c:pt>
                <c:pt idx="108">
                  <c:v>21.5</c:v>
                </c:pt>
                <c:pt idx="109">
                  <c:v>21.9</c:v>
                </c:pt>
                <c:pt idx="110">
                  <c:v>21.3</c:v>
                </c:pt>
                <c:pt idx="111">
                  <c:v>20.6</c:v>
                </c:pt>
                <c:pt idx="112">
                  <c:v>20.8</c:v>
                </c:pt>
                <c:pt idx="113">
                  <c:v>20.7</c:v>
                </c:pt>
                <c:pt idx="114">
                  <c:v>20.9</c:v>
                </c:pt>
                <c:pt idx="115">
                  <c:v>21</c:v>
                </c:pt>
                <c:pt idx="116">
                  <c:v>21.1</c:v>
                </c:pt>
                <c:pt idx="117">
                  <c:v>20.9</c:v>
                </c:pt>
                <c:pt idx="118">
                  <c:v>20.7</c:v>
                </c:pt>
                <c:pt idx="119">
                  <c:v>21</c:v>
                </c:pt>
                <c:pt idx="120">
                  <c:v>20.9</c:v>
                </c:pt>
                <c:pt idx="121">
                  <c:v>19.899999999999999</c:v>
                </c:pt>
                <c:pt idx="122">
                  <c:v>19.899999999999999</c:v>
                </c:pt>
                <c:pt idx="123">
                  <c:v>19.600000000000001</c:v>
                </c:pt>
                <c:pt idx="124">
                  <c:v>19.7</c:v>
                </c:pt>
                <c:pt idx="125">
                  <c:v>19.399999999999999</c:v>
                </c:pt>
                <c:pt idx="126">
                  <c:v>19.399999999999999</c:v>
                </c:pt>
                <c:pt idx="127">
                  <c:v>19.2</c:v>
                </c:pt>
                <c:pt idx="128">
                  <c:v>19.2</c:v>
                </c:pt>
                <c:pt idx="129">
                  <c:v>19.2</c:v>
                </c:pt>
                <c:pt idx="130">
                  <c:v>19.3</c:v>
                </c:pt>
                <c:pt idx="131">
                  <c:v>19.3</c:v>
                </c:pt>
                <c:pt idx="132">
                  <c:v>19.600000000000001</c:v>
                </c:pt>
                <c:pt idx="133">
                  <c:v>19.899999999999999</c:v>
                </c:pt>
                <c:pt idx="134">
                  <c:v>20.399999999999999</c:v>
                </c:pt>
                <c:pt idx="135">
                  <c:v>20.7</c:v>
                </c:pt>
                <c:pt idx="136">
                  <c:v>21.3</c:v>
                </c:pt>
                <c:pt idx="137">
                  <c:v>21.1</c:v>
                </c:pt>
                <c:pt idx="138">
                  <c:v>21</c:v>
                </c:pt>
                <c:pt idx="139">
                  <c:v>21</c:v>
                </c:pt>
                <c:pt idx="140">
                  <c:v>20.399999999999999</c:v>
                </c:pt>
                <c:pt idx="141">
                  <c:v>20.2</c:v>
                </c:pt>
                <c:pt idx="142">
                  <c:v>20</c:v>
                </c:pt>
                <c:pt idx="143">
                  <c:v>19.87</c:v>
                </c:pt>
                <c:pt idx="144">
                  <c:v>19.600000000000001</c:v>
                </c:pt>
                <c:pt idx="145">
                  <c:v>19.399999999999999</c:v>
                </c:pt>
                <c:pt idx="146">
                  <c:v>19.5</c:v>
                </c:pt>
                <c:pt idx="147">
                  <c:v>18.899999999999999</c:v>
                </c:pt>
                <c:pt idx="148">
                  <c:v>18.2</c:v>
                </c:pt>
                <c:pt idx="149">
                  <c:v>18.8</c:v>
                </c:pt>
                <c:pt idx="150">
                  <c:v>18.399999999999999</c:v>
                </c:pt>
                <c:pt idx="151">
                  <c:v>18.2</c:v>
                </c:pt>
                <c:pt idx="152">
                  <c:v>18.2</c:v>
                </c:pt>
                <c:pt idx="153">
                  <c:v>18.2</c:v>
                </c:pt>
                <c:pt idx="154">
                  <c:v>18.100000000000001</c:v>
                </c:pt>
                <c:pt idx="155">
                  <c:v>18.100000000000001</c:v>
                </c:pt>
                <c:pt idx="156">
                  <c:v>18.399999999999999</c:v>
                </c:pt>
                <c:pt idx="157">
                  <c:v>18.100000000000001</c:v>
                </c:pt>
                <c:pt idx="158">
                  <c:v>18.2</c:v>
                </c:pt>
                <c:pt idx="159">
                  <c:v>18.100000000000001</c:v>
                </c:pt>
                <c:pt idx="160">
                  <c:v>18.2</c:v>
                </c:pt>
                <c:pt idx="161">
                  <c:v>18</c:v>
                </c:pt>
                <c:pt idx="162">
                  <c:v>17.7</c:v>
                </c:pt>
                <c:pt idx="163">
                  <c:v>17.7</c:v>
                </c:pt>
                <c:pt idx="164">
                  <c:v>17.8</c:v>
                </c:pt>
                <c:pt idx="165">
                  <c:v>18.100000000000001</c:v>
                </c:pt>
                <c:pt idx="166">
                  <c:v>18.5</c:v>
                </c:pt>
                <c:pt idx="167">
                  <c:v>18.3</c:v>
                </c:pt>
                <c:pt idx="168">
                  <c:v>18.8</c:v>
                </c:pt>
                <c:pt idx="169">
                  <c:v>19.399999999999999</c:v>
                </c:pt>
                <c:pt idx="170">
                  <c:v>19.399999999999999</c:v>
                </c:pt>
                <c:pt idx="171">
                  <c:v>19.100000000000001</c:v>
                </c:pt>
                <c:pt idx="172">
                  <c:v>19.100000000000001</c:v>
                </c:pt>
                <c:pt idx="173">
                  <c:v>19.2</c:v>
                </c:pt>
                <c:pt idx="174">
                  <c:v>19.3</c:v>
                </c:pt>
                <c:pt idx="175">
                  <c:v>19.399999999999999</c:v>
                </c:pt>
                <c:pt idx="176">
                  <c:v>19.2</c:v>
                </c:pt>
                <c:pt idx="177">
                  <c:v>19</c:v>
                </c:pt>
                <c:pt idx="178">
                  <c:v>18.899999999999999</c:v>
                </c:pt>
                <c:pt idx="179">
                  <c:v>16</c:v>
                </c:pt>
                <c:pt idx="180">
                  <c:v>19.100000000000001</c:v>
                </c:pt>
                <c:pt idx="181">
                  <c:v>19.100000000000001</c:v>
                </c:pt>
                <c:pt idx="182">
                  <c:v>19.2</c:v>
                </c:pt>
                <c:pt idx="183">
                  <c:v>18.399999999999999</c:v>
                </c:pt>
                <c:pt idx="184">
                  <c:v>18.899999999999999</c:v>
                </c:pt>
                <c:pt idx="185">
                  <c:v>19.2</c:v>
                </c:pt>
                <c:pt idx="186">
                  <c:v>18.600000000000001</c:v>
                </c:pt>
                <c:pt idx="187">
                  <c:v>18.399999999999999</c:v>
                </c:pt>
                <c:pt idx="188">
                  <c:v>18.7</c:v>
                </c:pt>
                <c:pt idx="189">
                  <c:v>19</c:v>
                </c:pt>
                <c:pt idx="190">
                  <c:v>18.8</c:v>
                </c:pt>
                <c:pt idx="191">
                  <c:v>18.5</c:v>
                </c:pt>
                <c:pt idx="192">
                  <c:v>18.399999999999999</c:v>
                </c:pt>
                <c:pt idx="193">
                  <c:v>18.600000000000001</c:v>
                </c:pt>
                <c:pt idx="194">
                  <c:v>18.600000000000001</c:v>
                </c:pt>
                <c:pt idx="195">
                  <c:v>18.3</c:v>
                </c:pt>
                <c:pt idx="196">
                  <c:v>18.2</c:v>
                </c:pt>
                <c:pt idx="197">
                  <c:v>18.3</c:v>
                </c:pt>
                <c:pt idx="198">
                  <c:v>18</c:v>
                </c:pt>
                <c:pt idx="199">
                  <c:v>17.7</c:v>
                </c:pt>
                <c:pt idx="200">
                  <c:v>17.600000000000001</c:v>
                </c:pt>
                <c:pt idx="201">
                  <c:v>17.600000000000001</c:v>
                </c:pt>
                <c:pt idx="202">
                  <c:v>18</c:v>
                </c:pt>
                <c:pt idx="203">
                  <c:v>17.8</c:v>
                </c:pt>
                <c:pt idx="204">
                  <c:v>17.8</c:v>
                </c:pt>
                <c:pt idx="205">
                  <c:v>17.899999999999999</c:v>
                </c:pt>
                <c:pt idx="206">
                  <c:v>18.2</c:v>
                </c:pt>
                <c:pt idx="207">
                  <c:v>18</c:v>
                </c:pt>
                <c:pt idx="208">
                  <c:v>17.8</c:v>
                </c:pt>
                <c:pt idx="209">
                  <c:v>17.7</c:v>
                </c:pt>
                <c:pt idx="210">
                  <c:v>17.7</c:v>
                </c:pt>
                <c:pt idx="211">
                  <c:v>17.600000000000001</c:v>
                </c:pt>
                <c:pt idx="212">
                  <c:v>17.5</c:v>
                </c:pt>
                <c:pt idx="213">
                  <c:v>17.600000000000001</c:v>
                </c:pt>
                <c:pt idx="214">
                  <c:v>17.8</c:v>
                </c:pt>
                <c:pt idx="215">
                  <c:v>18.100000000000001</c:v>
                </c:pt>
                <c:pt idx="216">
                  <c:v>18.600000000000001</c:v>
                </c:pt>
                <c:pt idx="217">
                  <c:v>18.2</c:v>
                </c:pt>
                <c:pt idx="218">
                  <c:v>18</c:v>
                </c:pt>
                <c:pt idx="219">
                  <c:v>18.5</c:v>
                </c:pt>
                <c:pt idx="220">
                  <c:v>18.3</c:v>
                </c:pt>
                <c:pt idx="221">
                  <c:v>17.5</c:v>
                </c:pt>
                <c:pt idx="222">
                  <c:v>18.3</c:v>
                </c:pt>
                <c:pt idx="223">
                  <c:v>18.399999999999999</c:v>
                </c:pt>
                <c:pt idx="224">
                  <c:v>18.3</c:v>
                </c:pt>
                <c:pt idx="225">
                  <c:v>18.399999999999999</c:v>
                </c:pt>
                <c:pt idx="226">
                  <c:v>18.5</c:v>
                </c:pt>
                <c:pt idx="227">
                  <c:v>18.3</c:v>
                </c:pt>
                <c:pt idx="228">
                  <c:v>18.8</c:v>
                </c:pt>
                <c:pt idx="229">
                  <c:v>19</c:v>
                </c:pt>
                <c:pt idx="230">
                  <c:v>18.8</c:v>
                </c:pt>
                <c:pt idx="231">
                  <c:v>18.899999999999999</c:v>
                </c:pt>
                <c:pt idx="232">
                  <c:v>19</c:v>
                </c:pt>
                <c:pt idx="233">
                  <c:v>19</c:v>
                </c:pt>
                <c:pt idx="234">
                  <c:v>19.3</c:v>
                </c:pt>
                <c:pt idx="235">
                  <c:v>19</c:v>
                </c:pt>
                <c:pt idx="236">
                  <c:v>18.899999999999999</c:v>
                </c:pt>
                <c:pt idx="237">
                  <c:v>18.899999999999999</c:v>
                </c:pt>
                <c:pt idx="238">
                  <c:v>18.899999999999999</c:v>
                </c:pt>
                <c:pt idx="239">
                  <c:v>18.899999999999999</c:v>
                </c:pt>
                <c:pt idx="240">
                  <c:v>18.399999999999999</c:v>
                </c:pt>
                <c:pt idx="241">
                  <c:v>18.2</c:v>
                </c:pt>
                <c:pt idx="242">
                  <c:v>18.2</c:v>
                </c:pt>
                <c:pt idx="243">
                  <c:v>18.100000000000001</c:v>
                </c:pt>
                <c:pt idx="244">
                  <c:v>17.899999999999999</c:v>
                </c:pt>
                <c:pt idx="245">
                  <c:v>18</c:v>
                </c:pt>
                <c:pt idx="246">
                  <c:v>17.600000000000001</c:v>
                </c:pt>
                <c:pt idx="247">
                  <c:v>17.3</c:v>
                </c:pt>
                <c:pt idx="248">
                  <c:v>17.3</c:v>
                </c:pt>
                <c:pt idx="249">
                  <c:v>17.3</c:v>
                </c:pt>
                <c:pt idx="250">
                  <c:v>16.8</c:v>
                </c:pt>
                <c:pt idx="251">
                  <c:v>16.899999999999999</c:v>
                </c:pt>
                <c:pt idx="252">
                  <c:v>17.2</c:v>
                </c:pt>
                <c:pt idx="253">
                  <c:v>16.8</c:v>
                </c:pt>
                <c:pt idx="254">
                  <c:v>16.600000000000001</c:v>
                </c:pt>
                <c:pt idx="255">
                  <c:v>16.899999999999999</c:v>
                </c:pt>
                <c:pt idx="256">
                  <c:v>16.8</c:v>
                </c:pt>
                <c:pt idx="257">
                  <c:v>16.899999999999999</c:v>
                </c:pt>
                <c:pt idx="258">
                  <c:v>16.899999999999999</c:v>
                </c:pt>
                <c:pt idx="259">
                  <c:v>16.8</c:v>
                </c:pt>
                <c:pt idx="260">
                  <c:v>16.899999999999999</c:v>
                </c:pt>
                <c:pt idx="261">
                  <c:v>16.8</c:v>
                </c:pt>
                <c:pt idx="262">
                  <c:v>16.600000000000001</c:v>
                </c:pt>
                <c:pt idx="263">
                  <c:v>16.8</c:v>
                </c:pt>
                <c:pt idx="264">
                  <c:v>16.7</c:v>
                </c:pt>
                <c:pt idx="265">
                  <c:v>16.3</c:v>
                </c:pt>
                <c:pt idx="266">
                  <c:v>16.600000000000001</c:v>
                </c:pt>
                <c:pt idx="267">
                  <c:v>16.600000000000001</c:v>
                </c:pt>
                <c:pt idx="268">
                  <c:v>16.5</c:v>
                </c:pt>
                <c:pt idx="269">
                  <c:v>16.8</c:v>
                </c:pt>
                <c:pt idx="270">
                  <c:v>17.100000000000001</c:v>
                </c:pt>
                <c:pt idx="271">
                  <c:v>17.100000000000001</c:v>
                </c:pt>
                <c:pt idx="272">
                  <c:v>17.2</c:v>
                </c:pt>
                <c:pt idx="273">
                  <c:v>17.399999999999999</c:v>
                </c:pt>
                <c:pt idx="274">
                  <c:v>17.2</c:v>
                </c:pt>
                <c:pt idx="275">
                  <c:v>17.100000000000001</c:v>
                </c:pt>
                <c:pt idx="276">
                  <c:v>17</c:v>
                </c:pt>
                <c:pt idx="277">
                  <c:v>16.8</c:v>
                </c:pt>
                <c:pt idx="278">
                  <c:v>17.100000000000001</c:v>
                </c:pt>
                <c:pt idx="279">
                  <c:v>17.7</c:v>
                </c:pt>
                <c:pt idx="280">
                  <c:v>17.7</c:v>
                </c:pt>
                <c:pt idx="281">
                  <c:v>18.100000000000001</c:v>
                </c:pt>
                <c:pt idx="282">
                  <c:v>19.2</c:v>
                </c:pt>
                <c:pt idx="283">
                  <c:v>19.399999999999999</c:v>
                </c:pt>
                <c:pt idx="284">
                  <c:v>19.8</c:v>
                </c:pt>
                <c:pt idx="285">
                  <c:v>20</c:v>
                </c:pt>
                <c:pt idx="286">
                  <c:v>20</c:v>
                </c:pt>
                <c:pt idx="287">
                  <c:v>19.7</c:v>
                </c:pt>
                <c:pt idx="288">
                  <c:v>20.2</c:v>
                </c:pt>
                <c:pt idx="289">
                  <c:v>20.6</c:v>
                </c:pt>
                <c:pt idx="290">
                  <c:v>20.2</c:v>
                </c:pt>
                <c:pt idx="291">
                  <c:v>19.899999999999999</c:v>
                </c:pt>
                <c:pt idx="292">
                  <c:v>19.3</c:v>
                </c:pt>
                <c:pt idx="293">
                  <c:v>19</c:v>
                </c:pt>
                <c:pt idx="294">
                  <c:v>19.399999999999999</c:v>
                </c:pt>
                <c:pt idx="295">
                  <c:v>19.399999999999999</c:v>
                </c:pt>
                <c:pt idx="296">
                  <c:v>19.3</c:v>
                </c:pt>
                <c:pt idx="297">
                  <c:v>19</c:v>
                </c:pt>
                <c:pt idx="298">
                  <c:v>19</c:v>
                </c:pt>
                <c:pt idx="299">
                  <c:v>19.5</c:v>
                </c:pt>
                <c:pt idx="300">
                  <c:v>21</c:v>
                </c:pt>
                <c:pt idx="301">
                  <c:v>21.6</c:v>
                </c:pt>
                <c:pt idx="302">
                  <c:v>21.6</c:v>
                </c:pt>
                <c:pt idx="303">
                  <c:v>21.4</c:v>
                </c:pt>
                <c:pt idx="304">
                  <c:v>21.4</c:v>
                </c:pt>
                <c:pt idx="305">
                  <c:v>21.3</c:v>
                </c:pt>
                <c:pt idx="306">
                  <c:v>21.3</c:v>
                </c:pt>
                <c:pt idx="307">
                  <c:v>21.3</c:v>
                </c:pt>
                <c:pt idx="308">
                  <c:v>21.3</c:v>
                </c:pt>
                <c:pt idx="309">
                  <c:v>21.2</c:v>
                </c:pt>
                <c:pt idx="310">
                  <c:v>21.2</c:v>
                </c:pt>
                <c:pt idx="311">
                  <c:v>21</c:v>
                </c:pt>
                <c:pt idx="312">
                  <c:v>21.2</c:v>
                </c:pt>
                <c:pt idx="313">
                  <c:v>21.1</c:v>
                </c:pt>
                <c:pt idx="314">
                  <c:v>21.4</c:v>
                </c:pt>
                <c:pt idx="315">
                  <c:v>21.6</c:v>
                </c:pt>
                <c:pt idx="316">
                  <c:v>21.8</c:v>
                </c:pt>
                <c:pt idx="317">
                  <c:v>22</c:v>
                </c:pt>
                <c:pt idx="318">
                  <c:v>21.71</c:v>
                </c:pt>
                <c:pt idx="319">
                  <c:v>22.1</c:v>
                </c:pt>
                <c:pt idx="320">
                  <c:v>21.9</c:v>
                </c:pt>
                <c:pt idx="321">
                  <c:v>22.2</c:v>
                </c:pt>
                <c:pt idx="322">
                  <c:v>22.4</c:v>
                </c:pt>
                <c:pt idx="323">
                  <c:v>22</c:v>
                </c:pt>
                <c:pt idx="324">
                  <c:v>21.8</c:v>
                </c:pt>
                <c:pt idx="325">
                  <c:v>21</c:v>
                </c:pt>
                <c:pt idx="326">
                  <c:v>21</c:v>
                </c:pt>
                <c:pt idx="327">
                  <c:v>20.8</c:v>
                </c:pt>
                <c:pt idx="328">
                  <c:v>21.1</c:v>
                </c:pt>
                <c:pt idx="329">
                  <c:v>21.2</c:v>
                </c:pt>
                <c:pt idx="330">
                  <c:v>21.01</c:v>
                </c:pt>
                <c:pt idx="331">
                  <c:v>21</c:v>
                </c:pt>
                <c:pt idx="332">
                  <c:v>21.4</c:v>
                </c:pt>
                <c:pt idx="333">
                  <c:v>21.5</c:v>
                </c:pt>
                <c:pt idx="334">
                  <c:v>21.2</c:v>
                </c:pt>
                <c:pt idx="335">
                  <c:v>21.4</c:v>
                </c:pt>
                <c:pt idx="336">
                  <c:v>21.3</c:v>
                </c:pt>
                <c:pt idx="337">
                  <c:v>20.3</c:v>
                </c:pt>
                <c:pt idx="338">
                  <c:v>20.7</c:v>
                </c:pt>
                <c:pt idx="339">
                  <c:v>20.6</c:v>
                </c:pt>
                <c:pt idx="340">
                  <c:v>19.899999999999999</c:v>
                </c:pt>
                <c:pt idx="341">
                  <c:v>19.600000000000001</c:v>
                </c:pt>
                <c:pt idx="342">
                  <c:v>19.100000000000001</c:v>
                </c:pt>
                <c:pt idx="343">
                  <c:v>18.8</c:v>
                </c:pt>
                <c:pt idx="344">
                  <c:v>19.2</c:v>
                </c:pt>
                <c:pt idx="345">
                  <c:v>20</c:v>
                </c:pt>
                <c:pt idx="346">
                  <c:v>20.399999999999999</c:v>
                </c:pt>
                <c:pt idx="347">
                  <c:v>19.8</c:v>
                </c:pt>
                <c:pt idx="348">
                  <c:v>19.5</c:v>
                </c:pt>
                <c:pt idx="349">
                  <c:v>19.2</c:v>
                </c:pt>
                <c:pt idx="350">
                  <c:v>19.2</c:v>
                </c:pt>
                <c:pt idx="351">
                  <c:v>19</c:v>
                </c:pt>
                <c:pt idx="352">
                  <c:v>19.2</c:v>
                </c:pt>
                <c:pt idx="353">
                  <c:v>19.3</c:v>
                </c:pt>
                <c:pt idx="354">
                  <c:v>19.100000000000001</c:v>
                </c:pt>
                <c:pt idx="355">
                  <c:v>19</c:v>
                </c:pt>
                <c:pt idx="356">
                  <c:v>19</c:v>
                </c:pt>
                <c:pt idx="357">
                  <c:v>18.899999999999999</c:v>
                </c:pt>
                <c:pt idx="358">
                  <c:v>18.7</c:v>
                </c:pt>
                <c:pt idx="359">
                  <c:v>18.7</c:v>
                </c:pt>
                <c:pt idx="360">
                  <c:v>19.100000000000001</c:v>
                </c:pt>
                <c:pt idx="361">
                  <c:v>19.399999999999999</c:v>
                </c:pt>
                <c:pt idx="362">
                  <c:v>19.600000000000001</c:v>
                </c:pt>
                <c:pt idx="363">
                  <c:v>19.600000000000001</c:v>
                </c:pt>
                <c:pt idx="364">
                  <c:v>19.899999999999999</c:v>
                </c:pt>
                <c:pt idx="365">
                  <c:v>19.8</c:v>
                </c:pt>
                <c:pt idx="366">
                  <c:v>19.7</c:v>
                </c:pt>
                <c:pt idx="367">
                  <c:v>19.5</c:v>
                </c:pt>
                <c:pt idx="368">
                  <c:v>19.3</c:v>
                </c:pt>
                <c:pt idx="369">
                  <c:v>19.2</c:v>
                </c:pt>
                <c:pt idx="370">
                  <c:v>19.3</c:v>
                </c:pt>
                <c:pt idx="371">
                  <c:v>19.8</c:v>
                </c:pt>
                <c:pt idx="372">
                  <c:v>20.100000000000001</c:v>
                </c:pt>
                <c:pt idx="373">
                  <c:v>20.3</c:v>
                </c:pt>
                <c:pt idx="374">
                  <c:v>18.8</c:v>
                </c:pt>
                <c:pt idx="375">
                  <c:v>20.7</c:v>
                </c:pt>
                <c:pt idx="376">
                  <c:v>20.7</c:v>
                </c:pt>
                <c:pt idx="377">
                  <c:v>21.1</c:v>
                </c:pt>
                <c:pt idx="378">
                  <c:v>21</c:v>
                </c:pt>
                <c:pt idx="379">
                  <c:v>20.9</c:v>
                </c:pt>
                <c:pt idx="380">
                  <c:v>20.8</c:v>
                </c:pt>
                <c:pt idx="381">
                  <c:v>20.5</c:v>
                </c:pt>
                <c:pt idx="382">
                  <c:v>20.2</c:v>
                </c:pt>
                <c:pt idx="383">
                  <c:v>20.5</c:v>
                </c:pt>
              </c:numCache>
            </c:numRef>
          </c:val>
          <c:smooth val="0"/>
          <c:extLst>
            <c:ext xmlns:c16="http://schemas.microsoft.com/office/drawing/2014/chart" uri="{C3380CC4-5D6E-409C-BE32-E72D297353CC}">
              <c16:uniqueId val="{00000000-ECB7-4F12-AEA6-E3A28FF8643F}"/>
            </c:ext>
          </c:extLst>
        </c:ser>
        <c:dLbls>
          <c:showLegendKey val="0"/>
          <c:showVal val="0"/>
          <c:showCatName val="0"/>
          <c:showSerName val="0"/>
          <c:showPercent val="0"/>
          <c:showBubbleSize val="0"/>
        </c:dLbls>
        <c:smooth val="0"/>
        <c:axId val="914436480"/>
        <c:axId val="1004235776"/>
      </c:lineChart>
      <c:catAx>
        <c:axId val="914436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235776"/>
        <c:crosses val="autoZero"/>
        <c:auto val="1"/>
        <c:lblAlgn val="ctr"/>
        <c:lblOffset val="100"/>
        <c:tickLblSkip val="12"/>
        <c:tickMarkSkip val="12"/>
        <c:noMultiLvlLbl val="0"/>
      </c:catAx>
      <c:valAx>
        <c:axId val="100423577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36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Bank of England Notes in Circulation, Monthly, 1819-1850</a:t>
            </a:r>
          </a:p>
          <a:p>
            <a:pPr>
              <a:defRPr/>
            </a:pPr>
            <a:r>
              <a:rPr lang="en-US"/>
              <a:t>(Millions of £'s, Seasonally Adjusted)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135'!$P$5:$P$388</c:f>
              <c:numCache>
                <c:formatCode>General</c:formatCode>
                <c:ptCount val="384"/>
                <c:pt idx="0">
                  <c:v>1819</c:v>
                </c:pt>
                <c:pt idx="1">
                  <c:v>1819</c:v>
                </c:pt>
                <c:pt idx="2">
                  <c:v>1819</c:v>
                </c:pt>
                <c:pt idx="3">
                  <c:v>1819</c:v>
                </c:pt>
                <c:pt idx="4">
                  <c:v>1819</c:v>
                </c:pt>
                <c:pt idx="5">
                  <c:v>1819</c:v>
                </c:pt>
                <c:pt idx="6">
                  <c:v>1819</c:v>
                </c:pt>
                <c:pt idx="7">
                  <c:v>1819</c:v>
                </c:pt>
                <c:pt idx="8">
                  <c:v>1819</c:v>
                </c:pt>
                <c:pt idx="9">
                  <c:v>1819</c:v>
                </c:pt>
                <c:pt idx="10">
                  <c:v>1819</c:v>
                </c:pt>
                <c:pt idx="11">
                  <c:v>1819</c:v>
                </c:pt>
                <c:pt idx="12">
                  <c:v>1820</c:v>
                </c:pt>
                <c:pt idx="13">
                  <c:v>1820</c:v>
                </c:pt>
                <c:pt idx="14">
                  <c:v>1820</c:v>
                </c:pt>
                <c:pt idx="15">
                  <c:v>1820</c:v>
                </c:pt>
                <c:pt idx="16">
                  <c:v>1820</c:v>
                </c:pt>
                <c:pt idx="17">
                  <c:v>1820</c:v>
                </c:pt>
                <c:pt idx="18">
                  <c:v>1820</c:v>
                </c:pt>
                <c:pt idx="19">
                  <c:v>1820</c:v>
                </c:pt>
                <c:pt idx="20">
                  <c:v>1820</c:v>
                </c:pt>
                <c:pt idx="21">
                  <c:v>1820</c:v>
                </c:pt>
                <c:pt idx="22">
                  <c:v>1820</c:v>
                </c:pt>
                <c:pt idx="23">
                  <c:v>1820</c:v>
                </c:pt>
                <c:pt idx="24">
                  <c:v>1821</c:v>
                </c:pt>
                <c:pt idx="25">
                  <c:v>1821</c:v>
                </c:pt>
                <c:pt idx="26">
                  <c:v>1821</c:v>
                </c:pt>
                <c:pt idx="27">
                  <c:v>1821</c:v>
                </c:pt>
                <c:pt idx="28">
                  <c:v>1821</c:v>
                </c:pt>
                <c:pt idx="29">
                  <c:v>1821</c:v>
                </c:pt>
                <c:pt idx="30">
                  <c:v>1821</c:v>
                </c:pt>
                <c:pt idx="31">
                  <c:v>1821</c:v>
                </c:pt>
                <c:pt idx="32">
                  <c:v>1821</c:v>
                </c:pt>
                <c:pt idx="33">
                  <c:v>1821</c:v>
                </c:pt>
                <c:pt idx="34">
                  <c:v>1821</c:v>
                </c:pt>
                <c:pt idx="35">
                  <c:v>1821</c:v>
                </c:pt>
                <c:pt idx="36">
                  <c:v>1822</c:v>
                </c:pt>
                <c:pt idx="37">
                  <c:v>1822</c:v>
                </c:pt>
                <c:pt idx="38">
                  <c:v>1822</c:v>
                </c:pt>
                <c:pt idx="39">
                  <c:v>1822</c:v>
                </c:pt>
                <c:pt idx="40">
                  <c:v>1822</c:v>
                </c:pt>
                <c:pt idx="41">
                  <c:v>1822</c:v>
                </c:pt>
                <c:pt idx="42">
                  <c:v>1822</c:v>
                </c:pt>
                <c:pt idx="43">
                  <c:v>1822</c:v>
                </c:pt>
                <c:pt idx="44">
                  <c:v>1822</c:v>
                </c:pt>
                <c:pt idx="45">
                  <c:v>1822</c:v>
                </c:pt>
                <c:pt idx="46">
                  <c:v>1822</c:v>
                </c:pt>
                <c:pt idx="47">
                  <c:v>1822</c:v>
                </c:pt>
                <c:pt idx="48">
                  <c:v>1823</c:v>
                </c:pt>
                <c:pt idx="49">
                  <c:v>1823</c:v>
                </c:pt>
                <c:pt idx="50">
                  <c:v>1823</c:v>
                </c:pt>
                <c:pt idx="51">
                  <c:v>1823</c:v>
                </c:pt>
                <c:pt idx="52">
                  <c:v>1823</c:v>
                </c:pt>
                <c:pt idx="53">
                  <c:v>1823</c:v>
                </c:pt>
                <c:pt idx="54">
                  <c:v>1823</c:v>
                </c:pt>
                <c:pt idx="55">
                  <c:v>1823</c:v>
                </c:pt>
                <c:pt idx="56">
                  <c:v>1823</c:v>
                </c:pt>
                <c:pt idx="57">
                  <c:v>1823</c:v>
                </c:pt>
                <c:pt idx="58">
                  <c:v>1823</c:v>
                </c:pt>
                <c:pt idx="59">
                  <c:v>1823</c:v>
                </c:pt>
                <c:pt idx="60">
                  <c:v>1824</c:v>
                </c:pt>
                <c:pt idx="61">
                  <c:v>1824</c:v>
                </c:pt>
                <c:pt idx="62">
                  <c:v>1824</c:v>
                </c:pt>
                <c:pt idx="63">
                  <c:v>1824</c:v>
                </c:pt>
                <c:pt idx="64">
                  <c:v>1824</c:v>
                </c:pt>
                <c:pt idx="65">
                  <c:v>1824</c:v>
                </c:pt>
                <c:pt idx="66">
                  <c:v>1824</c:v>
                </c:pt>
                <c:pt idx="67">
                  <c:v>1824</c:v>
                </c:pt>
                <c:pt idx="68">
                  <c:v>1824</c:v>
                </c:pt>
                <c:pt idx="69">
                  <c:v>1824</c:v>
                </c:pt>
                <c:pt idx="70">
                  <c:v>1824</c:v>
                </c:pt>
                <c:pt idx="71">
                  <c:v>1824</c:v>
                </c:pt>
                <c:pt idx="72">
                  <c:v>1825</c:v>
                </c:pt>
                <c:pt idx="73">
                  <c:v>1825</c:v>
                </c:pt>
                <c:pt idx="74">
                  <c:v>1825</c:v>
                </c:pt>
                <c:pt idx="75">
                  <c:v>1825</c:v>
                </c:pt>
                <c:pt idx="76">
                  <c:v>1825</c:v>
                </c:pt>
                <c:pt idx="77">
                  <c:v>1825</c:v>
                </c:pt>
                <c:pt idx="78">
                  <c:v>1825</c:v>
                </c:pt>
                <c:pt idx="79">
                  <c:v>1825</c:v>
                </c:pt>
                <c:pt idx="80">
                  <c:v>1825</c:v>
                </c:pt>
                <c:pt idx="81">
                  <c:v>1825</c:v>
                </c:pt>
                <c:pt idx="82">
                  <c:v>1825</c:v>
                </c:pt>
                <c:pt idx="83">
                  <c:v>1825</c:v>
                </c:pt>
                <c:pt idx="84">
                  <c:v>1826</c:v>
                </c:pt>
                <c:pt idx="85">
                  <c:v>1826</c:v>
                </c:pt>
                <c:pt idx="86">
                  <c:v>1826</c:v>
                </c:pt>
                <c:pt idx="87">
                  <c:v>1826</c:v>
                </c:pt>
                <c:pt idx="88">
                  <c:v>1826</c:v>
                </c:pt>
                <c:pt idx="89">
                  <c:v>1826</c:v>
                </c:pt>
                <c:pt idx="90">
                  <c:v>1826</c:v>
                </c:pt>
                <c:pt idx="91">
                  <c:v>1826</c:v>
                </c:pt>
                <c:pt idx="92">
                  <c:v>1826</c:v>
                </c:pt>
                <c:pt idx="93">
                  <c:v>1826</c:v>
                </c:pt>
                <c:pt idx="94">
                  <c:v>1826</c:v>
                </c:pt>
                <c:pt idx="95">
                  <c:v>1826</c:v>
                </c:pt>
                <c:pt idx="96">
                  <c:v>1827</c:v>
                </c:pt>
                <c:pt idx="97">
                  <c:v>1827</c:v>
                </c:pt>
                <c:pt idx="98">
                  <c:v>1827</c:v>
                </c:pt>
                <c:pt idx="99">
                  <c:v>1827</c:v>
                </c:pt>
                <c:pt idx="100">
                  <c:v>1827</c:v>
                </c:pt>
                <c:pt idx="101">
                  <c:v>1827</c:v>
                </c:pt>
                <c:pt idx="102">
                  <c:v>1827</c:v>
                </c:pt>
                <c:pt idx="103">
                  <c:v>1827</c:v>
                </c:pt>
                <c:pt idx="104">
                  <c:v>1827</c:v>
                </c:pt>
                <c:pt idx="105">
                  <c:v>1827</c:v>
                </c:pt>
                <c:pt idx="106">
                  <c:v>1827</c:v>
                </c:pt>
                <c:pt idx="107">
                  <c:v>1827</c:v>
                </c:pt>
                <c:pt idx="108">
                  <c:v>1828</c:v>
                </c:pt>
                <c:pt idx="109">
                  <c:v>1828</c:v>
                </c:pt>
                <c:pt idx="110">
                  <c:v>1828</c:v>
                </c:pt>
                <c:pt idx="111">
                  <c:v>1828</c:v>
                </c:pt>
                <c:pt idx="112">
                  <c:v>1828</c:v>
                </c:pt>
                <c:pt idx="113">
                  <c:v>1828</c:v>
                </c:pt>
                <c:pt idx="114">
                  <c:v>1828</c:v>
                </c:pt>
                <c:pt idx="115">
                  <c:v>1828</c:v>
                </c:pt>
                <c:pt idx="116">
                  <c:v>1828</c:v>
                </c:pt>
                <c:pt idx="117">
                  <c:v>1828</c:v>
                </c:pt>
                <c:pt idx="118">
                  <c:v>1828</c:v>
                </c:pt>
                <c:pt idx="119">
                  <c:v>1828</c:v>
                </c:pt>
                <c:pt idx="120">
                  <c:v>1829</c:v>
                </c:pt>
                <c:pt idx="121">
                  <c:v>1829</c:v>
                </c:pt>
                <c:pt idx="122">
                  <c:v>1829</c:v>
                </c:pt>
                <c:pt idx="123">
                  <c:v>1829</c:v>
                </c:pt>
                <c:pt idx="124">
                  <c:v>1829</c:v>
                </c:pt>
                <c:pt idx="125">
                  <c:v>1829</c:v>
                </c:pt>
                <c:pt idx="126">
                  <c:v>1829</c:v>
                </c:pt>
                <c:pt idx="127">
                  <c:v>1829</c:v>
                </c:pt>
                <c:pt idx="128">
                  <c:v>1829</c:v>
                </c:pt>
                <c:pt idx="129">
                  <c:v>1829</c:v>
                </c:pt>
                <c:pt idx="130">
                  <c:v>1829</c:v>
                </c:pt>
                <c:pt idx="131">
                  <c:v>1829</c:v>
                </c:pt>
                <c:pt idx="132">
                  <c:v>1830</c:v>
                </c:pt>
                <c:pt idx="133">
                  <c:v>1830</c:v>
                </c:pt>
                <c:pt idx="134">
                  <c:v>1830</c:v>
                </c:pt>
                <c:pt idx="135">
                  <c:v>1830</c:v>
                </c:pt>
                <c:pt idx="136">
                  <c:v>1830</c:v>
                </c:pt>
                <c:pt idx="137">
                  <c:v>1830</c:v>
                </c:pt>
                <c:pt idx="138">
                  <c:v>1830</c:v>
                </c:pt>
                <c:pt idx="139">
                  <c:v>1830</c:v>
                </c:pt>
                <c:pt idx="140">
                  <c:v>1830</c:v>
                </c:pt>
                <c:pt idx="141">
                  <c:v>1830</c:v>
                </c:pt>
                <c:pt idx="142">
                  <c:v>1830</c:v>
                </c:pt>
                <c:pt idx="143">
                  <c:v>1830</c:v>
                </c:pt>
                <c:pt idx="144">
                  <c:v>1831</c:v>
                </c:pt>
                <c:pt idx="145">
                  <c:v>1831</c:v>
                </c:pt>
                <c:pt idx="146">
                  <c:v>1831</c:v>
                </c:pt>
                <c:pt idx="147">
                  <c:v>1831</c:v>
                </c:pt>
                <c:pt idx="148">
                  <c:v>1831</c:v>
                </c:pt>
                <c:pt idx="149">
                  <c:v>1831</c:v>
                </c:pt>
                <c:pt idx="150">
                  <c:v>1831</c:v>
                </c:pt>
                <c:pt idx="151">
                  <c:v>1831</c:v>
                </c:pt>
                <c:pt idx="152">
                  <c:v>1831</c:v>
                </c:pt>
                <c:pt idx="153">
                  <c:v>1831</c:v>
                </c:pt>
                <c:pt idx="154">
                  <c:v>1831</c:v>
                </c:pt>
                <c:pt idx="155">
                  <c:v>1831</c:v>
                </c:pt>
                <c:pt idx="156">
                  <c:v>1832</c:v>
                </c:pt>
                <c:pt idx="157">
                  <c:v>1832</c:v>
                </c:pt>
                <c:pt idx="158">
                  <c:v>1832</c:v>
                </c:pt>
                <c:pt idx="159">
                  <c:v>1832</c:v>
                </c:pt>
                <c:pt idx="160">
                  <c:v>1832</c:v>
                </c:pt>
                <c:pt idx="161">
                  <c:v>1832</c:v>
                </c:pt>
                <c:pt idx="162">
                  <c:v>1832</c:v>
                </c:pt>
                <c:pt idx="163">
                  <c:v>1832</c:v>
                </c:pt>
                <c:pt idx="164">
                  <c:v>1832</c:v>
                </c:pt>
                <c:pt idx="165">
                  <c:v>1832</c:v>
                </c:pt>
                <c:pt idx="166">
                  <c:v>1832</c:v>
                </c:pt>
                <c:pt idx="167">
                  <c:v>1832</c:v>
                </c:pt>
                <c:pt idx="168">
                  <c:v>1833</c:v>
                </c:pt>
                <c:pt idx="169">
                  <c:v>1833</c:v>
                </c:pt>
                <c:pt idx="170">
                  <c:v>1833</c:v>
                </c:pt>
                <c:pt idx="171">
                  <c:v>1833</c:v>
                </c:pt>
                <c:pt idx="172">
                  <c:v>1833</c:v>
                </c:pt>
                <c:pt idx="173">
                  <c:v>1833</c:v>
                </c:pt>
                <c:pt idx="174">
                  <c:v>1833</c:v>
                </c:pt>
                <c:pt idx="175">
                  <c:v>1833</c:v>
                </c:pt>
                <c:pt idx="176">
                  <c:v>1833</c:v>
                </c:pt>
                <c:pt idx="177">
                  <c:v>1833</c:v>
                </c:pt>
                <c:pt idx="178">
                  <c:v>1833</c:v>
                </c:pt>
                <c:pt idx="179">
                  <c:v>1833</c:v>
                </c:pt>
                <c:pt idx="180">
                  <c:v>1834</c:v>
                </c:pt>
                <c:pt idx="181">
                  <c:v>1834</c:v>
                </c:pt>
                <c:pt idx="182">
                  <c:v>1834</c:v>
                </c:pt>
                <c:pt idx="183">
                  <c:v>1834</c:v>
                </c:pt>
                <c:pt idx="184">
                  <c:v>1834</c:v>
                </c:pt>
                <c:pt idx="185">
                  <c:v>1834</c:v>
                </c:pt>
                <c:pt idx="186">
                  <c:v>1834</c:v>
                </c:pt>
                <c:pt idx="187">
                  <c:v>1834</c:v>
                </c:pt>
                <c:pt idx="188">
                  <c:v>1834</c:v>
                </c:pt>
                <c:pt idx="189">
                  <c:v>1834</c:v>
                </c:pt>
                <c:pt idx="190">
                  <c:v>1834</c:v>
                </c:pt>
                <c:pt idx="191">
                  <c:v>1834</c:v>
                </c:pt>
                <c:pt idx="192">
                  <c:v>1835</c:v>
                </c:pt>
                <c:pt idx="193">
                  <c:v>1835</c:v>
                </c:pt>
                <c:pt idx="194">
                  <c:v>1835</c:v>
                </c:pt>
                <c:pt idx="195">
                  <c:v>1835</c:v>
                </c:pt>
                <c:pt idx="196">
                  <c:v>1835</c:v>
                </c:pt>
                <c:pt idx="197">
                  <c:v>1835</c:v>
                </c:pt>
                <c:pt idx="198">
                  <c:v>1835</c:v>
                </c:pt>
                <c:pt idx="199">
                  <c:v>1835</c:v>
                </c:pt>
                <c:pt idx="200">
                  <c:v>1835</c:v>
                </c:pt>
                <c:pt idx="201">
                  <c:v>1835</c:v>
                </c:pt>
                <c:pt idx="202">
                  <c:v>1835</c:v>
                </c:pt>
                <c:pt idx="203">
                  <c:v>1835</c:v>
                </c:pt>
                <c:pt idx="204">
                  <c:v>1836</c:v>
                </c:pt>
                <c:pt idx="205">
                  <c:v>1836</c:v>
                </c:pt>
                <c:pt idx="206">
                  <c:v>1836</c:v>
                </c:pt>
                <c:pt idx="207">
                  <c:v>1836</c:v>
                </c:pt>
                <c:pt idx="208">
                  <c:v>1836</c:v>
                </c:pt>
                <c:pt idx="209">
                  <c:v>1836</c:v>
                </c:pt>
                <c:pt idx="210">
                  <c:v>1836</c:v>
                </c:pt>
                <c:pt idx="211">
                  <c:v>1836</c:v>
                </c:pt>
                <c:pt idx="212">
                  <c:v>1836</c:v>
                </c:pt>
                <c:pt idx="213">
                  <c:v>1836</c:v>
                </c:pt>
                <c:pt idx="214">
                  <c:v>1836</c:v>
                </c:pt>
                <c:pt idx="215">
                  <c:v>1836</c:v>
                </c:pt>
                <c:pt idx="216">
                  <c:v>1837</c:v>
                </c:pt>
                <c:pt idx="217">
                  <c:v>1837</c:v>
                </c:pt>
                <c:pt idx="218">
                  <c:v>1837</c:v>
                </c:pt>
                <c:pt idx="219">
                  <c:v>1837</c:v>
                </c:pt>
                <c:pt idx="220">
                  <c:v>1837</c:v>
                </c:pt>
                <c:pt idx="221">
                  <c:v>1837</c:v>
                </c:pt>
                <c:pt idx="222">
                  <c:v>1837</c:v>
                </c:pt>
                <c:pt idx="223">
                  <c:v>1837</c:v>
                </c:pt>
                <c:pt idx="224">
                  <c:v>1837</c:v>
                </c:pt>
                <c:pt idx="225">
                  <c:v>1837</c:v>
                </c:pt>
                <c:pt idx="226">
                  <c:v>1837</c:v>
                </c:pt>
                <c:pt idx="227">
                  <c:v>1837</c:v>
                </c:pt>
                <c:pt idx="228">
                  <c:v>1838</c:v>
                </c:pt>
                <c:pt idx="229">
                  <c:v>1838</c:v>
                </c:pt>
                <c:pt idx="230">
                  <c:v>1838</c:v>
                </c:pt>
                <c:pt idx="231">
                  <c:v>1838</c:v>
                </c:pt>
                <c:pt idx="232">
                  <c:v>1838</c:v>
                </c:pt>
                <c:pt idx="233">
                  <c:v>1838</c:v>
                </c:pt>
                <c:pt idx="234">
                  <c:v>1838</c:v>
                </c:pt>
                <c:pt idx="235">
                  <c:v>1838</c:v>
                </c:pt>
                <c:pt idx="236">
                  <c:v>1838</c:v>
                </c:pt>
                <c:pt idx="237">
                  <c:v>1838</c:v>
                </c:pt>
                <c:pt idx="238">
                  <c:v>1838</c:v>
                </c:pt>
                <c:pt idx="239">
                  <c:v>1838</c:v>
                </c:pt>
                <c:pt idx="240">
                  <c:v>1839</c:v>
                </c:pt>
                <c:pt idx="241">
                  <c:v>1839</c:v>
                </c:pt>
                <c:pt idx="242">
                  <c:v>1839</c:v>
                </c:pt>
                <c:pt idx="243">
                  <c:v>1839</c:v>
                </c:pt>
                <c:pt idx="244">
                  <c:v>1839</c:v>
                </c:pt>
                <c:pt idx="245">
                  <c:v>1839</c:v>
                </c:pt>
                <c:pt idx="246">
                  <c:v>1839</c:v>
                </c:pt>
                <c:pt idx="247">
                  <c:v>1839</c:v>
                </c:pt>
                <c:pt idx="248">
                  <c:v>1839</c:v>
                </c:pt>
                <c:pt idx="249">
                  <c:v>1839</c:v>
                </c:pt>
                <c:pt idx="250">
                  <c:v>1839</c:v>
                </c:pt>
                <c:pt idx="251">
                  <c:v>1839</c:v>
                </c:pt>
                <c:pt idx="252">
                  <c:v>1840</c:v>
                </c:pt>
                <c:pt idx="253">
                  <c:v>1840</c:v>
                </c:pt>
                <c:pt idx="254">
                  <c:v>1840</c:v>
                </c:pt>
                <c:pt idx="255">
                  <c:v>1840</c:v>
                </c:pt>
                <c:pt idx="256">
                  <c:v>1840</c:v>
                </c:pt>
                <c:pt idx="257">
                  <c:v>1840</c:v>
                </c:pt>
                <c:pt idx="258">
                  <c:v>1840</c:v>
                </c:pt>
                <c:pt idx="259">
                  <c:v>1840</c:v>
                </c:pt>
                <c:pt idx="260">
                  <c:v>1840</c:v>
                </c:pt>
                <c:pt idx="261">
                  <c:v>1840</c:v>
                </c:pt>
                <c:pt idx="262">
                  <c:v>1840</c:v>
                </c:pt>
                <c:pt idx="263">
                  <c:v>1840</c:v>
                </c:pt>
                <c:pt idx="264">
                  <c:v>1841</c:v>
                </c:pt>
                <c:pt idx="265">
                  <c:v>1841</c:v>
                </c:pt>
                <c:pt idx="266">
                  <c:v>1841</c:v>
                </c:pt>
                <c:pt idx="267">
                  <c:v>1841</c:v>
                </c:pt>
                <c:pt idx="268">
                  <c:v>1841</c:v>
                </c:pt>
                <c:pt idx="269">
                  <c:v>1841</c:v>
                </c:pt>
                <c:pt idx="270">
                  <c:v>1841</c:v>
                </c:pt>
                <c:pt idx="271">
                  <c:v>1841</c:v>
                </c:pt>
                <c:pt idx="272">
                  <c:v>1841</c:v>
                </c:pt>
                <c:pt idx="273">
                  <c:v>1841</c:v>
                </c:pt>
                <c:pt idx="274">
                  <c:v>1841</c:v>
                </c:pt>
                <c:pt idx="275">
                  <c:v>1841</c:v>
                </c:pt>
                <c:pt idx="276">
                  <c:v>1842</c:v>
                </c:pt>
                <c:pt idx="277">
                  <c:v>1842</c:v>
                </c:pt>
                <c:pt idx="278">
                  <c:v>1842</c:v>
                </c:pt>
                <c:pt idx="279">
                  <c:v>1842</c:v>
                </c:pt>
                <c:pt idx="280">
                  <c:v>1842</c:v>
                </c:pt>
                <c:pt idx="281">
                  <c:v>1842</c:v>
                </c:pt>
                <c:pt idx="282">
                  <c:v>1842</c:v>
                </c:pt>
                <c:pt idx="283">
                  <c:v>1842</c:v>
                </c:pt>
                <c:pt idx="284">
                  <c:v>1842</c:v>
                </c:pt>
                <c:pt idx="285">
                  <c:v>1842</c:v>
                </c:pt>
                <c:pt idx="286">
                  <c:v>1842</c:v>
                </c:pt>
                <c:pt idx="287">
                  <c:v>1842</c:v>
                </c:pt>
                <c:pt idx="288">
                  <c:v>1843</c:v>
                </c:pt>
                <c:pt idx="289">
                  <c:v>1843</c:v>
                </c:pt>
                <c:pt idx="290">
                  <c:v>1843</c:v>
                </c:pt>
                <c:pt idx="291">
                  <c:v>1843</c:v>
                </c:pt>
                <c:pt idx="292">
                  <c:v>1843</c:v>
                </c:pt>
                <c:pt idx="293">
                  <c:v>1843</c:v>
                </c:pt>
                <c:pt idx="294">
                  <c:v>1843</c:v>
                </c:pt>
                <c:pt idx="295">
                  <c:v>1843</c:v>
                </c:pt>
                <c:pt idx="296">
                  <c:v>1843</c:v>
                </c:pt>
                <c:pt idx="297">
                  <c:v>1843</c:v>
                </c:pt>
                <c:pt idx="298">
                  <c:v>1843</c:v>
                </c:pt>
                <c:pt idx="299">
                  <c:v>1843</c:v>
                </c:pt>
                <c:pt idx="300">
                  <c:v>1844</c:v>
                </c:pt>
                <c:pt idx="301">
                  <c:v>1844</c:v>
                </c:pt>
                <c:pt idx="302">
                  <c:v>1844</c:v>
                </c:pt>
                <c:pt idx="303">
                  <c:v>1844</c:v>
                </c:pt>
                <c:pt idx="304">
                  <c:v>1844</c:v>
                </c:pt>
                <c:pt idx="305">
                  <c:v>1844</c:v>
                </c:pt>
                <c:pt idx="306">
                  <c:v>1844</c:v>
                </c:pt>
                <c:pt idx="307">
                  <c:v>1844</c:v>
                </c:pt>
                <c:pt idx="308">
                  <c:v>1844</c:v>
                </c:pt>
                <c:pt idx="309">
                  <c:v>1844</c:v>
                </c:pt>
                <c:pt idx="310">
                  <c:v>1844</c:v>
                </c:pt>
                <c:pt idx="311">
                  <c:v>1844</c:v>
                </c:pt>
                <c:pt idx="312">
                  <c:v>1845</c:v>
                </c:pt>
                <c:pt idx="313">
                  <c:v>1845</c:v>
                </c:pt>
                <c:pt idx="314">
                  <c:v>1845</c:v>
                </c:pt>
                <c:pt idx="315">
                  <c:v>1845</c:v>
                </c:pt>
                <c:pt idx="316">
                  <c:v>1845</c:v>
                </c:pt>
                <c:pt idx="317">
                  <c:v>1845</c:v>
                </c:pt>
                <c:pt idx="318">
                  <c:v>1845</c:v>
                </c:pt>
                <c:pt idx="319">
                  <c:v>1845</c:v>
                </c:pt>
                <c:pt idx="320">
                  <c:v>1845</c:v>
                </c:pt>
                <c:pt idx="321">
                  <c:v>1845</c:v>
                </c:pt>
                <c:pt idx="322">
                  <c:v>1845</c:v>
                </c:pt>
                <c:pt idx="323">
                  <c:v>1845</c:v>
                </c:pt>
                <c:pt idx="324">
                  <c:v>1846</c:v>
                </c:pt>
                <c:pt idx="325">
                  <c:v>1846</c:v>
                </c:pt>
                <c:pt idx="326">
                  <c:v>1846</c:v>
                </c:pt>
                <c:pt idx="327">
                  <c:v>1846</c:v>
                </c:pt>
                <c:pt idx="328">
                  <c:v>1846</c:v>
                </c:pt>
                <c:pt idx="329">
                  <c:v>1846</c:v>
                </c:pt>
                <c:pt idx="330">
                  <c:v>1846</c:v>
                </c:pt>
                <c:pt idx="331">
                  <c:v>1846</c:v>
                </c:pt>
                <c:pt idx="332">
                  <c:v>1846</c:v>
                </c:pt>
                <c:pt idx="333">
                  <c:v>1846</c:v>
                </c:pt>
                <c:pt idx="334">
                  <c:v>1846</c:v>
                </c:pt>
                <c:pt idx="335">
                  <c:v>1846</c:v>
                </c:pt>
                <c:pt idx="336">
                  <c:v>1847</c:v>
                </c:pt>
                <c:pt idx="337">
                  <c:v>1847</c:v>
                </c:pt>
                <c:pt idx="338">
                  <c:v>1847</c:v>
                </c:pt>
                <c:pt idx="339">
                  <c:v>1847</c:v>
                </c:pt>
                <c:pt idx="340">
                  <c:v>1847</c:v>
                </c:pt>
                <c:pt idx="341">
                  <c:v>1847</c:v>
                </c:pt>
                <c:pt idx="342">
                  <c:v>1847</c:v>
                </c:pt>
                <c:pt idx="343">
                  <c:v>1847</c:v>
                </c:pt>
                <c:pt idx="344">
                  <c:v>1847</c:v>
                </c:pt>
                <c:pt idx="345">
                  <c:v>1847</c:v>
                </c:pt>
                <c:pt idx="346">
                  <c:v>1847</c:v>
                </c:pt>
                <c:pt idx="347">
                  <c:v>1847</c:v>
                </c:pt>
                <c:pt idx="348">
                  <c:v>1848</c:v>
                </c:pt>
                <c:pt idx="349">
                  <c:v>1848</c:v>
                </c:pt>
                <c:pt idx="350">
                  <c:v>1848</c:v>
                </c:pt>
                <c:pt idx="351">
                  <c:v>1848</c:v>
                </c:pt>
                <c:pt idx="352">
                  <c:v>1848</c:v>
                </c:pt>
                <c:pt idx="353">
                  <c:v>1848</c:v>
                </c:pt>
                <c:pt idx="354">
                  <c:v>1848</c:v>
                </c:pt>
                <c:pt idx="355">
                  <c:v>1848</c:v>
                </c:pt>
                <c:pt idx="356">
                  <c:v>1848</c:v>
                </c:pt>
                <c:pt idx="357">
                  <c:v>1848</c:v>
                </c:pt>
                <c:pt idx="358">
                  <c:v>1848</c:v>
                </c:pt>
                <c:pt idx="359">
                  <c:v>1848</c:v>
                </c:pt>
                <c:pt idx="360">
                  <c:v>1849</c:v>
                </c:pt>
                <c:pt idx="361">
                  <c:v>1849</c:v>
                </c:pt>
                <c:pt idx="362">
                  <c:v>1849</c:v>
                </c:pt>
                <c:pt idx="363">
                  <c:v>1849</c:v>
                </c:pt>
                <c:pt idx="364">
                  <c:v>1849</c:v>
                </c:pt>
                <c:pt idx="365">
                  <c:v>1849</c:v>
                </c:pt>
                <c:pt idx="366">
                  <c:v>1849</c:v>
                </c:pt>
                <c:pt idx="367">
                  <c:v>1849</c:v>
                </c:pt>
                <c:pt idx="368">
                  <c:v>1849</c:v>
                </c:pt>
                <c:pt idx="369">
                  <c:v>1849</c:v>
                </c:pt>
                <c:pt idx="370">
                  <c:v>1849</c:v>
                </c:pt>
                <c:pt idx="371">
                  <c:v>1849</c:v>
                </c:pt>
                <c:pt idx="372">
                  <c:v>1850</c:v>
                </c:pt>
                <c:pt idx="373">
                  <c:v>1850</c:v>
                </c:pt>
                <c:pt idx="374">
                  <c:v>1850</c:v>
                </c:pt>
                <c:pt idx="375">
                  <c:v>1850</c:v>
                </c:pt>
                <c:pt idx="376">
                  <c:v>1850</c:v>
                </c:pt>
                <c:pt idx="377">
                  <c:v>1850</c:v>
                </c:pt>
                <c:pt idx="378">
                  <c:v>1850</c:v>
                </c:pt>
                <c:pt idx="379">
                  <c:v>1850</c:v>
                </c:pt>
                <c:pt idx="380">
                  <c:v>1850</c:v>
                </c:pt>
                <c:pt idx="381">
                  <c:v>1850</c:v>
                </c:pt>
                <c:pt idx="382">
                  <c:v>1850</c:v>
                </c:pt>
                <c:pt idx="383">
                  <c:v>1850</c:v>
                </c:pt>
              </c:numCache>
            </c:numRef>
          </c:cat>
          <c:val>
            <c:numRef>
              <c:f>'Table 135'!$U$5:$U$388</c:f>
              <c:numCache>
                <c:formatCode>General</c:formatCode>
                <c:ptCount val="384"/>
                <c:pt idx="12" formatCode="0%">
                  <c:v>-5.5776892430278946E-2</c:v>
                </c:pt>
                <c:pt idx="13" formatCode="0%">
                  <c:v>-3.319502074688796E-2</c:v>
                </c:pt>
                <c:pt idx="14" formatCode="0%">
                  <c:v>-8.3665338645418363E-2</c:v>
                </c:pt>
                <c:pt idx="15" formatCode="0%">
                  <c:v>-3.2786885245901565E-2</c:v>
                </c:pt>
                <c:pt idx="16" formatCode="0%">
                  <c:v>-6.6406250000000111E-2</c:v>
                </c:pt>
                <c:pt idx="17" formatCode="0%">
                  <c:v>-5.8823529411764719E-2</c:v>
                </c:pt>
                <c:pt idx="18" formatCode="0%">
                  <c:v>-3.2128514056224744E-2</c:v>
                </c:pt>
                <c:pt idx="19" formatCode="0%">
                  <c:v>-4.3650793650793607E-2</c:v>
                </c:pt>
                <c:pt idx="20" formatCode="0%">
                  <c:v>-3.1746031746031744E-2</c:v>
                </c:pt>
                <c:pt idx="21" formatCode="0%">
                  <c:v>-4.3307086614173151E-2</c:v>
                </c:pt>
                <c:pt idx="22" formatCode="0%">
                  <c:v>-1.6260162601626105E-2</c:v>
                </c:pt>
                <c:pt idx="23" formatCode="0%">
                  <c:v>0</c:v>
                </c:pt>
                <c:pt idx="24" formatCode="0%">
                  <c:v>-2.5316455696202445E-2</c:v>
                </c:pt>
                <c:pt idx="25" formatCode="0%">
                  <c:v>1.716738197424883E-2</c:v>
                </c:pt>
                <c:pt idx="26" formatCode="0%">
                  <c:v>3.9130434782608692E-2</c:v>
                </c:pt>
                <c:pt idx="27" formatCode="0%">
                  <c:v>1.2711864406779627E-2</c:v>
                </c:pt>
                <c:pt idx="28" formatCode="0%">
                  <c:v>-1.2552301255229992E-2</c:v>
                </c:pt>
                <c:pt idx="29" formatCode="0%">
                  <c:v>-8.333333333333337E-2</c:v>
                </c:pt>
                <c:pt idx="30" formatCode="0%">
                  <c:v>-0.13692946058091293</c:v>
                </c:pt>
                <c:pt idx="31" formatCode="0%">
                  <c:v>-0.14107883817427391</c:v>
                </c:pt>
                <c:pt idx="32" formatCode="0%">
                  <c:v>-0.16803278688524581</c:v>
                </c:pt>
                <c:pt idx="33" formatCode="0%">
                  <c:v>-0.18518518518518523</c:v>
                </c:pt>
                <c:pt idx="34" formatCode="0%">
                  <c:v>-0.19834710743801653</c:v>
                </c:pt>
                <c:pt idx="35" formatCode="0%">
                  <c:v>-0.22499999999999998</c:v>
                </c:pt>
                <c:pt idx="36" formatCode="0%">
                  <c:v>-0.21212121212121215</c:v>
                </c:pt>
                <c:pt idx="37" formatCode="0%">
                  <c:v>-0.23206751054852326</c:v>
                </c:pt>
                <c:pt idx="38" formatCode="0%">
                  <c:v>-0.24686192468619239</c:v>
                </c:pt>
                <c:pt idx="39" formatCode="0%">
                  <c:v>-0.26359832635983249</c:v>
                </c:pt>
                <c:pt idx="40" formatCode="0%">
                  <c:v>-0.26694915254237295</c:v>
                </c:pt>
                <c:pt idx="41" formatCode="0%">
                  <c:v>-0.19999999999999996</c:v>
                </c:pt>
                <c:pt idx="42" formatCode="0%">
                  <c:v>-0.11057692307692313</c:v>
                </c:pt>
                <c:pt idx="43" formatCode="0%">
                  <c:v>-0.12560386473429941</c:v>
                </c:pt>
                <c:pt idx="44" formatCode="0%">
                  <c:v>-0.12315270935960587</c:v>
                </c:pt>
                <c:pt idx="45" formatCode="0%">
                  <c:v>-9.5959595959596022E-2</c:v>
                </c:pt>
                <c:pt idx="46" formatCode="0%">
                  <c:v>-7.7319587628866038E-2</c:v>
                </c:pt>
                <c:pt idx="47" formatCode="0%">
                  <c:v>-6.4516129032258229E-2</c:v>
                </c:pt>
                <c:pt idx="48" formatCode="0%">
                  <c:v>-1.6483516483516536E-2</c:v>
                </c:pt>
                <c:pt idx="49" formatCode="0%">
                  <c:v>-3.296703296703285E-2</c:v>
                </c:pt>
                <c:pt idx="50" formatCode="0%">
                  <c:v>-2.2222222222222143E-2</c:v>
                </c:pt>
                <c:pt idx="51" formatCode="0%">
                  <c:v>1.7045454545454364E-2</c:v>
                </c:pt>
                <c:pt idx="52" formatCode="0%">
                  <c:v>5.2023121387283044E-2</c:v>
                </c:pt>
                <c:pt idx="53" formatCode="0%">
                  <c:v>2.2727272727272707E-2</c:v>
                </c:pt>
                <c:pt idx="54" formatCode="0%">
                  <c:v>1.08108108108107E-2</c:v>
                </c:pt>
                <c:pt idx="55" formatCode="0%">
                  <c:v>6.6298342541436517E-2</c:v>
                </c:pt>
                <c:pt idx="56" formatCode="0%">
                  <c:v>6.7415730337078594E-2</c:v>
                </c:pt>
                <c:pt idx="57" formatCode="0%">
                  <c:v>6.1452513966480549E-2</c:v>
                </c:pt>
                <c:pt idx="58" formatCode="0%">
                  <c:v>0.17318435754189943</c:v>
                </c:pt>
                <c:pt idx="59" formatCode="0%">
                  <c:v>9.7701149425287515E-2</c:v>
                </c:pt>
                <c:pt idx="60" formatCode="0%">
                  <c:v>3.9106145251396773E-2</c:v>
                </c:pt>
                <c:pt idx="61" formatCode="0%">
                  <c:v>0.10227272727272707</c:v>
                </c:pt>
                <c:pt idx="62" formatCode="0%">
                  <c:v>9.659090909090895E-2</c:v>
                </c:pt>
                <c:pt idx="63" formatCode="0%">
                  <c:v>0.1117318435754191</c:v>
                </c:pt>
                <c:pt idx="64" formatCode="0%">
                  <c:v>9.3406593406593297E-2</c:v>
                </c:pt>
                <c:pt idx="65" formatCode="0%">
                  <c:v>0.12222222222222223</c:v>
                </c:pt>
                <c:pt idx="66" formatCode="0%">
                  <c:v>0.10160427807486649</c:v>
                </c:pt>
                <c:pt idx="67" formatCode="0%">
                  <c:v>5.1813471502590636E-2</c:v>
                </c:pt>
                <c:pt idx="68" formatCode="0%">
                  <c:v>5.2631578947368363E-2</c:v>
                </c:pt>
                <c:pt idx="69" formatCode="0%">
                  <c:v>8.9473684210526372E-2</c:v>
                </c:pt>
                <c:pt idx="70" formatCode="0%">
                  <c:v>3.3333333333333215E-2</c:v>
                </c:pt>
                <c:pt idx="71" formatCode="0%">
                  <c:v>8.9005235602094279E-2</c:v>
                </c:pt>
                <c:pt idx="72" formatCode="0%">
                  <c:v>0.10215053763440851</c:v>
                </c:pt>
                <c:pt idx="73" formatCode="0%">
                  <c:v>6.7010309278350499E-2</c:v>
                </c:pt>
                <c:pt idx="74" formatCode="0%">
                  <c:v>4.1450777202072464E-2</c:v>
                </c:pt>
                <c:pt idx="75" formatCode="0%">
                  <c:v>0</c:v>
                </c:pt>
                <c:pt idx="76" formatCode="0%">
                  <c:v>0</c:v>
                </c:pt>
                <c:pt idx="77" formatCode="0%">
                  <c:v>-2.4752475247524774E-2</c:v>
                </c:pt>
                <c:pt idx="78" formatCode="0%">
                  <c:v>-3.8834951456310662E-2</c:v>
                </c:pt>
                <c:pt idx="79" formatCode="0%">
                  <c:v>-4.9261083743842415E-2</c:v>
                </c:pt>
                <c:pt idx="80" formatCode="0%">
                  <c:v>-3.499999999999992E-2</c:v>
                </c:pt>
                <c:pt idx="81" formatCode="0%">
                  <c:v>-7.7294685990338063E-2</c:v>
                </c:pt>
                <c:pt idx="82" formatCode="0%">
                  <c:v>-0.15207373271889402</c:v>
                </c:pt>
                <c:pt idx="83" formatCode="0%">
                  <c:v>0.13461538461538458</c:v>
                </c:pt>
                <c:pt idx="84" formatCode="0%">
                  <c:v>0.13658536585365866</c:v>
                </c:pt>
                <c:pt idx="85" formatCode="0%">
                  <c:v>0.12560386473429963</c:v>
                </c:pt>
                <c:pt idx="86" formatCode="0%">
                  <c:v>0.22885572139303467</c:v>
                </c:pt>
                <c:pt idx="87" formatCode="0%">
                  <c:v>0.2110552763819098</c:v>
                </c:pt>
                <c:pt idx="88" formatCode="0%">
                  <c:v>0.14070351758793964</c:v>
                </c:pt>
                <c:pt idx="89" formatCode="0%">
                  <c:v>0.12690355329949243</c:v>
                </c:pt>
                <c:pt idx="90" formatCode="0%">
                  <c:v>8.0808080808080662E-2</c:v>
                </c:pt>
                <c:pt idx="91" formatCode="0%">
                  <c:v>0.10880829015544036</c:v>
                </c:pt>
                <c:pt idx="92" formatCode="0%">
                  <c:v>0.12435233160621761</c:v>
                </c:pt>
                <c:pt idx="93" formatCode="0%">
                  <c:v>9.4240837696334845E-2</c:v>
                </c:pt>
                <c:pt idx="94" formatCode="0%">
                  <c:v>0.14130434782608714</c:v>
                </c:pt>
                <c:pt idx="95" formatCode="0%">
                  <c:v>-0.13983050847457634</c:v>
                </c:pt>
                <c:pt idx="96" formatCode="0%">
                  <c:v>-9.8712446351931327E-2</c:v>
                </c:pt>
                <c:pt idx="97" formatCode="0%">
                  <c:v>-9.0128755364806912E-2</c:v>
                </c:pt>
                <c:pt idx="98" formatCode="0%">
                  <c:v>-0.12550607287449389</c:v>
                </c:pt>
                <c:pt idx="99" formatCode="0%">
                  <c:v>-9.9585062240663991E-2</c:v>
                </c:pt>
                <c:pt idx="100" formatCode="0%">
                  <c:v>-3.524229074889873E-2</c:v>
                </c:pt>
                <c:pt idx="101" formatCode="0%">
                  <c:v>-2.2522522522522515E-2</c:v>
                </c:pt>
                <c:pt idx="102" formatCode="0%">
                  <c:v>2.3364485981308469E-2</c:v>
                </c:pt>
                <c:pt idx="103" formatCode="0%">
                  <c:v>3.2710280373831946E-2</c:v>
                </c:pt>
                <c:pt idx="104" formatCode="0%">
                  <c:v>9.2165898617511122E-3</c:v>
                </c:pt>
                <c:pt idx="105" formatCode="0%">
                  <c:v>2.8708133971292016E-2</c:v>
                </c:pt>
                <c:pt idx="106" formatCode="0%">
                  <c:v>2.3809523809523725E-2</c:v>
                </c:pt>
                <c:pt idx="107" formatCode="0%">
                  <c:v>3.4482758620689724E-2</c:v>
                </c:pt>
                <c:pt idx="108" formatCode="0%">
                  <c:v>2.3809523809523725E-2</c:v>
                </c:pt>
                <c:pt idx="109" formatCode="0%">
                  <c:v>3.3018867924528239E-2</c:v>
                </c:pt>
                <c:pt idx="110" formatCode="0%">
                  <c:v>-1.3888888888888951E-2</c:v>
                </c:pt>
                <c:pt idx="111" formatCode="0%">
                  <c:v>-5.0691244239631228E-2</c:v>
                </c:pt>
                <c:pt idx="112" formatCode="0%">
                  <c:v>-5.0228310502283047E-2</c:v>
                </c:pt>
                <c:pt idx="113" formatCode="0%">
                  <c:v>-4.6082949308755783E-2</c:v>
                </c:pt>
                <c:pt idx="114" formatCode="0%">
                  <c:v>-4.5662100456621002E-2</c:v>
                </c:pt>
                <c:pt idx="115" formatCode="0%">
                  <c:v>-4.9773755656108642E-2</c:v>
                </c:pt>
                <c:pt idx="116" formatCode="0%">
                  <c:v>-3.6529680365296691E-2</c:v>
                </c:pt>
                <c:pt idx="117" formatCode="0%">
                  <c:v>-2.7906976744186074E-2</c:v>
                </c:pt>
                <c:pt idx="118" formatCode="0%">
                  <c:v>-3.7209302325581395E-2</c:v>
                </c:pt>
                <c:pt idx="119" formatCode="0%">
                  <c:v>0</c:v>
                </c:pt>
                <c:pt idx="120" formatCode="0%">
                  <c:v>-2.7906976744186074E-2</c:v>
                </c:pt>
                <c:pt idx="121" formatCode="0%">
                  <c:v>-9.1324200913242004E-2</c:v>
                </c:pt>
                <c:pt idx="122" formatCode="0%">
                  <c:v>-6.5727699530516492E-2</c:v>
                </c:pt>
                <c:pt idx="123" formatCode="0%">
                  <c:v>-4.8543689320388328E-2</c:v>
                </c:pt>
                <c:pt idx="124" formatCode="0%">
                  <c:v>-5.2884615384615419E-2</c:v>
                </c:pt>
                <c:pt idx="125" formatCode="0%">
                  <c:v>-6.2801932367149815E-2</c:v>
                </c:pt>
                <c:pt idx="126" formatCode="0%">
                  <c:v>-7.1770334928229707E-2</c:v>
                </c:pt>
                <c:pt idx="127" formatCode="0%">
                  <c:v>-8.5714285714285743E-2</c:v>
                </c:pt>
                <c:pt idx="128" formatCode="0%">
                  <c:v>-9.0047393364928952E-2</c:v>
                </c:pt>
                <c:pt idx="129" formatCode="0%">
                  <c:v>-8.1339712918660267E-2</c:v>
                </c:pt>
                <c:pt idx="130" formatCode="0%">
                  <c:v>-6.7632850241545861E-2</c:v>
                </c:pt>
                <c:pt idx="131" formatCode="0%">
                  <c:v>-8.0952380952380887E-2</c:v>
                </c:pt>
                <c:pt idx="132" formatCode="0%">
                  <c:v>-6.2200956937798924E-2</c:v>
                </c:pt>
                <c:pt idx="133" formatCode="0%">
                  <c:v>0</c:v>
                </c:pt>
                <c:pt idx="134" formatCode="0%">
                  <c:v>2.5125628140703515E-2</c:v>
                </c:pt>
                <c:pt idx="135" formatCode="0%">
                  <c:v>5.6122448979591733E-2</c:v>
                </c:pt>
                <c:pt idx="136" formatCode="0%">
                  <c:v>8.1218274111675148E-2</c:v>
                </c:pt>
                <c:pt idx="137" formatCode="0%">
                  <c:v>8.7628865979381576E-2</c:v>
                </c:pt>
                <c:pt idx="138" formatCode="0%">
                  <c:v>8.2474226804123862E-2</c:v>
                </c:pt>
                <c:pt idx="139" formatCode="0%">
                  <c:v>9.375E-2</c:v>
                </c:pt>
                <c:pt idx="140" formatCode="0%">
                  <c:v>6.25E-2</c:v>
                </c:pt>
                <c:pt idx="141" formatCode="0%">
                  <c:v>5.2083333333333259E-2</c:v>
                </c:pt>
                <c:pt idx="142" formatCode="0%">
                  <c:v>3.6269430051813378E-2</c:v>
                </c:pt>
                <c:pt idx="143" formatCode="0%">
                  <c:v>2.9533678756476611E-2</c:v>
                </c:pt>
                <c:pt idx="144" formatCode="0%">
                  <c:v>0</c:v>
                </c:pt>
                <c:pt idx="145" formatCode="0%">
                  <c:v>-2.5125628140703515E-2</c:v>
                </c:pt>
                <c:pt idx="146" formatCode="0%">
                  <c:v>-4.4117647058823484E-2</c:v>
                </c:pt>
                <c:pt idx="147" formatCode="0%">
                  <c:v>-8.6956521739130488E-2</c:v>
                </c:pt>
                <c:pt idx="148" formatCode="0%">
                  <c:v>-0.14553990610328649</c:v>
                </c:pt>
                <c:pt idx="149" formatCode="0%">
                  <c:v>-0.10900473933649291</c:v>
                </c:pt>
                <c:pt idx="150" formatCode="0%">
                  <c:v>-0.12380952380952392</c:v>
                </c:pt>
                <c:pt idx="151" formatCode="0%">
                  <c:v>-0.13333333333333341</c:v>
                </c:pt>
                <c:pt idx="152" formatCode="0%">
                  <c:v>-0.10784313725490191</c:v>
                </c:pt>
                <c:pt idx="153" formatCode="0%">
                  <c:v>-9.9009900990098987E-2</c:v>
                </c:pt>
                <c:pt idx="154" formatCode="0%">
                  <c:v>-9.4999999999999973E-2</c:v>
                </c:pt>
                <c:pt idx="155" formatCode="0%">
                  <c:v>-8.9079013588324041E-2</c:v>
                </c:pt>
                <c:pt idx="156" formatCode="0%">
                  <c:v>-6.1224489795918546E-2</c:v>
                </c:pt>
                <c:pt idx="157" formatCode="0%">
                  <c:v>-6.7010309278350388E-2</c:v>
                </c:pt>
                <c:pt idx="158" formatCode="0%">
                  <c:v>-6.6666666666666652E-2</c:v>
                </c:pt>
                <c:pt idx="159" formatCode="0%">
                  <c:v>-4.2328042328042215E-2</c:v>
                </c:pt>
                <c:pt idx="160" formatCode="0%">
                  <c:v>0</c:v>
                </c:pt>
                <c:pt idx="161" formatCode="0%">
                  <c:v>-4.2553191489361764E-2</c:v>
                </c:pt>
                <c:pt idx="162" formatCode="0%">
                  <c:v>-3.8043478260869512E-2</c:v>
                </c:pt>
                <c:pt idx="163" formatCode="0%">
                  <c:v>-2.7472527472527486E-2</c:v>
                </c:pt>
                <c:pt idx="164" formatCode="0%">
                  <c:v>-2.19780219780219E-2</c:v>
                </c:pt>
                <c:pt idx="165" formatCode="0%">
                  <c:v>-5.494505494505364E-3</c:v>
                </c:pt>
                <c:pt idx="166" formatCode="0%">
                  <c:v>2.2099447513812098E-2</c:v>
                </c:pt>
                <c:pt idx="167" formatCode="0%">
                  <c:v>1.1049723756906049E-2</c:v>
                </c:pt>
                <c:pt idx="168" formatCode="0%">
                  <c:v>2.1739130434782705E-2</c:v>
                </c:pt>
                <c:pt idx="169" formatCode="0%">
                  <c:v>7.182320441988943E-2</c:v>
                </c:pt>
                <c:pt idx="170" formatCode="0%">
                  <c:v>6.5934065934065922E-2</c:v>
                </c:pt>
                <c:pt idx="171" formatCode="0%">
                  <c:v>5.5248618784530468E-2</c:v>
                </c:pt>
                <c:pt idx="172" formatCode="0%">
                  <c:v>4.9450549450549497E-2</c:v>
                </c:pt>
                <c:pt idx="173" formatCode="0%">
                  <c:v>6.6666666666666652E-2</c:v>
                </c:pt>
                <c:pt idx="174" formatCode="0%">
                  <c:v>9.0395480225988756E-2</c:v>
                </c:pt>
                <c:pt idx="175" formatCode="0%">
                  <c:v>9.6045197740112886E-2</c:v>
                </c:pt>
                <c:pt idx="176" formatCode="0%">
                  <c:v>7.8651685393258397E-2</c:v>
                </c:pt>
                <c:pt idx="177" formatCode="0%">
                  <c:v>4.9723756906077332E-2</c:v>
                </c:pt>
                <c:pt idx="178" formatCode="0%">
                  <c:v>2.1621621621621623E-2</c:v>
                </c:pt>
                <c:pt idx="179" formatCode="0%">
                  <c:v>-0.12568306010928965</c:v>
                </c:pt>
                <c:pt idx="180" formatCode="0%">
                  <c:v>1.5957446808510634E-2</c:v>
                </c:pt>
                <c:pt idx="181" formatCode="0%">
                  <c:v>-1.546391752577303E-2</c:v>
                </c:pt>
                <c:pt idx="182" formatCode="0%">
                  <c:v>-1.0309278350515427E-2</c:v>
                </c:pt>
                <c:pt idx="183" formatCode="0%">
                  <c:v>-3.6649214659685958E-2</c:v>
                </c:pt>
                <c:pt idx="184" formatCode="0%">
                  <c:v>-1.0471204188481797E-2</c:v>
                </c:pt>
                <c:pt idx="185" formatCode="0%">
                  <c:v>0</c:v>
                </c:pt>
                <c:pt idx="186" formatCode="0%">
                  <c:v>-3.6269430051813378E-2</c:v>
                </c:pt>
                <c:pt idx="187" formatCode="0%">
                  <c:v>-5.1546391752577359E-2</c:v>
                </c:pt>
                <c:pt idx="188" formatCode="0%">
                  <c:v>-2.604166666666663E-2</c:v>
                </c:pt>
                <c:pt idx="189" formatCode="0%">
                  <c:v>0</c:v>
                </c:pt>
                <c:pt idx="190" formatCode="0%">
                  <c:v>-5.2910052910051242E-3</c:v>
                </c:pt>
                <c:pt idx="191" formatCode="0%">
                  <c:v>0.15625</c:v>
                </c:pt>
                <c:pt idx="192" formatCode="0%">
                  <c:v>-3.6649214659685958E-2</c:v>
                </c:pt>
                <c:pt idx="193" formatCode="0%">
                  <c:v>-2.6178010471204161E-2</c:v>
                </c:pt>
                <c:pt idx="194" formatCode="0%">
                  <c:v>-3.1249999999999889E-2</c:v>
                </c:pt>
                <c:pt idx="195" formatCode="0%">
                  <c:v>-5.4347826086955653E-3</c:v>
                </c:pt>
                <c:pt idx="196" formatCode="0%">
                  <c:v>-3.7037037037036979E-2</c:v>
                </c:pt>
                <c:pt idx="197" formatCode="0%">
                  <c:v>-4.6874999999999889E-2</c:v>
                </c:pt>
                <c:pt idx="198" formatCode="0%">
                  <c:v>-3.2258064516129115E-2</c:v>
                </c:pt>
                <c:pt idx="199" formatCode="0%">
                  <c:v>-3.8043478260869512E-2</c:v>
                </c:pt>
                <c:pt idx="200" formatCode="0%">
                  <c:v>-5.8823529411764608E-2</c:v>
                </c:pt>
                <c:pt idx="201" formatCode="0%">
                  <c:v>-7.3684210526315685E-2</c:v>
                </c:pt>
                <c:pt idx="202" formatCode="0%">
                  <c:v>-4.2553191489361764E-2</c:v>
                </c:pt>
                <c:pt idx="203" formatCode="0%">
                  <c:v>-3.7837837837837784E-2</c:v>
                </c:pt>
                <c:pt idx="204" formatCode="0%">
                  <c:v>-3.2608695652173836E-2</c:v>
                </c:pt>
                <c:pt idx="205" formatCode="0%">
                  <c:v>-3.7634408602150726E-2</c:v>
                </c:pt>
                <c:pt idx="206" formatCode="0%">
                  <c:v>-2.1505376344086113E-2</c:v>
                </c:pt>
                <c:pt idx="207" formatCode="0%">
                  <c:v>-1.6393442622950838E-2</c:v>
                </c:pt>
                <c:pt idx="208" formatCode="0%">
                  <c:v>-2.19780219780219E-2</c:v>
                </c:pt>
                <c:pt idx="209" formatCode="0%">
                  <c:v>-3.2786885245901676E-2</c:v>
                </c:pt>
                <c:pt idx="210" formatCode="0%">
                  <c:v>-1.6666666666666718E-2</c:v>
                </c:pt>
                <c:pt idx="211" formatCode="0%">
                  <c:v>-5.6497175141241307E-3</c:v>
                </c:pt>
                <c:pt idx="212" formatCode="0%">
                  <c:v>-5.6818181818182323E-3</c:v>
                </c:pt>
                <c:pt idx="213" formatCode="0%">
                  <c:v>0</c:v>
                </c:pt>
                <c:pt idx="214" formatCode="0%">
                  <c:v>-1.1111111111111072E-2</c:v>
                </c:pt>
                <c:pt idx="215" formatCode="0%">
                  <c:v>1.6853932584269593E-2</c:v>
                </c:pt>
                <c:pt idx="216" formatCode="0%">
                  <c:v>4.4943820224719211E-2</c:v>
                </c:pt>
                <c:pt idx="217" formatCode="0%">
                  <c:v>1.6759776536312998E-2</c:v>
                </c:pt>
                <c:pt idx="218" formatCode="0%">
                  <c:v>-1.098901098901095E-2</c:v>
                </c:pt>
                <c:pt idx="219" formatCode="0%">
                  <c:v>2.7777777777777679E-2</c:v>
                </c:pt>
                <c:pt idx="220" formatCode="0%">
                  <c:v>2.8089887640449396E-2</c:v>
                </c:pt>
                <c:pt idx="221" formatCode="0%">
                  <c:v>-1.1299435028248594E-2</c:v>
                </c:pt>
                <c:pt idx="222" formatCode="0%">
                  <c:v>3.3898305084745894E-2</c:v>
                </c:pt>
                <c:pt idx="223" formatCode="0%">
                  <c:v>4.5454545454545192E-2</c:v>
                </c:pt>
                <c:pt idx="224" formatCode="0%">
                  <c:v>4.5714285714285818E-2</c:v>
                </c:pt>
                <c:pt idx="225" formatCode="0%">
                  <c:v>4.5454545454545192E-2</c:v>
                </c:pt>
                <c:pt idx="226" formatCode="0%">
                  <c:v>3.9325842696629199E-2</c:v>
                </c:pt>
                <c:pt idx="227" formatCode="0%">
                  <c:v>1.1049723756906049E-2</c:v>
                </c:pt>
                <c:pt idx="228" formatCode="0%">
                  <c:v>1.0752688172043001E-2</c:v>
                </c:pt>
                <c:pt idx="229" formatCode="0%">
                  <c:v>4.3956043956044022E-2</c:v>
                </c:pt>
                <c:pt idx="230" formatCode="0%">
                  <c:v>4.4444444444444509E-2</c:v>
                </c:pt>
                <c:pt idx="231" formatCode="0%">
                  <c:v>2.1621621621621623E-2</c:v>
                </c:pt>
                <c:pt idx="232" formatCode="0%">
                  <c:v>3.8251366120218622E-2</c:v>
                </c:pt>
                <c:pt idx="233" formatCode="0%">
                  <c:v>8.5714285714285632E-2</c:v>
                </c:pt>
                <c:pt idx="234" formatCode="0%">
                  <c:v>5.464480874316946E-2</c:v>
                </c:pt>
                <c:pt idx="235" formatCode="0%">
                  <c:v>3.2608695652174058E-2</c:v>
                </c:pt>
                <c:pt idx="236" formatCode="0%">
                  <c:v>3.2786885245901454E-2</c:v>
                </c:pt>
                <c:pt idx="237" formatCode="0%">
                  <c:v>2.7173913043478271E-2</c:v>
                </c:pt>
                <c:pt idx="238" formatCode="0%">
                  <c:v>2.1621621621621623E-2</c:v>
                </c:pt>
                <c:pt idx="239" formatCode="0%">
                  <c:v>3.2786885245901454E-2</c:v>
                </c:pt>
                <c:pt idx="240" formatCode="0%">
                  <c:v>-2.1276595744680993E-2</c:v>
                </c:pt>
                <c:pt idx="241" formatCode="0%">
                  <c:v>-4.2105263157894757E-2</c:v>
                </c:pt>
                <c:pt idx="242" formatCode="0%">
                  <c:v>-3.1914893617021378E-2</c:v>
                </c:pt>
                <c:pt idx="243" formatCode="0%">
                  <c:v>-4.2328042328042215E-2</c:v>
                </c:pt>
                <c:pt idx="244" formatCode="0%">
                  <c:v>-5.7894736842105332E-2</c:v>
                </c:pt>
                <c:pt idx="245" formatCode="0%">
                  <c:v>-5.2631578947368474E-2</c:v>
                </c:pt>
                <c:pt idx="246" formatCode="0%">
                  <c:v>-8.8082901554404125E-2</c:v>
                </c:pt>
                <c:pt idx="247" formatCode="0%">
                  <c:v>-8.9473684210526261E-2</c:v>
                </c:pt>
                <c:pt idx="248" formatCode="0%">
                  <c:v>-8.465608465608454E-2</c:v>
                </c:pt>
                <c:pt idx="249" formatCode="0%">
                  <c:v>-8.465608465608454E-2</c:v>
                </c:pt>
                <c:pt idx="250" formatCode="0%">
                  <c:v>-0.11111111111111105</c:v>
                </c:pt>
                <c:pt idx="251" formatCode="0%">
                  <c:v>-0.10582010582010581</c:v>
                </c:pt>
                <c:pt idx="252" formatCode="0%">
                  <c:v>-6.5217391304347783E-2</c:v>
                </c:pt>
                <c:pt idx="253" formatCode="0%">
                  <c:v>-7.6923076923076872E-2</c:v>
                </c:pt>
                <c:pt idx="254" formatCode="0%">
                  <c:v>-8.7912087912087822E-2</c:v>
                </c:pt>
                <c:pt idx="255" formatCode="0%">
                  <c:v>-6.6298342541436628E-2</c:v>
                </c:pt>
                <c:pt idx="256" formatCode="0%">
                  <c:v>-6.1452513966480327E-2</c:v>
                </c:pt>
                <c:pt idx="257" formatCode="0%">
                  <c:v>-6.1111111111111227E-2</c:v>
                </c:pt>
                <c:pt idx="258" formatCode="0%">
                  <c:v>-3.9772727272727404E-2</c:v>
                </c:pt>
                <c:pt idx="259" formatCode="0%">
                  <c:v>-2.8901734104046284E-2</c:v>
                </c:pt>
                <c:pt idx="260" formatCode="0%">
                  <c:v>-2.3121387283237094E-2</c:v>
                </c:pt>
                <c:pt idx="261" formatCode="0%">
                  <c:v>-2.8901734104046284E-2</c:v>
                </c:pt>
                <c:pt idx="262" formatCode="0%">
                  <c:v>-1.1904761904761862E-2</c:v>
                </c:pt>
                <c:pt idx="263" formatCode="0%">
                  <c:v>-5.9171597633135287E-3</c:v>
                </c:pt>
                <c:pt idx="264" formatCode="0%">
                  <c:v>-2.9069767441860517E-2</c:v>
                </c:pt>
                <c:pt idx="265" formatCode="0%">
                  <c:v>-2.9761904761904767E-2</c:v>
                </c:pt>
                <c:pt idx="266" formatCode="0%">
                  <c:v>0</c:v>
                </c:pt>
                <c:pt idx="267" formatCode="0%">
                  <c:v>-1.7751479289940697E-2</c:v>
                </c:pt>
                <c:pt idx="268" formatCode="0%">
                  <c:v>-1.7857142857142905E-2</c:v>
                </c:pt>
                <c:pt idx="269" formatCode="0%">
                  <c:v>-5.9171597633135287E-3</c:v>
                </c:pt>
                <c:pt idx="270" formatCode="0%">
                  <c:v>1.1834319526627279E-2</c:v>
                </c:pt>
                <c:pt idx="271" formatCode="0%">
                  <c:v>1.7857142857142794E-2</c:v>
                </c:pt>
                <c:pt idx="272" formatCode="0%">
                  <c:v>1.7751479289940919E-2</c:v>
                </c:pt>
                <c:pt idx="273" formatCode="0%">
                  <c:v>3.5714285714285587E-2</c:v>
                </c:pt>
                <c:pt idx="274" formatCode="0%">
                  <c:v>3.6144578313252795E-2</c:v>
                </c:pt>
                <c:pt idx="275" formatCode="0%">
                  <c:v>1.7857142857142794E-2</c:v>
                </c:pt>
                <c:pt idx="276" formatCode="0%">
                  <c:v>1.7964071856287456E-2</c:v>
                </c:pt>
                <c:pt idx="277" formatCode="0%">
                  <c:v>3.0674846625766916E-2</c:v>
                </c:pt>
                <c:pt idx="278" formatCode="0%">
                  <c:v>3.0120481927710774E-2</c:v>
                </c:pt>
                <c:pt idx="279" formatCode="0%">
                  <c:v>6.6265060240963791E-2</c:v>
                </c:pt>
                <c:pt idx="280" formatCode="0%">
                  <c:v>7.2727272727272751E-2</c:v>
                </c:pt>
                <c:pt idx="281" formatCode="0%">
                  <c:v>7.7380952380952328E-2</c:v>
                </c:pt>
                <c:pt idx="282" formatCode="0%">
                  <c:v>0.12280701754385959</c:v>
                </c:pt>
                <c:pt idx="283" formatCode="0%">
                  <c:v>0.13450292397660801</c:v>
                </c:pt>
                <c:pt idx="284" formatCode="0%">
                  <c:v>0.15116279069767447</c:v>
                </c:pt>
                <c:pt idx="285" formatCode="0%">
                  <c:v>0.14942528735632199</c:v>
                </c:pt>
                <c:pt idx="286" formatCode="0%">
                  <c:v>0.16279069767441867</c:v>
                </c:pt>
                <c:pt idx="287" formatCode="0%">
                  <c:v>0.15204678362573087</c:v>
                </c:pt>
                <c:pt idx="288" formatCode="0%">
                  <c:v>0.18823529411764706</c:v>
                </c:pt>
                <c:pt idx="289" formatCode="0%">
                  <c:v>0.22619047619047628</c:v>
                </c:pt>
                <c:pt idx="290" formatCode="0%">
                  <c:v>0.18128654970760216</c:v>
                </c:pt>
                <c:pt idx="291" formatCode="0%">
                  <c:v>0.12429378531073443</c:v>
                </c:pt>
                <c:pt idx="292" formatCode="0%">
                  <c:v>9.0395480225988756E-2</c:v>
                </c:pt>
                <c:pt idx="293" formatCode="0%">
                  <c:v>4.9723756906077332E-2</c:v>
                </c:pt>
                <c:pt idx="294" formatCode="0%">
                  <c:v>1.0416666666666741E-2</c:v>
                </c:pt>
                <c:pt idx="295" formatCode="0%">
                  <c:v>0</c:v>
                </c:pt>
                <c:pt idx="296" formatCode="0%">
                  <c:v>-2.5252525252525304E-2</c:v>
                </c:pt>
                <c:pt idx="297" formatCode="0%">
                  <c:v>-5.0000000000000044E-2</c:v>
                </c:pt>
                <c:pt idx="298" formatCode="0%">
                  <c:v>-5.0000000000000044E-2</c:v>
                </c:pt>
                <c:pt idx="299" formatCode="0%">
                  <c:v>-1.015228426395931E-2</c:v>
                </c:pt>
                <c:pt idx="300" formatCode="0%">
                  <c:v>3.9603960396039639E-2</c:v>
                </c:pt>
                <c:pt idx="301" formatCode="0%">
                  <c:v>4.8543689320388328E-2</c:v>
                </c:pt>
                <c:pt idx="302" formatCode="0%">
                  <c:v>6.9306930693069368E-2</c:v>
                </c:pt>
                <c:pt idx="303" formatCode="0%">
                  <c:v>7.5376884422110546E-2</c:v>
                </c:pt>
                <c:pt idx="304" formatCode="0%">
                  <c:v>0.10880829015544036</c:v>
                </c:pt>
                <c:pt idx="305" formatCode="0%">
                  <c:v>0.1210526315789473</c:v>
                </c:pt>
                <c:pt idx="306" formatCode="0%">
                  <c:v>9.7938144329897003E-2</c:v>
                </c:pt>
                <c:pt idx="307" formatCode="0%">
                  <c:v>9.7938144329897003E-2</c:v>
                </c:pt>
                <c:pt idx="308" formatCode="0%">
                  <c:v>0.10362694300518127</c:v>
                </c:pt>
                <c:pt idx="309" formatCode="0%">
                  <c:v>0.11578947368421044</c:v>
                </c:pt>
                <c:pt idx="310" formatCode="0%">
                  <c:v>0.11578947368421044</c:v>
                </c:pt>
                <c:pt idx="311" formatCode="0%">
                  <c:v>7.6923076923076872E-2</c:v>
                </c:pt>
                <c:pt idx="312" formatCode="0%">
                  <c:v>9.52380952380949E-3</c:v>
                </c:pt>
                <c:pt idx="313" formatCode="0%">
                  <c:v>-2.314814814814814E-2</c:v>
                </c:pt>
                <c:pt idx="314" formatCode="0%">
                  <c:v>-9.2592592592594114E-3</c:v>
                </c:pt>
                <c:pt idx="315" formatCode="0%">
                  <c:v>9.3457943925234765E-3</c:v>
                </c:pt>
                <c:pt idx="316" formatCode="0%">
                  <c:v>1.8691588785046731E-2</c:v>
                </c:pt>
                <c:pt idx="317" formatCode="0%">
                  <c:v>3.2863849765258246E-2</c:v>
                </c:pt>
                <c:pt idx="318" formatCode="0%">
                  <c:v>1.9248826291079713E-2</c:v>
                </c:pt>
                <c:pt idx="319" formatCode="0%">
                  <c:v>3.7558685446009488E-2</c:v>
                </c:pt>
                <c:pt idx="320" formatCode="0%">
                  <c:v>2.8169014084507005E-2</c:v>
                </c:pt>
                <c:pt idx="321" formatCode="0%">
                  <c:v>4.7169811320754818E-2</c:v>
                </c:pt>
                <c:pt idx="322" formatCode="0%">
                  <c:v>5.6603773584905648E-2</c:v>
                </c:pt>
                <c:pt idx="323" formatCode="0%">
                  <c:v>4.7619047619047672E-2</c:v>
                </c:pt>
                <c:pt idx="324" formatCode="0%">
                  <c:v>2.8301886792452935E-2</c:v>
                </c:pt>
                <c:pt idx="325" formatCode="0%">
                  <c:v>-4.7393364928910442E-3</c:v>
                </c:pt>
                <c:pt idx="326" formatCode="0%">
                  <c:v>-1.869158878504662E-2</c:v>
                </c:pt>
                <c:pt idx="327" formatCode="0%">
                  <c:v>-3.703703703703709E-2</c:v>
                </c:pt>
                <c:pt idx="328" formatCode="0%">
                  <c:v>-3.2110091743119185E-2</c:v>
                </c:pt>
                <c:pt idx="329" formatCode="0%">
                  <c:v>-3.6363636363636376E-2</c:v>
                </c:pt>
                <c:pt idx="330" formatCode="0%">
                  <c:v>-3.2243205895900462E-2</c:v>
                </c:pt>
                <c:pt idx="331" formatCode="0%">
                  <c:v>-4.9773755656108642E-2</c:v>
                </c:pt>
                <c:pt idx="332" formatCode="0%">
                  <c:v>-2.2831050228310557E-2</c:v>
                </c:pt>
                <c:pt idx="333" formatCode="0%">
                  <c:v>-3.1531531531531543E-2</c:v>
                </c:pt>
                <c:pt idx="334" formatCode="0%">
                  <c:v>-5.3571428571428492E-2</c:v>
                </c:pt>
                <c:pt idx="335" formatCode="0%">
                  <c:v>-2.7272727272727337E-2</c:v>
                </c:pt>
                <c:pt idx="336" formatCode="0%">
                  <c:v>-2.2935779816513735E-2</c:v>
                </c:pt>
                <c:pt idx="337" formatCode="0%">
                  <c:v>-3.3333333333333326E-2</c:v>
                </c:pt>
                <c:pt idx="338" formatCode="0%">
                  <c:v>-1.4285714285714346E-2</c:v>
                </c:pt>
                <c:pt idx="339" formatCode="0%">
                  <c:v>-9.6153846153845812E-3</c:v>
                </c:pt>
                <c:pt idx="340" formatCode="0%">
                  <c:v>-5.6872037914692086E-2</c:v>
                </c:pt>
                <c:pt idx="341" formatCode="0%">
                  <c:v>-7.5471698113207419E-2</c:v>
                </c:pt>
                <c:pt idx="342" formatCode="0%">
                  <c:v>-9.0909090909090939E-2</c:v>
                </c:pt>
                <c:pt idx="343" formatCode="0%">
                  <c:v>-0.10476190476190472</c:v>
                </c:pt>
                <c:pt idx="344" formatCode="0%">
                  <c:v>-0.10280373831775702</c:v>
                </c:pt>
                <c:pt idx="345" formatCode="0%">
                  <c:v>-6.9767441860465129E-2</c:v>
                </c:pt>
                <c:pt idx="346" formatCode="0%">
                  <c:v>-3.7735849056603765E-2</c:v>
                </c:pt>
                <c:pt idx="347" formatCode="0%">
                  <c:v>-7.4766355140186813E-2</c:v>
                </c:pt>
                <c:pt idx="348" formatCode="0%">
                  <c:v>-8.4507042253521125E-2</c:v>
                </c:pt>
                <c:pt idx="349" formatCode="0%">
                  <c:v>-5.4187192118226646E-2</c:v>
                </c:pt>
                <c:pt idx="350" formatCode="0%">
                  <c:v>-7.2463768115942018E-2</c:v>
                </c:pt>
                <c:pt idx="351" formatCode="0%">
                  <c:v>-7.7669902912621436E-2</c:v>
                </c:pt>
                <c:pt idx="352" formatCode="0%">
                  <c:v>-3.5175879396984855E-2</c:v>
                </c:pt>
                <c:pt idx="353" formatCode="0%">
                  <c:v>-1.5306122448979664E-2</c:v>
                </c:pt>
                <c:pt idx="354" formatCode="0%">
                  <c:v>0</c:v>
                </c:pt>
                <c:pt idx="355" formatCode="0%">
                  <c:v>1.0638297872340496E-2</c:v>
                </c:pt>
                <c:pt idx="356" formatCode="0%">
                  <c:v>-1.041666666666663E-2</c:v>
                </c:pt>
                <c:pt idx="357" formatCode="0%">
                  <c:v>-5.5000000000000049E-2</c:v>
                </c:pt>
                <c:pt idx="358" formatCode="0%">
                  <c:v>-8.3333333333333259E-2</c:v>
                </c:pt>
                <c:pt idx="359" formatCode="0%">
                  <c:v>-5.555555555555558E-2</c:v>
                </c:pt>
                <c:pt idx="360" formatCode="0%">
                  <c:v>-2.051282051282044E-2</c:v>
                </c:pt>
                <c:pt idx="361" formatCode="0%">
                  <c:v>1.0416666666666741E-2</c:v>
                </c:pt>
                <c:pt idx="362" formatCode="0%">
                  <c:v>2.0833333333333481E-2</c:v>
                </c:pt>
                <c:pt idx="363" formatCode="0%">
                  <c:v>3.1578947368421151E-2</c:v>
                </c:pt>
                <c:pt idx="364" formatCode="0%">
                  <c:v>3.6458333333333259E-2</c:v>
                </c:pt>
                <c:pt idx="365" formatCode="0%">
                  <c:v>2.5906735751295429E-2</c:v>
                </c:pt>
                <c:pt idx="366" formatCode="0%">
                  <c:v>3.1413612565444948E-2</c:v>
                </c:pt>
                <c:pt idx="367" formatCode="0%">
                  <c:v>2.6315789473684292E-2</c:v>
                </c:pt>
                <c:pt idx="368" formatCode="0%">
                  <c:v>1.5789473684210575E-2</c:v>
                </c:pt>
                <c:pt idx="369" formatCode="0%">
                  <c:v>1.5873015873015817E-2</c:v>
                </c:pt>
                <c:pt idx="370" formatCode="0%">
                  <c:v>3.2085561497326331E-2</c:v>
                </c:pt>
                <c:pt idx="371" formatCode="0%">
                  <c:v>5.8823529411764719E-2</c:v>
                </c:pt>
                <c:pt idx="372" formatCode="0%">
                  <c:v>5.2356020942408321E-2</c:v>
                </c:pt>
                <c:pt idx="373" formatCode="0%">
                  <c:v>4.6391752577319645E-2</c:v>
                </c:pt>
                <c:pt idx="374" formatCode="0%">
                  <c:v>-4.081632653061229E-2</c:v>
                </c:pt>
                <c:pt idx="375" formatCode="0%">
                  <c:v>5.6122448979591733E-2</c:v>
                </c:pt>
                <c:pt idx="376" formatCode="0%">
                  <c:v>4.020100502512558E-2</c:v>
                </c:pt>
                <c:pt idx="377" formatCode="0%">
                  <c:v>6.5656565656565746E-2</c:v>
                </c:pt>
                <c:pt idx="378" formatCode="0%">
                  <c:v>6.5989847715736127E-2</c:v>
                </c:pt>
                <c:pt idx="379" formatCode="0%">
                  <c:v>7.1794871794871762E-2</c:v>
                </c:pt>
                <c:pt idx="380" formatCode="0%">
                  <c:v>7.7720207253886064E-2</c:v>
                </c:pt>
                <c:pt idx="381" formatCode="0%">
                  <c:v>6.7708333333333481E-2</c:v>
                </c:pt>
                <c:pt idx="382" formatCode="0%">
                  <c:v>4.663212435233155E-2</c:v>
                </c:pt>
                <c:pt idx="383" formatCode="0%">
                  <c:v>3.5353535353535248E-2</c:v>
                </c:pt>
              </c:numCache>
            </c:numRef>
          </c:val>
          <c:smooth val="0"/>
          <c:extLst>
            <c:ext xmlns:c16="http://schemas.microsoft.com/office/drawing/2014/chart" uri="{C3380CC4-5D6E-409C-BE32-E72D297353CC}">
              <c16:uniqueId val="{00000000-1A2B-447C-9554-B679C32146B5}"/>
            </c:ext>
          </c:extLst>
        </c:ser>
        <c:dLbls>
          <c:showLegendKey val="0"/>
          <c:showVal val="0"/>
          <c:showCatName val="0"/>
          <c:showSerName val="0"/>
          <c:showPercent val="0"/>
          <c:showBubbleSize val="0"/>
        </c:dLbls>
        <c:smooth val="0"/>
        <c:axId val="1006813568"/>
        <c:axId val="1006815104"/>
      </c:lineChart>
      <c:catAx>
        <c:axId val="1006813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6815104"/>
        <c:crosses val="autoZero"/>
        <c:auto val="1"/>
        <c:lblAlgn val="ctr"/>
        <c:lblOffset val="100"/>
        <c:tickLblSkip val="12"/>
        <c:tickMarkSkip val="12"/>
        <c:noMultiLvlLbl val="0"/>
      </c:catAx>
      <c:valAx>
        <c:axId val="1006815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6813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t>Table 136</a:t>
            </a:r>
          </a:p>
          <a:p>
            <a:pPr>
              <a:defRPr/>
            </a:pPr>
            <a:r>
              <a:rPr lang="en-US" sz="1400" b="1"/>
              <a:t>Bank of England Notes in Circulation, Quaterly, 1790-1850</a:t>
            </a:r>
          </a:p>
          <a:p>
            <a:pPr>
              <a:defRPr/>
            </a:pPr>
            <a:r>
              <a:rPr lang="en-US" sz="1400" b="1"/>
              <a:t>(Millions of £'s, Original)</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136'!$H$6:$H$249</c:f>
              <c:numCache>
                <c:formatCode>0</c:formatCode>
                <c:ptCount val="244"/>
                <c:pt idx="0">
                  <c:v>1790</c:v>
                </c:pt>
                <c:pt idx="1">
                  <c:v>1790</c:v>
                </c:pt>
                <c:pt idx="2">
                  <c:v>1790</c:v>
                </c:pt>
                <c:pt idx="3">
                  <c:v>1790</c:v>
                </c:pt>
                <c:pt idx="4">
                  <c:v>1791</c:v>
                </c:pt>
                <c:pt idx="5">
                  <c:v>1791</c:v>
                </c:pt>
                <c:pt idx="6">
                  <c:v>1791</c:v>
                </c:pt>
                <c:pt idx="7">
                  <c:v>1791</c:v>
                </c:pt>
                <c:pt idx="8">
                  <c:v>1792</c:v>
                </c:pt>
                <c:pt idx="9">
                  <c:v>1792</c:v>
                </c:pt>
                <c:pt idx="10">
                  <c:v>1792</c:v>
                </c:pt>
                <c:pt idx="11">
                  <c:v>1792</c:v>
                </c:pt>
                <c:pt idx="12">
                  <c:v>1792</c:v>
                </c:pt>
                <c:pt idx="13">
                  <c:v>1792</c:v>
                </c:pt>
                <c:pt idx="14">
                  <c:v>1792</c:v>
                </c:pt>
                <c:pt idx="15">
                  <c:v>1792</c:v>
                </c:pt>
                <c:pt idx="16">
                  <c:v>1794</c:v>
                </c:pt>
                <c:pt idx="17">
                  <c:v>1794</c:v>
                </c:pt>
                <c:pt idx="18">
                  <c:v>1794</c:v>
                </c:pt>
                <c:pt idx="19">
                  <c:v>1794</c:v>
                </c:pt>
                <c:pt idx="20">
                  <c:v>1795</c:v>
                </c:pt>
                <c:pt idx="21">
                  <c:v>1795</c:v>
                </c:pt>
                <c:pt idx="22">
                  <c:v>1795</c:v>
                </c:pt>
                <c:pt idx="23">
                  <c:v>1795</c:v>
                </c:pt>
                <c:pt idx="24">
                  <c:v>1796</c:v>
                </c:pt>
                <c:pt idx="25">
                  <c:v>1796</c:v>
                </c:pt>
                <c:pt idx="26">
                  <c:v>1796</c:v>
                </c:pt>
                <c:pt idx="27">
                  <c:v>1796</c:v>
                </c:pt>
                <c:pt idx="28">
                  <c:v>1797</c:v>
                </c:pt>
                <c:pt idx="29">
                  <c:v>1797</c:v>
                </c:pt>
                <c:pt idx="30">
                  <c:v>1797</c:v>
                </c:pt>
                <c:pt idx="31">
                  <c:v>1797</c:v>
                </c:pt>
                <c:pt idx="32">
                  <c:v>1798</c:v>
                </c:pt>
                <c:pt idx="33">
                  <c:v>1798</c:v>
                </c:pt>
                <c:pt idx="34">
                  <c:v>1798</c:v>
                </c:pt>
                <c:pt idx="35">
                  <c:v>1798</c:v>
                </c:pt>
                <c:pt idx="36">
                  <c:v>1799</c:v>
                </c:pt>
                <c:pt idx="37">
                  <c:v>1799</c:v>
                </c:pt>
                <c:pt idx="38">
                  <c:v>1799</c:v>
                </c:pt>
                <c:pt idx="39">
                  <c:v>1799</c:v>
                </c:pt>
                <c:pt idx="40">
                  <c:v>1800</c:v>
                </c:pt>
                <c:pt idx="41">
                  <c:v>1800</c:v>
                </c:pt>
                <c:pt idx="42">
                  <c:v>1800</c:v>
                </c:pt>
                <c:pt idx="43">
                  <c:v>1800</c:v>
                </c:pt>
                <c:pt idx="44">
                  <c:v>1801</c:v>
                </c:pt>
                <c:pt idx="45">
                  <c:v>1801</c:v>
                </c:pt>
                <c:pt idx="46">
                  <c:v>1801</c:v>
                </c:pt>
                <c:pt idx="47">
                  <c:v>1801</c:v>
                </c:pt>
                <c:pt idx="48">
                  <c:v>1802</c:v>
                </c:pt>
                <c:pt idx="49">
                  <c:v>1802</c:v>
                </c:pt>
                <c:pt idx="50">
                  <c:v>1802</c:v>
                </c:pt>
                <c:pt idx="51">
                  <c:v>1802</c:v>
                </c:pt>
                <c:pt idx="52">
                  <c:v>1803</c:v>
                </c:pt>
                <c:pt idx="53">
                  <c:v>1803</c:v>
                </c:pt>
                <c:pt idx="54">
                  <c:v>1803</c:v>
                </c:pt>
                <c:pt idx="55">
                  <c:v>1803</c:v>
                </c:pt>
                <c:pt idx="56">
                  <c:v>1804</c:v>
                </c:pt>
                <c:pt idx="57">
                  <c:v>1804</c:v>
                </c:pt>
                <c:pt idx="58">
                  <c:v>1804</c:v>
                </c:pt>
                <c:pt idx="59">
                  <c:v>1804</c:v>
                </c:pt>
                <c:pt idx="60">
                  <c:v>1805</c:v>
                </c:pt>
                <c:pt idx="61">
                  <c:v>1805</c:v>
                </c:pt>
                <c:pt idx="62">
                  <c:v>1805</c:v>
                </c:pt>
                <c:pt idx="63">
                  <c:v>1805</c:v>
                </c:pt>
                <c:pt idx="64">
                  <c:v>1806</c:v>
                </c:pt>
                <c:pt idx="65">
                  <c:v>1806</c:v>
                </c:pt>
                <c:pt idx="66">
                  <c:v>1806</c:v>
                </c:pt>
                <c:pt idx="67">
                  <c:v>1806</c:v>
                </c:pt>
                <c:pt idx="68">
                  <c:v>1807</c:v>
                </c:pt>
                <c:pt idx="69">
                  <c:v>1807</c:v>
                </c:pt>
                <c:pt idx="70">
                  <c:v>1807</c:v>
                </c:pt>
                <c:pt idx="71">
                  <c:v>1807</c:v>
                </c:pt>
                <c:pt idx="72">
                  <c:v>1808</c:v>
                </c:pt>
                <c:pt idx="73">
                  <c:v>1808</c:v>
                </c:pt>
                <c:pt idx="74">
                  <c:v>1808</c:v>
                </c:pt>
                <c:pt idx="75">
                  <c:v>1808</c:v>
                </c:pt>
                <c:pt idx="76">
                  <c:v>1809</c:v>
                </c:pt>
                <c:pt idx="77">
                  <c:v>1809</c:v>
                </c:pt>
                <c:pt idx="78">
                  <c:v>1809</c:v>
                </c:pt>
                <c:pt idx="79">
                  <c:v>1809</c:v>
                </c:pt>
                <c:pt idx="80">
                  <c:v>1810</c:v>
                </c:pt>
                <c:pt idx="81">
                  <c:v>1810</c:v>
                </c:pt>
                <c:pt idx="82">
                  <c:v>1810</c:v>
                </c:pt>
                <c:pt idx="83">
                  <c:v>1810</c:v>
                </c:pt>
                <c:pt idx="84">
                  <c:v>1811</c:v>
                </c:pt>
                <c:pt idx="85">
                  <c:v>1811</c:v>
                </c:pt>
                <c:pt idx="86">
                  <c:v>1811</c:v>
                </c:pt>
                <c:pt idx="87">
                  <c:v>1811</c:v>
                </c:pt>
                <c:pt idx="88">
                  <c:v>1812</c:v>
                </c:pt>
                <c:pt idx="89">
                  <c:v>1812</c:v>
                </c:pt>
                <c:pt idx="90">
                  <c:v>1812</c:v>
                </c:pt>
                <c:pt idx="91">
                  <c:v>1812</c:v>
                </c:pt>
                <c:pt idx="92">
                  <c:v>1813</c:v>
                </c:pt>
                <c:pt idx="93">
                  <c:v>1813</c:v>
                </c:pt>
                <c:pt idx="94">
                  <c:v>1813</c:v>
                </c:pt>
                <c:pt idx="95">
                  <c:v>1813</c:v>
                </c:pt>
                <c:pt idx="96">
                  <c:v>1814</c:v>
                </c:pt>
                <c:pt idx="97">
                  <c:v>1814</c:v>
                </c:pt>
                <c:pt idx="98">
                  <c:v>1814</c:v>
                </c:pt>
                <c:pt idx="99">
                  <c:v>1814</c:v>
                </c:pt>
                <c:pt idx="100">
                  <c:v>1815</c:v>
                </c:pt>
                <c:pt idx="101">
                  <c:v>1815</c:v>
                </c:pt>
                <c:pt idx="102">
                  <c:v>1815</c:v>
                </c:pt>
                <c:pt idx="103">
                  <c:v>1815</c:v>
                </c:pt>
                <c:pt idx="104">
                  <c:v>1816</c:v>
                </c:pt>
                <c:pt idx="105">
                  <c:v>1816</c:v>
                </c:pt>
                <c:pt idx="106">
                  <c:v>1816</c:v>
                </c:pt>
                <c:pt idx="107">
                  <c:v>1816</c:v>
                </c:pt>
                <c:pt idx="108">
                  <c:v>1817</c:v>
                </c:pt>
                <c:pt idx="109">
                  <c:v>1817</c:v>
                </c:pt>
                <c:pt idx="110">
                  <c:v>1817</c:v>
                </c:pt>
                <c:pt idx="111">
                  <c:v>1817</c:v>
                </c:pt>
                <c:pt idx="112">
                  <c:v>1818</c:v>
                </c:pt>
                <c:pt idx="113">
                  <c:v>1818</c:v>
                </c:pt>
                <c:pt idx="114">
                  <c:v>1818</c:v>
                </c:pt>
                <c:pt idx="115">
                  <c:v>1818</c:v>
                </c:pt>
                <c:pt idx="116">
                  <c:v>1819</c:v>
                </c:pt>
                <c:pt idx="117">
                  <c:v>1819</c:v>
                </c:pt>
                <c:pt idx="118">
                  <c:v>1819</c:v>
                </c:pt>
                <c:pt idx="119">
                  <c:v>1819</c:v>
                </c:pt>
                <c:pt idx="120">
                  <c:v>1820</c:v>
                </c:pt>
                <c:pt idx="121">
                  <c:v>1820</c:v>
                </c:pt>
                <c:pt idx="122">
                  <c:v>1820</c:v>
                </c:pt>
                <c:pt idx="123">
                  <c:v>1820</c:v>
                </c:pt>
                <c:pt idx="124">
                  <c:v>1821</c:v>
                </c:pt>
                <c:pt idx="125">
                  <c:v>1821</c:v>
                </c:pt>
                <c:pt idx="126">
                  <c:v>1821</c:v>
                </c:pt>
                <c:pt idx="127">
                  <c:v>1821</c:v>
                </c:pt>
                <c:pt idx="128">
                  <c:v>1822</c:v>
                </c:pt>
                <c:pt idx="129">
                  <c:v>1822</c:v>
                </c:pt>
                <c:pt idx="130">
                  <c:v>1822</c:v>
                </c:pt>
                <c:pt idx="131">
                  <c:v>1822</c:v>
                </c:pt>
                <c:pt idx="132">
                  <c:v>1823</c:v>
                </c:pt>
                <c:pt idx="133">
                  <c:v>1823</c:v>
                </c:pt>
                <c:pt idx="134">
                  <c:v>1823</c:v>
                </c:pt>
                <c:pt idx="135">
                  <c:v>1823</c:v>
                </c:pt>
                <c:pt idx="136">
                  <c:v>1824</c:v>
                </c:pt>
                <c:pt idx="137">
                  <c:v>1824</c:v>
                </c:pt>
                <c:pt idx="138">
                  <c:v>1824</c:v>
                </c:pt>
                <c:pt idx="139">
                  <c:v>1824</c:v>
                </c:pt>
                <c:pt idx="140">
                  <c:v>1825</c:v>
                </c:pt>
                <c:pt idx="141">
                  <c:v>1825</c:v>
                </c:pt>
                <c:pt idx="142">
                  <c:v>1825</c:v>
                </c:pt>
                <c:pt idx="143">
                  <c:v>1825</c:v>
                </c:pt>
                <c:pt idx="144">
                  <c:v>1826</c:v>
                </c:pt>
                <c:pt idx="145">
                  <c:v>1826</c:v>
                </c:pt>
                <c:pt idx="146">
                  <c:v>1826</c:v>
                </c:pt>
                <c:pt idx="147">
                  <c:v>1826</c:v>
                </c:pt>
                <c:pt idx="148">
                  <c:v>1827</c:v>
                </c:pt>
                <c:pt idx="149">
                  <c:v>1827</c:v>
                </c:pt>
                <c:pt idx="150">
                  <c:v>1827</c:v>
                </c:pt>
                <c:pt idx="151">
                  <c:v>1827</c:v>
                </c:pt>
                <c:pt idx="152">
                  <c:v>1828</c:v>
                </c:pt>
                <c:pt idx="153">
                  <c:v>1828</c:v>
                </c:pt>
                <c:pt idx="154">
                  <c:v>1828</c:v>
                </c:pt>
                <c:pt idx="155">
                  <c:v>1828</c:v>
                </c:pt>
                <c:pt idx="156">
                  <c:v>1829</c:v>
                </c:pt>
                <c:pt idx="157">
                  <c:v>1829</c:v>
                </c:pt>
                <c:pt idx="158">
                  <c:v>1829</c:v>
                </c:pt>
                <c:pt idx="159">
                  <c:v>1829</c:v>
                </c:pt>
                <c:pt idx="160">
                  <c:v>1830</c:v>
                </c:pt>
                <c:pt idx="161">
                  <c:v>1830</c:v>
                </c:pt>
                <c:pt idx="162">
                  <c:v>1830</c:v>
                </c:pt>
                <c:pt idx="163">
                  <c:v>1830</c:v>
                </c:pt>
                <c:pt idx="164">
                  <c:v>1831</c:v>
                </c:pt>
                <c:pt idx="165">
                  <c:v>1831</c:v>
                </c:pt>
                <c:pt idx="166">
                  <c:v>1831</c:v>
                </c:pt>
                <c:pt idx="167">
                  <c:v>1831</c:v>
                </c:pt>
                <c:pt idx="168">
                  <c:v>1832</c:v>
                </c:pt>
                <c:pt idx="169">
                  <c:v>1832</c:v>
                </c:pt>
                <c:pt idx="170">
                  <c:v>1832</c:v>
                </c:pt>
                <c:pt idx="171">
                  <c:v>1832</c:v>
                </c:pt>
                <c:pt idx="172">
                  <c:v>1833</c:v>
                </c:pt>
                <c:pt idx="173">
                  <c:v>1833</c:v>
                </c:pt>
                <c:pt idx="174">
                  <c:v>1833</c:v>
                </c:pt>
                <c:pt idx="175">
                  <c:v>1833</c:v>
                </c:pt>
                <c:pt idx="176">
                  <c:v>1834</c:v>
                </c:pt>
                <c:pt idx="177">
                  <c:v>1834</c:v>
                </c:pt>
                <c:pt idx="178">
                  <c:v>1834</c:v>
                </c:pt>
                <c:pt idx="179">
                  <c:v>1834</c:v>
                </c:pt>
                <c:pt idx="180">
                  <c:v>1835</c:v>
                </c:pt>
                <c:pt idx="181">
                  <c:v>1835</c:v>
                </c:pt>
                <c:pt idx="182">
                  <c:v>1835</c:v>
                </c:pt>
                <c:pt idx="183">
                  <c:v>1835</c:v>
                </c:pt>
                <c:pt idx="184">
                  <c:v>1836</c:v>
                </c:pt>
                <c:pt idx="185">
                  <c:v>1836</c:v>
                </c:pt>
                <c:pt idx="186">
                  <c:v>1836</c:v>
                </c:pt>
                <c:pt idx="187">
                  <c:v>1836</c:v>
                </c:pt>
                <c:pt idx="188">
                  <c:v>1837</c:v>
                </c:pt>
                <c:pt idx="189">
                  <c:v>1837</c:v>
                </c:pt>
                <c:pt idx="190">
                  <c:v>1837</c:v>
                </c:pt>
                <c:pt idx="191">
                  <c:v>1837</c:v>
                </c:pt>
                <c:pt idx="192">
                  <c:v>1838</c:v>
                </c:pt>
                <c:pt idx="193">
                  <c:v>1838</c:v>
                </c:pt>
                <c:pt idx="194">
                  <c:v>1838</c:v>
                </c:pt>
                <c:pt idx="195">
                  <c:v>1838</c:v>
                </c:pt>
                <c:pt idx="196">
                  <c:v>1839</c:v>
                </c:pt>
                <c:pt idx="197">
                  <c:v>1839</c:v>
                </c:pt>
                <c:pt idx="198">
                  <c:v>1839</c:v>
                </c:pt>
                <c:pt idx="199">
                  <c:v>1839</c:v>
                </c:pt>
                <c:pt idx="200">
                  <c:v>1840</c:v>
                </c:pt>
                <c:pt idx="201">
                  <c:v>1840</c:v>
                </c:pt>
                <c:pt idx="202">
                  <c:v>1840</c:v>
                </c:pt>
                <c:pt idx="203">
                  <c:v>1840</c:v>
                </c:pt>
                <c:pt idx="204">
                  <c:v>1841</c:v>
                </c:pt>
                <c:pt idx="205">
                  <c:v>1841</c:v>
                </c:pt>
                <c:pt idx="206">
                  <c:v>1841</c:v>
                </c:pt>
                <c:pt idx="207">
                  <c:v>1841</c:v>
                </c:pt>
                <c:pt idx="208">
                  <c:v>1842</c:v>
                </c:pt>
                <c:pt idx="209">
                  <c:v>1842</c:v>
                </c:pt>
                <c:pt idx="210">
                  <c:v>1842</c:v>
                </c:pt>
                <c:pt idx="211">
                  <c:v>1842</c:v>
                </c:pt>
                <c:pt idx="212">
                  <c:v>1843</c:v>
                </c:pt>
                <c:pt idx="213">
                  <c:v>1843</c:v>
                </c:pt>
                <c:pt idx="214">
                  <c:v>1843</c:v>
                </c:pt>
                <c:pt idx="215">
                  <c:v>1843</c:v>
                </c:pt>
                <c:pt idx="216">
                  <c:v>1844</c:v>
                </c:pt>
                <c:pt idx="217">
                  <c:v>1844</c:v>
                </c:pt>
                <c:pt idx="218">
                  <c:v>1844</c:v>
                </c:pt>
                <c:pt idx="219">
                  <c:v>1844</c:v>
                </c:pt>
                <c:pt idx="220">
                  <c:v>1845</c:v>
                </c:pt>
                <c:pt idx="221">
                  <c:v>1845</c:v>
                </c:pt>
                <c:pt idx="222">
                  <c:v>1845</c:v>
                </c:pt>
                <c:pt idx="223">
                  <c:v>1845</c:v>
                </c:pt>
                <c:pt idx="224">
                  <c:v>1846</c:v>
                </c:pt>
                <c:pt idx="225">
                  <c:v>1846</c:v>
                </c:pt>
                <c:pt idx="226">
                  <c:v>1846</c:v>
                </c:pt>
                <c:pt idx="227">
                  <c:v>1846</c:v>
                </c:pt>
                <c:pt idx="228">
                  <c:v>1847</c:v>
                </c:pt>
                <c:pt idx="229">
                  <c:v>1847</c:v>
                </c:pt>
                <c:pt idx="230">
                  <c:v>1847</c:v>
                </c:pt>
                <c:pt idx="231">
                  <c:v>1847</c:v>
                </c:pt>
                <c:pt idx="232">
                  <c:v>1848</c:v>
                </c:pt>
                <c:pt idx="233">
                  <c:v>1848</c:v>
                </c:pt>
                <c:pt idx="234">
                  <c:v>1848</c:v>
                </c:pt>
                <c:pt idx="235">
                  <c:v>1848</c:v>
                </c:pt>
                <c:pt idx="236">
                  <c:v>1849</c:v>
                </c:pt>
                <c:pt idx="237">
                  <c:v>1849</c:v>
                </c:pt>
                <c:pt idx="238">
                  <c:v>1849</c:v>
                </c:pt>
                <c:pt idx="239">
                  <c:v>1849</c:v>
                </c:pt>
                <c:pt idx="240">
                  <c:v>1850</c:v>
                </c:pt>
                <c:pt idx="241">
                  <c:v>1850</c:v>
                </c:pt>
                <c:pt idx="242">
                  <c:v>1850</c:v>
                </c:pt>
                <c:pt idx="243">
                  <c:v>1850</c:v>
                </c:pt>
              </c:numCache>
            </c:numRef>
          </c:cat>
          <c:val>
            <c:numRef>
              <c:f>'Table 136'!$L$6:$L$249</c:f>
              <c:numCache>
                <c:formatCode>General</c:formatCode>
                <c:ptCount val="244"/>
                <c:pt idx="0" formatCode="0.0">
                  <c:v>10.199999999999999</c:v>
                </c:pt>
                <c:pt idx="1">
                  <c:v>11.2</c:v>
                </c:pt>
                <c:pt idx="2">
                  <c:v>11.3</c:v>
                </c:pt>
                <c:pt idx="3">
                  <c:v>11.5</c:v>
                </c:pt>
                <c:pt idx="4">
                  <c:v>11.6</c:v>
                </c:pt>
                <c:pt idx="5">
                  <c:v>12.1</c:v>
                </c:pt>
                <c:pt idx="6">
                  <c:v>11.8</c:v>
                </c:pt>
                <c:pt idx="7">
                  <c:v>11.2</c:v>
                </c:pt>
                <c:pt idx="8">
                  <c:v>11.3</c:v>
                </c:pt>
                <c:pt idx="9">
                  <c:v>11.8</c:v>
                </c:pt>
                <c:pt idx="10">
                  <c:v>11.4</c:v>
                </c:pt>
                <c:pt idx="11">
                  <c:v>11.2</c:v>
                </c:pt>
                <c:pt idx="12">
                  <c:v>12</c:v>
                </c:pt>
                <c:pt idx="13">
                  <c:v>12.3</c:v>
                </c:pt>
                <c:pt idx="14">
                  <c:v>11</c:v>
                </c:pt>
                <c:pt idx="15">
                  <c:v>11.1</c:v>
                </c:pt>
                <c:pt idx="16">
                  <c:v>11.4</c:v>
                </c:pt>
                <c:pt idx="17">
                  <c:v>10.6</c:v>
                </c:pt>
                <c:pt idx="18">
                  <c:v>10.4</c:v>
                </c:pt>
                <c:pt idx="19">
                  <c:v>11</c:v>
                </c:pt>
                <c:pt idx="20">
                  <c:v>12.4</c:v>
                </c:pt>
                <c:pt idx="21">
                  <c:v>10.9</c:v>
                </c:pt>
                <c:pt idx="22">
                  <c:v>11</c:v>
                </c:pt>
                <c:pt idx="23">
                  <c:v>11.6</c:v>
                </c:pt>
                <c:pt idx="24">
                  <c:v>10.8</c:v>
                </c:pt>
                <c:pt idx="25">
                  <c:v>10.8</c:v>
                </c:pt>
                <c:pt idx="26">
                  <c:v>9.6999999999999993</c:v>
                </c:pt>
                <c:pt idx="27">
                  <c:v>9.6</c:v>
                </c:pt>
                <c:pt idx="28">
                  <c:v>9.8000000000000007</c:v>
                </c:pt>
                <c:pt idx="29">
                  <c:v>11.7</c:v>
                </c:pt>
                <c:pt idx="30">
                  <c:v>11</c:v>
                </c:pt>
                <c:pt idx="31">
                  <c:v>11.4</c:v>
                </c:pt>
                <c:pt idx="32">
                  <c:v>12.9</c:v>
                </c:pt>
                <c:pt idx="33">
                  <c:v>13</c:v>
                </c:pt>
                <c:pt idx="34">
                  <c:v>12.2</c:v>
                </c:pt>
                <c:pt idx="35">
                  <c:v>12.2</c:v>
                </c:pt>
                <c:pt idx="36">
                  <c:v>13</c:v>
                </c:pt>
                <c:pt idx="37">
                  <c:v>13.8</c:v>
                </c:pt>
                <c:pt idx="38">
                  <c:v>13.4</c:v>
                </c:pt>
                <c:pt idx="39">
                  <c:v>13.8</c:v>
                </c:pt>
                <c:pt idx="40" formatCode="0.00">
                  <c:v>15</c:v>
                </c:pt>
                <c:pt idx="41">
                  <c:v>15</c:v>
                </c:pt>
                <c:pt idx="42">
                  <c:v>15.1</c:v>
                </c:pt>
                <c:pt idx="43">
                  <c:v>15.5</c:v>
                </c:pt>
                <c:pt idx="44">
                  <c:v>16.399999999999999</c:v>
                </c:pt>
                <c:pt idx="45">
                  <c:v>15.8</c:v>
                </c:pt>
                <c:pt idx="46">
                  <c:v>15.3</c:v>
                </c:pt>
                <c:pt idx="47">
                  <c:v>15.7</c:v>
                </c:pt>
                <c:pt idx="48">
                  <c:v>15.6</c:v>
                </c:pt>
                <c:pt idx="49">
                  <c:v>16.8</c:v>
                </c:pt>
                <c:pt idx="50">
                  <c:v>17</c:v>
                </c:pt>
                <c:pt idx="51">
                  <c:v>17.399999999999999</c:v>
                </c:pt>
                <c:pt idx="52">
                  <c:v>15.7</c:v>
                </c:pt>
                <c:pt idx="53">
                  <c:v>16.2</c:v>
                </c:pt>
                <c:pt idx="54">
                  <c:v>16.8</c:v>
                </c:pt>
                <c:pt idx="55">
                  <c:v>17.3</c:v>
                </c:pt>
                <c:pt idx="56">
                  <c:v>17.600000000000001</c:v>
                </c:pt>
                <c:pt idx="57">
                  <c:v>17.600000000000001</c:v>
                </c:pt>
                <c:pt idx="58">
                  <c:v>17.100000000000001</c:v>
                </c:pt>
                <c:pt idx="59">
                  <c:v>17.2</c:v>
                </c:pt>
                <c:pt idx="60">
                  <c:v>17.600000000000001</c:v>
                </c:pt>
                <c:pt idx="61">
                  <c:v>16.899999999999999</c:v>
                </c:pt>
                <c:pt idx="62">
                  <c:v>16.5</c:v>
                </c:pt>
                <c:pt idx="63">
                  <c:v>16.5</c:v>
                </c:pt>
                <c:pt idx="64">
                  <c:v>16.899999999999999</c:v>
                </c:pt>
                <c:pt idx="65">
                  <c:v>17</c:v>
                </c:pt>
                <c:pt idx="66">
                  <c:v>16.7</c:v>
                </c:pt>
                <c:pt idx="67">
                  <c:v>16.600000000000001</c:v>
                </c:pt>
                <c:pt idx="68">
                  <c:v>16.7</c:v>
                </c:pt>
                <c:pt idx="69">
                  <c:v>16.8</c:v>
                </c:pt>
                <c:pt idx="70">
                  <c:v>17</c:v>
                </c:pt>
                <c:pt idx="71">
                  <c:v>16.399999999999999</c:v>
                </c:pt>
                <c:pt idx="72">
                  <c:v>16.600000000000001</c:v>
                </c:pt>
                <c:pt idx="73">
                  <c:v>17.2</c:v>
                </c:pt>
                <c:pt idx="74">
                  <c:v>17.2</c:v>
                </c:pt>
                <c:pt idx="75">
                  <c:v>17.399999999999999</c:v>
                </c:pt>
                <c:pt idx="76">
                  <c:v>17.8</c:v>
                </c:pt>
                <c:pt idx="77">
                  <c:v>18.5</c:v>
                </c:pt>
                <c:pt idx="78">
                  <c:v>19.3</c:v>
                </c:pt>
                <c:pt idx="79">
                  <c:v>19.899999999999999</c:v>
                </c:pt>
                <c:pt idx="80">
                  <c:v>20.399999999999999</c:v>
                </c:pt>
                <c:pt idx="81">
                  <c:v>21.3</c:v>
                </c:pt>
                <c:pt idx="82">
                  <c:v>24.2</c:v>
                </c:pt>
                <c:pt idx="83">
                  <c:v>24.2</c:v>
                </c:pt>
                <c:pt idx="84">
                  <c:v>23.3</c:v>
                </c:pt>
                <c:pt idx="85">
                  <c:v>23.6</c:v>
                </c:pt>
                <c:pt idx="86">
                  <c:v>23.3</c:v>
                </c:pt>
                <c:pt idx="87">
                  <c:v>22.9</c:v>
                </c:pt>
                <c:pt idx="88">
                  <c:v>23.3</c:v>
                </c:pt>
                <c:pt idx="89">
                  <c:v>22.9</c:v>
                </c:pt>
                <c:pt idx="90">
                  <c:v>23.5</c:v>
                </c:pt>
                <c:pt idx="91">
                  <c:v>23.3</c:v>
                </c:pt>
                <c:pt idx="92">
                  <c:v>23.9</c:v>
                </c:pt>
                <c:pt idx="93">
                  <c:v>23.9</c:v>
                </c:pt>
                <c:pt idx="94">
                  <c:v>24</c:v>
                </c:pt>
                <c:pt idx="95">
                  <c:v>24.3</c:v>
                </c:pt>
                <c:pt idx="96">
                  <c:v>25.2</c:v>
                </c:pt>
                <c:pt idx="97">
                  <c:v>25.9</c:v>
                </c:pt>
                <c:pt idx="98">
                  <c:v>28.6</c:v>
                </c:pt>
                <c:pt idx="99">
                  <c:v>28</c:v>
                </c:pt>
                <c:pt idx="100">
                  <c:v>27.3</c:v>
                </c:pt>
                <c:pt idx="101">
                  <c:v>27</c:v>
                </c:pt>
                <c:pt idx="102">
                  <c:v>27.2</c:v>
                </c:pt>
                <c:pt idx="103">
                  <c:v>26.1</c:v>
                </c:pt>
                <c:pt idx="104">
                  <c:v>26.6</c:v>
                </c:pt>
                <c:pt idx="105">
                  <c:v>26.4</c:v>
                </c:pt>
                <c:pt idx="106">
                  <c:v>27.2</c:v>
                </c:pt>
                <c:pt idx="107">
                  <c:v>26.1</c:v>
                </c:pt>
                <c:pt idx="108">
                  <c:v>27.1</c:v>
                </c:pt>
                <c:pt idx="109">
                  <c:v>27.5</c:v>
                </c:pt>
                <c:pt idx="110">
                  <c:v>29.5</c:v>
                </c:pt>
                <c:pt idx="111">
                  <c:v>28.9</c:v>
                </c:pt>
                <c:pt idx="112">
                  <c:v>28.4</c:v>
                </c:pt>
                <c:pt idx="113">
                  <c:v>27.5</c:v>
                </c:pt>
                <c:pt idx="114">
                  <c:v>26.9</c:v>
                </c:pt>
                <c:pt idx="115">
                  <c:v>26</c:v>
                </c:pt>
                <c:pt idx="116">
                  <c:v>25.8</c:v>
                </c:pt>
                <c:pt idx="117">
                  <c:v>25.4</c:v>
                </c:pt>
                <c:pt idx="118">
                  <c:v>25.5</c:v>
                </c:pt>
                <c:pt idx="119">
                  <c:v>23.9</c:v>
                </c:pt>
                <c:pt idx="120">
                  <c:v>24.1</c:v>
                </c:pt>
                <c:pt idx="121">
                  <c:v>23.8</c:v>
                </c:pt>
                <c:pt idx="122">
                  <c:v>24.5</c:v>
                </c:pt>
                <c:pt idx="123">
                  <c:v>23.3</c:v>
                </c:pt>
                <c:pt idx="124">
                  <c:v>24.2</c:v>
                </c:pt>
                <c:pt idx="125">
                  <c:v>22.9</c:v>
                </c:pt>
                <c:pt idx="126">
                  <c:v>20.7</c:v>
                </c:pt>
                <c:pt idx="127">
                  <c:v>18.5</c:v>
                </c:pt>
                <c:pt idx="128">
                  <c:v>18.600000000000001</c:v>
                </c:pt>
                <c:pt idx="129">
                  <c:v>17.3</c:v>
                </c:pt>
                <c:pt idx="130">
                  <c:v>18.399999999999999</c:v>
                </c:pt>
                <c:pt idx="131">
                  <c:v>17.2</c:v>
                </c:pt>
                <c:pt idx="132">
                  <c:v>18.100000000000001</c:v>
                </c:pt>
                <c:pt idx="133">
                  <c:v>18</c:v>
                </c:pt>
                <c:pt idx="134">
                  <c:v>19.3</c:v>
                </c:pt>
                <c:pt idx="135">
                  <c:v>19.100000000000001</c:v>
                </c:pt>
                <c:pt idx="136">
                  <c:v>19.7</c:v>
                </c:pt>
                <c:pt idx="137">
                  <c:v>19.899999999999999</c:v>
                </c:pt>
                <c:pt idx="138">
                  <c:v>20.6</c:v>
                </c:pt>
                <c:pt idx="139">
                  <c:v>20.3</c:v>
                </c:pt>
                <c:pt idx="140">
                  <c:v>21</c:v>
                </c:pt>
                <c:pt idx="141">
                  <c:v>19.8</c:v>
                </c:pt>
                <c:pt idx="142">
                  <c:v>19.7</c:v>
                </c:pt>
                <c:pt idx="143">
                  <c:v>19.600000000000001</c:v>
                </c:pt>
                <c:pt idx="144">
                  <c:v>24.5</c:v>
                </c:pt>
                <c:pt idx="145">
                  <c:v>22.9</c:v>
                </c:pt>
                <c:pt idx="146">
                  <c:v>21.7</c:v>
                </c:pt>
                <c:pt idx="147">
                  <c:v>20</c:v>
                </c:pt>
                <c:pt idx="148">
                  <c:v>21.3</c:v>
                </c:pt>
                <c:pt idx="149">
                  <c:v>21.7</c:v>
                </c:pt>
                <c:pt idx="150">
                  <c:v>22.5</c:v>
                </c:pt>
                <c:pt idx="151">
                  <c:v>20.9</c:v>
                </c:pt>
                <c:pt idx="152">
                  <c:v>21.3</c:v>
                </c:pt>
                <c:pt idx="153">
                  <c:v>20.6</c:v>
                </c:pt>
                <c:pt idx="154">
                  <c:v>21.5</c:v>
                </c:pt>
                <c:pt idx="155">
                  <c:v>20.399999999999999</c:v>
                </c:pt>
                <c:pt idx="156">
                  <c:v>20.3</c:v>
                </c:pt>
                <c:pt idx="157">
                  <c:v>19.5</c:v>
                </c:pt>
                <c:pt idx="158">
                  <c:v>19.7</c:v>
                </c:pt>
                <c:pt idx="159">
                  <c:v>18.899999999999999</c:v>
                </c:pt>
                <c:pt idx="160">
                  <c:v>20</c:v>
                </c:pt>
                <c:pt idx="161">
                  <c:v>21</c:v>
                </c:pt>
                <c:pt idx="162">
                  <c:v>21.3</c:v>
                </c:pt>
                <c:pt idx="163">
                  <c:v>19.600000000000001</c:v>
                </c:pt>
                <c:pt idx="164">
                  <c:v>19.600000000000001</c:v>
                </c:pt>
                <c:pt idx="165">
                  <c:v>18.600000000000001</c:v>
                </c:pt>
                <c:pt idx="166">
                  <c:v>18.7</c:v>
                </c:pt>
                <c:pt idx="167">
                  <c:v>17.7</c:v>
                </c:pt>
                <c:pt idx="168">
                  <c:v>18.3</c:v>
                </c:pt>
                <c:pt idx="169">
                  <c:v>18</c:v>
                </c:pt>
                <c:pt idx="170">
                  <c:v>18.100000000000001</c:v>
                </c:pt>
                <c:pt idx="171">
                  <c:v>17.899999999999999</c:v>
                </c:pt>
                <c:pt idx="172">
                  <c:v>19.2</c:v>
                </c:pt>
                <c:pt idx="173">
                  <c:v>19.2</c:v>
                </c:pt>
                <c:pt idx="174">
                  <c:v>19.8</c:v>
                </c:pt>
                <c:pt idx="175">
                  <c:v>18.3</c:v>
                </c:pt>
                <c:pt idx="176">
                  <c:v>19.100000000000001</c:v>
                </c:pt>
                <c:pt idx="177">
                  <c:v>18.899999999999999</c:v>
                </c:pt>
                <c:pt idx="178">
                  <c:v>19.100000000000001</c:v>
                </c:pt>
                <c:pt idx="179">
                  <c:v>18.2</c:v>
                </c:pt>
                <c:pt idx="180">
                  <c:v>18.5</c:v>
                </c:pt>
                <c:pt idx="181">
                  <c:v>18.399999999999999</c:v>
                </c:pt>
                <c:pt idx="182">
                  <c:v>18.3</c:v>
                </c:pt>
                <c:pt idx="183">
                  <c:v>17.2</c:v>
                </c:pt>
                <c:pt idx="184">
                  <c:v>18</c:v>
                </c:pt>
                <c:pt idx="185">
                  <c:v>17.899999999999999</c:v>
                </c:pt>
                <c:pt idx="186">
                  <c:v>18.100000000000001</c:v>
                </c:pt>
                <c:pt idx="187">
                  <c:v>17.3</c:v>
                </c:pt>
                <c:pt idx="188">
                  <c:v>18.3</c:v>
                </c:pt>
                <c:pt idx="189">
                  <c:v>18.2</c:v>
                </c:pt>
                <c:pt idx="190">
                  <c:v>18.8</c:v>
                </c:pt>
                <c:pt idx="191">
                  <c:v>17.899999999999999</c:v>
                </c:pt>
                <c:pt idx="192">
                  <c:v>18.899999999999999</c:v>
                </c:pt>
                <c:pt idx="193">
                  <c:v>19</c:v>
                </c:pt>
                <c:pt idx="194">
                  <c:v>19.600000000000001</c:v>
                </c:pt>
                <c:pt idx="195">
                  <c:v>18.3</c:v>
                </c:pt>
                <c:pt idx="196">
                  <c:v>18.3</c:v>
                </c:pt>
                <c:pt idx="197">
                  <c:v>18.100000000000001</c:v>
                </c:pt>
                <c:pt idx="198">
                  <c:v>17.899999999999999</c:v>
                </c:pt>
                <c:pt idx="199">
                  <c:v>16.5</c:v>
                </c:pt>
                <c:pt idx="200">
                  <c:v>16.899999999999999</c:v>
                </c:pt>
                <c:pt idx="201">
                  <c:v>16.899999999999999</c:v>
                </c:pt>
                <c:pt idx="202">
                  <c:v>17.3</c:v>
                </c:pt>
                <c:pt idx="203">
                  <c:v>16.2</c:v>
                </c:pt>
                <c:pt idx="204">
                  <c:v>16.600000000000001</c:v>
                </c:pt>
                <c:pt idx="205">
                  <c:v>16.7</c:v>
                </c:pt>
                <c:pt idx="206">
                  <c:v>17.600000000000001</c:v>
                </c:pt>
                <c:pt idx="207">
                  <c:v>16.7</c:v>
                </c:pt>
                <c:pt idx="208">
                  <c:v>17</c:v>
                </c:pt>
                <c:pt idx="209">
                  <c:v>17.899999999999999</c:v>
                </c:pt>
                <c:pt idx="210">
                  <c:v>20</c:v>
                </c:pt>
                <c:pt idx="211">
                  <c:v>19.3</c:v>
                </c:pt>
                <c:pt idx="212">
                  <c:v>20.2</c:v>
                </c:pt>
                <c:pt idx="213">
                  <c:v>19.399999999999999</c:v>
                </c:pt>
                <c:pt idx="214">
                  <c:v>19.600000000000001</c:v>
                </c:pt>
                <c:pt idx="215">
                  <c:v>19.100000000000001</c:v>
                </c:pt>
                <c:pt idx="216">
                  <c:v>21.3</c:v>
                </c:pt>
                <c:pt idx="217">
                  <c:v>21.3</c:v>
                </c:pt>
                <c:pt idx="218">
                  <c:v>21.5</c:v>
                </c:pt>
                <c:pt idx="219">
                  <c:v>21.1</c:v>
                </c:pt>
                <c:pt idx="220">
                  <c:v>21.1</c:v>
                </c:pt>
                <c:pt idx="221">
                  <c:v>21.7</c:v>
                </c:pt>
                <c:pt idx="222">
                  <c:v>22.1</c:v>
                </c:pt>
                <c:pt idx="223">
                  <c:v>22.1</c:v>
                </c:pt>
                <c:pt idx="224">
                  <c:v>21.1</c:v>
                </c:pt>
                <c:pt idx="225">
                  <c:v>21</c:v>
                </c:pt>
                <c:pt idx="226">
                  <c:v>21.3</c:v>
                </c:pt>
                <c:pt idx="227">
                  <c:v>21.3</c:v>
                </c:pt>
                <c:pt idx="228">
                  <c:v>20.7</c:v>
                </c:pt>
                <c:pt idx="229">
                  <c:v>20</c:v>
                </c:pt>
                <c:pt idx="230">
                  <c:v>19.3</c:v>
                </c:pt>
                <c:pt idx="231">
                  <c:v>20</c:v>
                </c:pt>
                <c:pt idx="232">
                  <c:v>19.2</c:v>
                </c:pt>
                <c:pt idx="233">
                  <c:v>19.100000000000001</c:v>
                </c:pt>
                <c:pt idx="234">
                  <c:v>19.3</c:v>
                </c:pt>
                <c:pt idx="235">
                  <c:v>18.8</c:v>
                </c:pt>
                <c:pt idx="236">
                  <c:v>19.3</c:v>
                </c:pt>
                <c:pt idx="237">
                  <c:v>19.7</c:v>
                </c:pt>
                <c:pt idx="238">
                  <c:v>19.7</c:v>
                </c:pt>
                <c:pt idx="239">
                  <c:v>19.399999999999999</c:v>
                </c:pt>
                <c:pt idx="240">
                  <c:v>19.600000000000001</c:v>
                </c:pt>
                <c:pt idx="241">
                  <c:v>20.8</c:v>
                </c:pt>
                <c:pt idx="242">
                  <c:v>21.1</c:v>
                </c:pt>
                <c:pt idx="243">
                  <c:v>20.399999999999999</c:v>
                </c:pt>
              </c:numCache>
            </c:numRef>
          </c:val>
          <c:smooth val="0"/>
          <c:extLst>
            <c:ext xmlns:c16="http://schemas.microsoft.com/office/drawing/2014/chart" uri="{C3380CC4-5D6E-409C-BE32-E72D297353CC}">
              <c16:uniqueId val="{00000000-5D68-4DA2-A7A5-175EBFEEE733}"/>
            </c:ext>
          </c:extLst>
        </c:ser>
        <c:dLbls>
          <c:showLegendKey val="0"/>
          <c:showVal val="0"/>
          <c:showCatName val="0"/>
          <c:showSerName val="0"/>
          <c:showPercent val="0"/>
          <c:showBubbleSize val="0"/>
        </c:dLbls>
        <c:smooth val="0"/>
        <c:axId val="164147584"/>
        <c:axId val="164149120"/>
      </c:lineChart>
      <c:catAx>
        <c:axId val="16414758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149120"/>
        <c:crosses val="autoZero"/>
        <c:auto val="1"/>
        <c:lblAlgn val="ctr"/>
        <c:lblOffset val="100"/>
        <c:tickLblSkip val="8"/>
        <c:tickMarkSkip val="8"/>
        <c:noMultiLvlLbl val="0"/>
      </c:catAx>
      <c:valAx>
        <c:axId val="164149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147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t>Table 136</a:t>
            </a:r>
          </a:p>
          <a:p>
            <a:pPr>
              <a:defRPr sz="1400" b="0" i="0" u="none" strike="noStrike" kern="1200" spc="0" baseline="0">
                <a:solidFill>
                  <a:schemeClr val="tx1">
                    <a:lumMod val="65000"/>
                    <a:lumOff val="35000"/>
                  </a:schemeClr>
                </a:solidFill>
                <a:latin typeface="+mn-lt"/>
                <a:ea typeface="+mn-ea"/>
                <a:cs typeface="+mn-cs"/>
              </a:defRPr>
            </a:pPr>
            <a:r>
              <a:rPr lang="en-US" sz="1400" b="1"/>
              <a:t>Bank of England Notes in Circulation, Quarterly, 1790-1850</a:t>
            </a:r>
          </a:p>
          <a:p>
            <a:pPr>
              <a:defRPr sz="1400" b="0" i="0" u="none" strike="noStrike" kern="1200" spc="0" baseline="0">
                <a:solidFill>
                  <a:schemeClr val="tx1">
                    <a:lumMod val="65000"/>
                    <a:lumOff val="35000"/>
                  </a:schemeClr>
                </a:solidFill>
                <a:latin typeface="+mn-lt"/>
                <a:ea typeface="+mn-ea"/>
                <a:cs typeface="+mn-cs"/>
              </a:defRPr>
            </a:pPr>
            <a:r>
              <a:rPr lang="en-US" sz="1400" b="1"/>
              <a:t>(% growth pa)</a:t>
            </a:r>
            <a:endParaRPr lang="en-US" sz="1400"/>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'Table 136'!$H$6:$H$249</c:f>
              <c:numCache>
                <c:formatCode>0</c:formatCode>
                <c:ptCount val="244"/>
                <c:pt idx="0">
                  <c:v>1790</c:v>
                </c:pt>
                <c:pt idx="1">
                  <c:v>1790</c:v>
                </c:pt>
                <c:pt idx="2">
                  <c:v>1790</c:v>
                </c:pt>
                <c:pt idx="3">
                  <c:v>1790</c:v>
                </c:pt>
                <c:pt idx="4">
                  <c:v>1791</c:v>
                </c:pt>
                <c:pt idx="5">
                  <c:v>1791</c:v>
                </c:pt>
                <c:pt idx="6">
                  <c:v>1791</c:v>
                </c:pt>
                <c:pt idx="7">
                  <c:v>1791</c:v>
                </c:pt>
                <c:pt idx="8">
                  <c:v>1792</c:v>
                </c:pt>
                <c:pt idx="9">
                  <c:v>1792</c:v>
                </c:pt>
                <c:pt idx="10">
                  <c:v>1792</c:v>
                </c:pt>
                <c:pt idx="11">
                  <c:v>1792</c:v>
                </c:pt>
                <c:pt idx="12">
                  <c:v>1792</c:v>
                </c:pt>
                <c:pt idx="13">
                  <c:v>1792</c:v>
                </c:pt>
                <c:pt idx="14">
                  <c:v>1792</c:v>
                </c:pt>
                <c:pt idx="15">
                  <c:v>1792</c:v>
                </c:pt>
                <c:pt idx="16">
                  <c:v>1794</c:v>
                </c:pt>
                <c:pt idx="17">
                  <c:v>1794</c:v>
                </c:pt>
                <c:pt idx="18">
                  <c:v>1794</c:v>
                </c:pt>
                <c:pt idx="19">
                  <c:v>1794</c:v>
                </c:pt>
                <c:pt idx="20">
                  <c:v>1795</c:v>
                </c:pt>
                <c:pt idx="21">
                  <c:v>1795</c:v>
                </c:pt>
                <c:pt idx="22">
                  <c:v>1795</c:v>
                </c:pt>
                <c:pt idx="23">
                  <c:v>1795</c:v>
                </c:pt>
                <c:pt idx="24">
                  <c:v>1796</c:v>
                </c:pt>
                <c:pt idx="25">
                  <c:v>1796</c:v>
                </c:pt>
                <c:pt idx="26">
                  <c:v>1796</c:v>
                </c:pt>
                <c:pt idx="27">
                  <c:v>1796</c:v>
                </c:pt>
                <c:pt idx="28">
                  <c:v>1797</c:v>
                </c:pt>
                <c:pt idx="29">
                  <c:v>1797</c:v>
                </c:pt>
                <c:pt idx="30">
                  <c:v>1797</c:v>
                </c:pt>
                <c:pt idx="31">
                  <c:v>1797</c:v>
                </c:pt>
                <c:pt idx="32">
                  <c:v>1798</c:v>
                </c:pt>
                <c:pt idx="33">
                  <c:v>1798</c:v>
                </c:pt>
                <c:pt idx="34">
                  <c:v>1798</c:v>
                </c:pt>
                <c:pt idx="35">
                  <c:v>1798</c:v>
                </c:pt>
                <c:pt idx="36">
                  <c:v>1799</c:v>
                </c:pt>
                <c:pt idx="37">
                  <c:v>1799</c:v>
                </c:pt>
                <c:pt idx="38">
                  <c:v>1799</c:v>
                </c:pt>
                <c:pt idx="39">
                  <c:v>1799</c:v>
                </c:pt>
                <c:pt idx="40">
                  <c:v>1800</c:v>
                </c:pt>
                <c:pt idx="41">
                  <c:v>1800</c:v>
                </c:pt>
                <c:pt idx="42">
                  <c:v>1800</c:v>
                </c:pt>
                <c:pt idx="43">
                  <c:v>1800</c:v>
                </c:pt>
                <c:pt idx="44">
                  <c:v>1801</c:v>
                </c:pt>
                <c:pt idx="45">
                  <c:v>1801</c:v>
                </c:pt>
                <c:pt idx="46">
                  <c:v>1801</c:v>
                </c:pt>
                <c:pt idx="47">
                  <c:v>1801</c:v>
                </c:pt>
                <c:pt idx="48">
                  <c:v>1802</c:v>
                </c:pt>
                <c:pt idx="49">
                  <c:v>1802</c:v>
                </c:pt>
                <c:pt idx="50">
                  <c:v>1802</c:v>
                </c:pt>
                <c:pt idx="51">
                  <c:v>1802</c:v>
                </c:pt>
                <c:pt idx="52">
                  <c:v>1803</c:v>
                </c:pt>
                <c:pt idx="53">
                  <c:v>1803</c:v>
                </c:pt>
                <c:pt idx="54">
                  <c:v>1803</c:v>
                </c:pt>
                <c:pt idx="55">
                  <c:v>1803</c:v>
                </c:pt>
                <c:pt idx="56">
                  <c:v>1804</c:v>
                </c:pt>
                <c:pt idx="57">
                  <c:v>1804</c:v>
                </c:pt>
                <c:pt idx="58">
                  <c:v>1804</c:v>
                </c:pt>
                <c:pt idx="59">
                  <c:v>1804</c:v>
                </c:pt>
                <c:pt idx="60">
                  <c:v>1805</c:v>
                </c:pt>
                <c:pt idx="61">
                  <c:v>1805</c:v>
                </c:pt>
                <c:pt idx="62">
                  <c:v>1805</c:v>
                </c:pt>
                <c:pt idx="63">
                  <c:v>1805</c:v>
                </c:pt>
                <c:pt idx="64">
                  <c:v>1806</c:v>
                </c:pt>
                <c:pt idx="65">
                  <c:v>1806</c:v>
                </c:pt>
                <c:pt idx="66">
                  <c:v>1806</c:v>
                </c:pt>
                <c:pt idx="67">
                  <c:v>1806</c:v>
                </c:pt>
                <c:pt idx="68">
                  <c:v>1807</c:v>
                </c:pt>
                <c:pt idx="69">
                  <c:v>1807</c:v>
                </c:pt>
                <c:pt idx="70">
                  <c:v>1807</c:v>
                </c:pt>
                <c:pt idx="71">
                  <c:v>1807</c:v>
                </c:pt>
                <c:pt idx="72">
                  <c:v>1808</c:v>
                </c:pt>
                <c:pt idx="73">
                  <c:v>1808</c:v>
                </c:pt>
                <c:pt idx="74">
                  <c:v>1808</c:v>
                </c:pt>
                <c:pt idx="75">
                  <c:v>1808</c:v>
                </c:pt>
                <c:pt idx="76">
                  <c:v>1809</c:v>
                </c:pt>
                <c:pt idx="77">
                  <c:v>1809</c:v>
                </c:pt>
                <c:pt idx="78">
                  <c:v>1809</c:v>
                </c:pt>
                <c:pt idx="79">
                  <c:v>1809</c:v>
                </c:pt>
                <c:pt idx="80">
                  <c:v>1810</c:v>
                </c:pt>
                <c:pt idx="81">
                  <c:v>1810</c:v>
                </c:pt>
                <c:pt idx="82">
                  <c:v>1810</c:v>
                </c:pt>
                <c:pt idx="83">
                  <c:v>1810</c:v>
                </c:pt>
                <c:pt idx="84">
                  <c:v>1811</c:v>
                </c:pt>
                <c:pt idx="85">
                  <c:v>1811</c:v>
                </c:pt>
                <c:pt idx="86">
                  <c:v>1811</c:v>
                </c:pt>
                <c:pt idx="87">
                  <c:v>1811</c:v>
                </c:pt>
                <c:pt idx="88">
                  <c:v>1812</c:v>
                </c:pt>
                <c:pt idx="89">
                  <c:v>1812</c:v>
                </c:pt>
                <c:pt idx="90">
                  <c:v>1812</c:v>
                </c:pt>
                <c:pt idx="91">
                  <c:v>1812</c:v>
                </c:pt>
                <c:pt idx="92">
                  <c:v>1813</c:v>
                </c:pt>
                <c:pt idx="93">
                  <c:v>1813</c:v>
                </c:pt>
                <c:pt idx="94">
                  <c:v>1813</c:v>
                </c:pt>
                <c:pt idx="95">
                  <c:v>1813</c:v>
                </c:pt>
                <c:pt idx="96">
                  <c:v>1814</c:v>
                </c:pt>
                <c:pt idx="97">
                  <c:v>1814</c:v>
                </c:pt>
                <c:pt idx="98">
                  <c:v>1814</c:v>
                </c:pt>
                <c:pt idx="99">
                  <c:v>1814</c:v>
                </c:pt>
                <c:pt idx="100">
                  <c:v>1815</c:v>
                </c:pt>
                <c:pt idx="101">
                  <c:v>1815</c:v>
                </c:pt>
                <c:pt idx="102">
                  <c:v>1815</c:v>
                </c:pt>
                <c:pt idx="103">
                  <c:v>1815</c:v>
                </c:pt>
                <c:pt idx="104">
                  <c:v>1816</c:v>
                </c:pt>
                <c:pt idx="105">
                  <c:v>1816</c:v>
                </c:pt>
                <c:pt idx="106">
                  <c:v>1816</c:v>
                </c:pt>
                <c:pt idx="107">
                  <c:v>1816</c:v>
                </c:pt>
                <c:pt idx="108">
                  <c:v>1817</c:v>
                </c:pt>
                <c:pt idx="109">
                  <c:v>1817</c:v>
                </c:pt>
                <c:pt idx="110">
                  <c:v>1817</c:v>
                </c:pt>
                <c:pt idx="111">
                  <c:v>1817</c:v>
                </c:pt>
                <c:pt idx="112">
                  <c:v>1818</c:v>
                </c:pt>
                <c:pt idx="113">
                  <c:v>1818</c:v>
                </c:pt>
                <c:pt idx="114">
                  <c:v>1818</c:v>
                </c:pt>
                <c:pt idx="115">
                  <c:v>1818</c:v>
                </c:pt>
                <c:pt idx="116">
                  <c:v>1819</c:v>
                </c:pt>
                <c:pt idx="117">
                  <c:v>1819</c:v>
                </c:pt>
                <c:pt idx="118">
                  <c:v>1819</c:v>
                </c:pt>
                <c:pt idx="119">
                  <c:v>1819</c:v>
                </c:pt>
                <c:pt idx="120">
                  <c:v>1820</c:v>
                </c:pt>
                <c:pt idx="121">
                  <c:v>1820</c:v>
                </c:pt>
                <c:pt idx="122">
                  <c:v>1820</c:v>
                </c:pt>
                <c:pt idx="123">
                  <c:v>1820</c:v>
                </c:pt>
                <c:pt idx="124">
                  <c:v>1821</c:v>
                </c:pt>
                <c:pt idx="125">
                  <c:v>1821</c:v>
                </c:pt>
                <c:pt idx="126">
                  <c:v>1821</c:v>
                </c:pt>
                <c:pt idx="127">
                  <c:v>1821</c:v>
                </c:pt>
                <c:pt idx="128">
                  <c:v>1822</c:v>
                </c:pt>
                <c:pt idx="129">
                  <c:v>1822</c:v>
                </c:pt>
                <c:pt idx="130">
                  <c:v>1822</c:v>
                </c:pt>
                <c:pt idx="131">
                  <c:v>1822</c:v>
                </c:pt>
                <c:pt idx="132">
                  <c:v>1823</c:v>
                </c:pt>
                <c:pt idx="133">
                  <c:v>1823</c:v>
                </c:pt>
                <c:pt idx="134">
                  <c:v>1823</c:v>
                </c:pt>
                <c:pt idx="135">
                  <c:v>1823</c:v>
                </c:pt>
                <c:pt idx="136">
                  <c:v>1824</c:v>
                </c:pt>
                <c:pt idx="137">
                  <c:v>1824</c:v>
                </c:pt>
                <c:pt idx="138">
                  <c:v>1824</c:v>
                </c:pt>
                <c:pt idx="139">
                  <c:v>1824</c:v>
                </c:pt>
                <c:pt idx="140">
                  <c:v>1825</c:v>
                </c:pt>
                <c:pt idx="141">
                  <c:v>1825</c:v>
                </c:pt>
                <c:pt idx="142">
                  <c:v>1825</c:v>
                </c:pt>
                <c:pt idx="143">
                  <c:v>1825</c:v>
                </c:pt>
                <c:pt idx="144">
                  <c:v>1826</c:v>
                </c:pt>
                <c:pt idx="145">
                  <c:v>1826</c:v>
                </c:pt>
                <c:pt idx="146">
                  <c:v>1826</c:v>
                </c:pt>
                <c:pt idx="147">
                  <c:v>1826</c:v>
                </c:pt>
                <c:pt idx="148">
                  <c:v>1827</c:v>
                </c:pt>
                <c:pt idx="149">
                  <c:v>1827</c:v>
                </c:pt>
                <c:pt idx="150">
                  <c:v>1827</c:v>
                </c:pt>
                <c:pt idx="151">
                  <c:v>1827</c:v>
                </c:pt>
                <c:pt idx="152">
                  <c:v>1828</c:v>
                </c:pt>
                <c:pt idx="153">
                  <c:v>1828</c:v>
                </c:pt>
                <c:pt idx="154">
                  <c:v>1828</c:v>
                </c:pt>
                <c:pt idx="155">
                  <c:v>1828</c:v>
                </c:pt>
                <c:pt idx="156">
                  <c:v>1829</c:v>
                </c:pt>
                <c:pt idx="157">
                  <c:v>1829</c:v>
                </c:pt>
                <c:pt idx="158">
                  <c:v>1829</c:v>
                </c:pt>
                <c:pt idx="159">
                  <c:v>1829</c:v>
                </c:pt>
                <c:pt idx="160">
                  <c:v>1830</c:v>
                </c:pt>
                <c:pt idx="161">
                  <c:v>1830</c:v>
                </c:pt>
                <c:pt idx="162">
                  <c:v>1830</c:v>
                </c:pt>
                <c:pt idx="163">
                  <c:v>1830</c:v>
                </c:pt>
                <c:pt idx="164">
                  <c:v>1831</c:v>
                </c:pt>
                <c:pt idx="165">
                  <c:v>1831</c:v>
                </c:pt>
                <c:pt idx="166">
                  <c:v>1831</c:v>
                </c:pt>
                <c:pt idx="167">
                  <c:v>1831</c:v>
                </c:pt>
                <c:pt idx="168">
                  <c:v>1832</c:v>
                </c:pt>
                <c:pt idx="169">
                  <c:v>1832</c:v>
                </c:pt>
                <c:pt idx="170">
                  <c:v>1832</c:v>
                </c:pt>
                <c:pt idx="171">
                  <c:v>1832</c:v>
                </c:pt>
                <c:pt idx="172">
                  <c:v>1833</c:v>
                </c:pt>
                <c:pt idx="173">
                  <c:v>1833</c:v>
                </c:pt>
                <c:pt idx="174">
                  <c:v>1833</c:v>
                </c:pt>
                <c:pt idx="175">
                  <c:v>1833</c:v>
                </c:pt>
                <c:pt idx="176">
                  <c:v>1834</c:v>
                </c:pt>
                <c:pt idx="177">
                  <c:v>1834</c:v>
                </c:pt>
                <c:pt idx="178">
                  <c:v>1834</c:v>
                </c:pt>
                <c:pt idx="179">
                  <c:v>1834</c:v>
                </c:pt>
                <c:pt idx="180">
                  <c:v>1835</c:v>
                </c:pt>
                <c:pt idx="181">
                  <c:v>1835</c:v>
                </c:pt>
                <c:pt idx="182">
                  <c:v>1835</c:v>
                </c:pt>
                <c:pt idx="183">
                  <c:v>1835</c:v>
                </c:pt>
                <c:pt idx="184">
                  <c:v>1836</c:v>
                </c:pt>
                <c:pt idx="185">
                  <c:v>1836</c:v>
                </c:pt>
                <c:pt idx="186">
                  <c:v>1836</c:v>
                </c:pt>
                <c:pt idx="187">
                  <c:v>1836</c:v>
                </c:pt>
                <c:pt idx="188">
                  <c:v>1837</c:v>
                </c:pt>
                <c:pt idx="189">
                  <c:v>1837</c:v>
                </c:pt>
                <c:pt idx="190">
                  <c:v>1837</c:v>
                </c:pt>
                <c:pt idx="191">
                  <c:v>1837</c:v>
                </c:pt>
                <c:pt idx="192">
                  <c:v>1838</c:v>
                </c:pt>
                <c:pt idx="193">
                  <c:v>1838</c:v>
                </c:pt>
                <c:pt idx="194">
                  <c:v>1838</c:v>
                </c:pt>
                <c:pt idx="195">
                  <c:v>1838</c:v>
                </c:pt>
                <c:pt idx="196">
                  <c:v>1839</c:v>
                </c:pt>
                <c:pt idx="197">
                  <c:v>1839</c:v>
                </c:pt>
                <c:pt idx="198">
                  <c:v>1839</c:v>
                </c:pt>
                <c:pt idx="199">
                  <c:v>1839</c:v>
                </c:pt>
                <c:pt idx="200">
                  <c:v>1840</c:v>
                </c:pt>
                <c:pt idx="201">
                  <c:v>1840</c:v>
                </c:pt>
                <c:pt idx="202">
                  <c:v>1840</c:v>
                </c:pt>
                <c:pt idx="203">
                  <c:v>1840</c:v>
                </c:pt>
                <c:pt idx="204">
                  <c:v>1841</c:v>
                </c:pt>
                <c:pt idx="205">
                  <c:v>1841</c:v>
                </c:pt>
                <c:pt idx="206">
                  <c:v>1841</c:v>
                </c:pt>
                <c:pt idx="207">
                  <c:v>1841</c:v>
                </c:pt>
                <c:pt idx="208">
                  <c:v>1842</c:v>
                </c:pt>
                <c:pt idx="209">
                  <c:v>1842</c:v>
                </c:pt>
                <c:pt idx="210">
                  <c:v>1842</c:v>
                </c:pt>
                <c:pt idx="211">
                  <c:v>1842</c:v>
                </c:pt>
                <c:pt idx="212">
                  <c:v>1843</c:v>
                </c:pt>
                <c:pt idx="213">
                  <c:v>1843</c:v>
                </c:pt>
                <c:pt idx="214">
                  <c:v>1843</c:v>
                </c:pt>
                <c:pt idx="215">
                  <c:v>1843</c:v>
                </c:pt>
                <c:pt idx="216">
                  <c:v>1844</c:v>
                </c:pt>
                <c:pt idx="217">
                  <c:v>1844</c:v>
                </c:pt>
                <c:pt idx="218">
                  <c:v>1844</c:v>
                </c:pt>
                <c:pt idx="219">
                  <c:v>1844</c:v>
                </c:pt>
                <c:pt idx="220">
                  <c:v>1845</c:v>
                </c:pt>
                <c:pt idx="221">
                  <c:v>1845</c:v>
                </c:pt>
                <c:pt idx="222">
                  <c:v>1845</c:v>
                </c:pt>
                <c:pt idx="223">
                  <c:v>1845</c:v>
                </c:pt>
                <c:pt idx="224">
                  <c:v>1846</c:v>
                </c:pt>
                <c:pt idx="225">
                  <c:v>1846</c:v>
                </c:pt>
                <c:pt idx="226">
                  <c:v>1846</c:v>
                </c:pt>
                <c:pt idx="227">
                  <c:v>1846</c:v>
                </c:pt>
                <c:pt idx="228">
                  <c:v>1847</c:v>
                </c:pt>
                <c:pt idx="229">
                  <c:v>1847</c:v>
                </c:pt>
                <c:pt idx="230">
                  <c:v>1847</c:v>
                </c:pt>
                <c:pt idx="231">
                  <c:v>1847</c:v>
                </c:pt>
                <c:pt idx="232">
                  <c:v>1848</c:v>
                </c:pt>
                <c:pt idx="233">
                  <c:v>1848</c:v>
                </c:pt>
                <c:pt idx="234">
                  <c:v>1848</c:v>
                </c:pt>
                <c:pt idx="235">
                  <c:v>1848</c:v>
                </c:pt>
                <c:pt idx="236">
                  <c:v>1849</c:v>
                </c:pt>
                <c:pt idx="237">
                  <c:v>1849</c:v>
                </c:pt>
                <c:pt idx="238">
                  <c:v>1849</c:v>
                </c:pt>
                <c:pt idx="239">
                  <c:v>1849</c:v>
                </c:pt>
                <c:pt idx="240">
                  <c:v>1850</c:v>
                </c:pt>
                <c:pt idx="241">
                  <c:v>1850</c:v>
                </c:pt>
                <c:pt idx="242">
                  <c:v>1850</c:v>
                </c:pt>
                <c:pt idx="243">
                  <c:v>1850</c:v>
                </c:pt>
              </c:numCache>
            </c:numRef>
          </c:cat>
          <c:val>
            <c:numRef>
              <c:f>'Table 136'!$M$6:$M$249</c:f>
              <c:numCache>
                <c:formatCode>General</c:formatCode>
                <c:ptCount val="244"/>
                <c:pt idx="4" formatCode="0.0">
                  <c:v>13.725490196078439</c:v>
                </c:pt>
                <c:pt idx="5" formatCode="0.0">
                  <c:v>8.0357142857142918</c:v>
                </c:pt>
                <c:pt idx="6" formatCode="0.0">
                  <c:v>4.424778761061944</c:v>
                </c:pt>
                <c:pt idx="7" formatCode="0.0">
                  <c:v>-2.6086956521739069</c:v>
                </c:pt>
                <c:pt idx="8" formatCode="0.0">
                  <c:v>-2.5862068965517153</c:v>
                </c:pt>
                <c:pt idx="9" formatCode="0.0">
                  <c:v>-2.4793388429752099</c:v>
                </c:pt>
                <c:pt idx="10" formatCode="0.0">
                  <c:v>-3.3898305084745886</c:v>
                </c:pt>
                <c:pt idx="11" formatCode="0.0">
                  <c:v>0</c:v>
                </c:pt>
                <c:pt idx="12" formatCode="0.0">
                  <c:v>6.1946902654867131</c:v>
                </c:pt>
                <c:pt idx="13" formatCode="0.0">
                  <c:v>4.2372881355932179</c:v>
                </c:pt>
                <c:pt idx="14" formatCode="0.0">
                  <c:v>-3.5087719298245617</c:v>
                </c:pt>
                <c:pt idx="15" formatCode="0.0">
                  <c:v>-0.8928571428571388</c:v>
                </c:pt>
                <c:pt idx="16" formatCode="0.0">
                  <c:v>-5</c:v>
                </c:pt>
                <c:pt idx="17" formatCode="0.0">
                  <c:v>-13.82113821138212</c:v>
                </c:pt>
                <c:pt idx="18" formatCode="0.0">
                  <c:v>-5.4545454545454533</c:v>
                </c:pt>
                <c:pt idx="19" formatCode="0.0">
                  <c:v>-0.90090090090089348</c:v>
                </c:pt>
                <c:pt idx="20" formatCode="0.0">
                  <c:v>8.771929824561397</c:v>
                </c:pt>
                <c:pt idx="21" formatCode="0.0">
                  <c:v>2.8301886792452819</c:v>
                </c:pt>
                <c:pt idx="22" formatCode="0.0">
                  <c:v>5.7692307692307594</c:v>
                </c:pt>
                <c:pt idx="23" formatCode="0.0">
                  <c:v>5.4545454545454533</c:v>
                </c:pt>
                <c:pt idx="24" formatCode="0.0">
                  <c:v>-12.903225806451616</c:v>
                </c:pt>
                <c:pt idx="25" formatCode="0.0">
                  <c:v>-0.91743119266055828</c:v>
                </c:pt>
                <c:pt idx="26" formatCode="0.0">
                  <c:v>-11.818181818181827</c:v>
                </c:pt>
                <c:pt idx="27" formatCode="0.0">
                  <c:v>-17.241379310344826</c:v>
                </c:pt>
                <c:pt idx="28" formatCode="0.0">
                  <c:v>-9.2592592592592524</c:v>
                </c:pt>
                <c:pt idx="29" formatCode="0.0">
                  <c:v>8.3333333333333286</c:v>
                </c:pt>
                <c:pt idx="30" formatCode="0.0">
                  <c:v>13.402061855670112</c:v>
                </c:pt>
                <c:pt idx="31" formatCode="0.0">
                  <c:v>18.75</c:v>
                </c:pt>
                <c:pt idx="32" formatCode="0.0">
                  <c:v>31.632653061224488</c:v>
                </c:pt>
                <c:pt idx="33" formatCode="0.0">
                  <c:v>11.111111111111114</c:v>
                </c:pt>
                <c:pt idx="34" formatCode="0.0">
                  <c:v>10.909090909090907</c:v>
                </c:pt>
                <c:pt idx="35" formatCode="0.0">
                  <c:v>7.0175438596491233</c:v>
                </c:pt>
                <c:pt idx="36" formatCode="0.0">
                  <c:v>0.77519379844960667</c:v>
                </c:pt>
                <c:pt idx="37" formatCode="0.0">
                  <c:v>6.1538461538461604</c:v>
                </c:pt>
                <c:pt idx="38" formatCode="0.0">
                  <c:v>9.8360655737704974</c:v>
                </c:pt>
                <c:pt idx="39" formatCode="0.0">
                  <c:v>13.114754098360663</c:v>
                </c:pt>
                <c:pt idx="40" formatCode="0.0">
                  <c:v>15.384615384615387</c:v>
                </c:pt>
                <c:pt idx="41" formatCode="0.0">
                  <c:v>8.6956521739130324</c:v>
                </c:pt>
                <c:pt idx="42" formatCode="0.0">
                  <c:v>12.686567164179095</c:v>
                </c:pt>
                <c:pt idx="43" formatCode="0.0">
                  <c:v>12.318840579710141</c:v>
                </c:pt>
                <c:pt idx="44" formatCode="0.0">
                  <c:v>9.3333333333333144</c:v>
                </c:pt>
                <c:pt idx="45" formatCode="0.0">
                  <c:v>5.3333333333333286</c:v>
                </c:pt>
                <c:pt idx="46" formatCode="0.0">
                  <c:v>1.3245033112582831</c:v>
                </c:pt>
                <c:pt idx="47" formatCode="0.0">
                  <c:v>1.2903225806451672</c:v>
                </c:pt>
                <c:pt idx="48" formatCode="0.0">
                  <c:v>-4.8780487804878021</c:v>
                </c:pt>
                <c:pt idx="49" formatCode="0.0">
                  <c:v>6.3291139240506311</c:v>
                </c:pt>
                <c:pt idx="50" formatCode="0.0">
                  <c:v>11.1111111111111</c:v>
                </c:pt>
                <c:pt idx="51" formatCode="0.0">
                  <c:v>10.828025477707001</c:v>
                </c:pt>
                <c:pt idx="52" formatCode="0.0">
                  <c:v>0.64102564102564941</c:v>
                </c:pt>
                <c:pt idx="53" formatCode="0.0">
                  <c:v>-3.5714285714285694</c:v>
                </c:pt>
                <c:pt idx="54" formatCode="0.0">
                  <c:v>-1.1764705882352899</c:v>
                </c:pt>
                <c:pt idx="55" formatCode="0.0">
                  <c:v>-0.57471264367815422</c:v>
                </c:pt>
                <c:pt idx="56" formatCode="0.0">
                  <c:v>12.101910828025495</c:v>
                </c:pt>
                <c:pt idx="57" formatCode="0.0">
                  <c:v>8.6419753086419888</c:v>
                </c:pt>
                <c:pt idx="58" formatCode="0.0">
                  <c:v>1.7857142857142918</c:v>
                </c:pt>
                <c:pt idx="59" formatCode="0.0">
                  <c:v>-0.57803468208092568</c:v>
                </c:pt>
                <c:pt idx="60" formatCode="0.0">
                  <c:v>0</c:v>
                </c:pt>
                <c:pt idx="61" formatCode="0.0">
                  <c:v>-3.9772727272727479</c:v>
                </c:pt>
                <c:pt idx="62" formatCode="0.0">
                  <c:v>-3.5087719298245759</c:v>
                </c:pt>
                <c:pt idx="63" formatCode="0.0">
                  <c:v>-4.0697674418604635</c:v>
                </c:pt>
                <c:pt idx="64" formatCode="0.0">
                  <c:v>-3.9772727272727479</c:v>
                </c:pt>
                <c:pt idx="65" formatCode="0.0">
                  <c:v>0.59171597633137196</c:v>
                </c:pt>
                <c:pt idx="66" formatCode="0.0">
                  <c:v>1.2121212121212182</c:v>
                </c:pt>
                <c:pt idx="67" formatCode="0.0">
                  <c:v>0.60606060606062329</c:v>
                </c:pt>
                <c:pt idx="68" formatCode="0.0">
                  <c:v>-1.1834319526627155</c:v>
                </c:pt>
                <c:pt idx="69" formatCode="0.0">
                  <c:v>-1.1764705882352899</c:v>
                </c:pt>
                <c:pt idx="70" formatCode="0.0">
                  <c:v>1.7964071856287518</c:v>
                </c:pt>
                <c:pt idx="71" formatCode="0.0">
                  <c:v>-1.2048192771084558</c:v>
                </c:pt>
                <c:pt idx="72" formatCode="0.0">
                  <c:v>-0.59880239520956025</c:v>
                </c:pt>
                <c:pt idx="73" formatCode="0.0">
                  <c:v>2.3809523809523796</c:v>
                </c:pt>
                <c:pt idx="74" formatCode="0.0">
                  <c:v>1.1764705882352899</c:v>
                </c:pt>
                <c:pt idx="75" formatCode="0.0">
                  <c:v>6.0975609756097526</c:v>
                </c:pt>
                <c:pt idx="76" formatCode="0.0">
                  <c:v>7.2289156626505928</c:v>
                </c:pt>
                <c:pt idx="77" formatCode="0.0">
                  <c:v>7.5581395348837219</c:v>
                </c:pt>
                <c:pt idx="78" formatCode="0.0">
                  <c:v>12.209302325581405</c:v>
                </c:pt>
                <c:pt idx="79" formatCode="0.0">
                  <c:v>14.367816091954026</c:v>
                </c:pt>
                <c:pt idx="80" formatCode="0.0">
                  <c:v>14.606741573033688</c:v>
                </c:pt>
                <c:pt idx="81" formatCode="0.0">
                  <c:v>15.13513513513513</c:v>
                </c:pt>
                <c:pt idx="82" formatCode="0.0">
                  <c:v>25.388601036269421</c:v>
                </c:pt>
                <c:pt idx="83" formatCode="0.0">
                  <c:v>21.608040201005039</c:v>
                </c:pt>
                <c:pt idx="84" formatCode="0.0">
                  <c:v>14.215686274509807</c:v>
                </c:pt>
                <c:pt idx="85" formatCode="0.0">
                  <c:v>10.798122065727696</c:v>
                </c:pt>
                <c:pt idx="86" formatCode="0.0">
                  <c:v>-3.7190082644628006</c:v>
                </c:pt>
                <c:pt idx="87" formatCode="0.0">
                  <c:v>-5.3719008264462786</c:v>
                </c:pt>
                <c:pt idx="88" formatCode="0.0">
                  <c:v>0</c:v>
                </c:pt>
                <c:pt idx="89" formatCode="0.0">
                  <c:v>-2.9661016949152668</c:v>
                </c:pt>
                <c:pt idx="90" formatCode="0.0">
                  <c:v>0.85836909871244416</c:v>
                </c:pt>
                <c:pt idx="91" formatCode="0.0">
                  <c:v>1.7467248908296966</c:v>
                </c:pt>
                <c:pt idx="92" formatCode="0.0">
                  <c:v>2.5751072961373325</c:v>
                </c:pt>
                <c:pt idx="93" formatCode="0.0">
                  <c:v>4.3668122270742487</c:v>
                </c:pt>
                <c:pt idx="94" formatCode="0.0">
                  <c:v>2.1276595744680833</c:v>
                </c:pt>
                <c:pt idx="95" formatCode="0.0">
                  <c:v>4.291845493562235</c:v>
                </c:pt>
                <c:pt idx="96" formatCode="0.0">
                  <c:v>5.4393305439330675</c:v>
                </c:pt>
                <c:pt idx="97" formatCode="0.0">
                  <c:v>8.368200836820094</c:v>
                </c:pt>
                <c:pt idx="98" formatCode="0.0">
                  <c:v>19.166666666666671</c:v>
                </c:pt>
                <c:pt idx="99" formatCode="0.0">
                  <c:v>15.226337448559661</c:v>
                </c:pt>
                <c:pt idx="100" formatCode="0.0">
                  <c:v>8.3333333333333428</c:v>
                </c:pt>
                <c:pt idx="101" formatCode="0.0">
                  <c:v>4.2471042471042466</c:v>
                </c:pt>
                <c:pt idx="102" formatCode="0.0">
                  <c:v>-4.8951048951048932</c:v>
                </c:pt>
                <c:pt idx="103" formatCode="0.0">
                  <c:v>-6.7857142857142918</c:v>
                </c:pt>
                <c:pt idx="104" formatCode="0.0">
                  <c:v>-2.5641025641025692</c:v>
                </c:pt>
                <c:pt idx="105" formatCode="0.0">
                  <c:v>-2.2222222222222285</c:v>
                </c:pt>
                <c:pt idx="106" formatCode="0.0">
                  <c:v>0</c:v>
                </c:pt>
                <c:pt idx="107" formatCode="0.0">
                  <c:v>0</c:v>
                </c:pt>
                <c:pt idx="108" formatCode="0.0">
                  <c:v>1.8796992481202892</c:v>
                </c:pt>
                <c:pt idx="109" formatCode="0.0">
                  <c:v>4.1666666666666714</c:v>
                </c:pt>
                <c:pt idx="110" formatCode="0.0">
                  <c:v>8.455882352941174</c:v>
                </c:pt>
                <c:pt idx="111" formatCode="0.0">
                  <c:v>10.727969348659002</c:v>
                </c:pt>
                <c:pt idx="112" formatCode="0.0">
                  <c:v>4.7970479704796958</c:v>
                </c:pt>
                <c:pt idx="113" formatCode="0.0">
                  <c:v>0</c:v>
                </c:pt>
                <c:pt idx="114" formatCode="0.0">
                  <c:v>-8.8135593220338961</c:v>
                </c:pt>
                <c:pt idx="115" formatCode="0.0">
                  <c:v>-10.034602076124557</c:v>
                </c:pt>
                <c:pt idx="116" formatCode="0.0">
                  <c:v>-9.1549295774647845</c:v>
                </c:pt>
                <c:pt idx="117" formatCode="0.0">
                  <c:v>-7.6363636363636402</c:v>
                </c:pt>
                <c:pt idx="118" formatCode="0.0">
                  <c:v>-5.2044609665427402</c:v>
                </c:pt>
                <c:pt idx="119" formatCode="0.0">
                  <c:v>-8.0769230769230802</c:v>
                </c:pt>
                <c:pt idx="120" formatCode="0.0">
                  <c:v>-6.5891472868217136</c:v>
                </c:pt>
                <c:pt idx="121" formatCode="0.0">
                  <c:v>-6.2992125984251857</c:v>
                </c:pt>
                <c:pt idx="122" formatCode="0.0">
                  <c:v>-3.9215686274509807</c:v>
                </c:pt>
                <c:pt idx="123" formatCode="0.0">
                  <c:v>-2.5104602510460126</c:v>
                </c:pt>
                <c:pt idx="124" formatCode="0.0">
                  <c:v>0.41493775933609811</c:v>
                </c:pt>
                <c:pt idx="125" formatCode="0.0">
                  <c:v>-3.7815126050420247</c:v>
                </c:pt>
                <c:pt idx="126" formatCode="0.0">
                  <c:v>-15.510204081632651</c:v>
                </c:pt>
                <c:pt idx="127" formatCode="0.0">
                  <c:v>-20.600858369098717</c:v>
                </c:pt>
                <c:pt idx="128" formatCode="0.0">
                  <c:v>-23.140495867768578</c:v>
                </c:pt>
                <c:pt idx="129" formatCode="0.0">
                  <c:v>-24.45414847161571</c:v>
                </c:pt>
                <c:pt idx="130" formatCode="0.0">
                  <c:v>-11.111111111111114</c:v>
                </c:pt>
                <c:pt idx="131" formatCode="0.0">
                  <c:v>-7.0270270270270316</c:v>
                </c:pt>
                <c:pt idx="132" formatCode="0.0">
                  <c:v>-2.6881720430107521</c:v>
                </c:pt>
                <c:pt idx="133" formatCode="0.0">
                  <c:v>4.0462427745664655</c:v>
                </c:pt>
                <c:pt idx="134" formatCode="0.0">
                  <c:v>4.8913043478260931</c:v>
                </c:pt>
                <c:pt idx="135" formatCode="0.0">
                  <c:v>11.046511627906995</c:v>
                </c:pt>
                <c:pt idx="136" formatCode="0.0">
                  <c:v>8.8397790055248464</c:v>
                </c:pt>
                <c:pt idx="137" formatCode="0.0">
                  <c:v>10.555555555555543</c:v>
                </c:pt>
                <c:pt idx="138" formatCode="0.0">
                  <c:v>6.7357512953367831</c:v>
                </c:pt>
                <c:pt idx="139" formatCode="0.0">
                  <c:v>6.2827225130889985</c:v>
                </c:pt>
                <c:pt idx="140" formatCode="0.0">
                  <c:v>6.5989847715736119</c:v>
                </c:pt>
                <c:pt idx="141" formatCode="0.0">
                  <c:v>-0.50251256281406143</c:v>
                </c:pt>
                <c:pt idx="142" formatCode="0.0">
                  <c:v>-4.3689320388349557</c:v>
                </c:pt>
                <c:pt idx="143" formatCode="0.0">
                  <c:v>-3.4482758620689538</c:v>
                </c:pt>
                <c:pt idx="144" formatCode="0.0">
                  <c:v>16.666666666666671</c:v>
                </c:pt>
                <c:pt idx="145" formatCode="0.0">
                  <c:v>15.656565656565647</c:v>
                </c:pt>
                <c:pt idx="146" formatCode="0.0">
                  <c:v>10.152284263959402</c:v>
                </c:pt>
                <c:pt idx="147" formatCode="0.0">
                  <c:v>2.040816326530603</c:v>
                </c:pt>
                <c:pt idx="148" formatCode="0.0">
                  <c:v>-13.061224489795919</c:v>
                </c:pt>
                <c:pt idx="149" formatCode="0.0">
                  <c:v>-5.2401746724890756</c:v>
                </c:pt>
                <c:pt idx="150" formatCode="0.0">
                  <c:v>3.6866359447004697</c:v>
                </c:pt>
                <c:pt idx="151" formatCode="0.0">
                  <c:v>4.5</c:v>
                </c:pt>
                <c:pt idx="152" formatCode="0.0">
                  <c:v>0</c:v>
                </c:pt>
                <c:pt idx="153" formatCode="0.0">
                  <c:v>-5.0691244239631317</c:v>
                </c:pt>
                <c:pt idx="154" formatCode="0.0">
                  <c:v>-4.4444444444444429</c:v>
                </c:pt>
                <c:pt idx="155" formatCode="0.0">
                  <c:v>-2.3923444976076667</c:v>
                </c:pt>
                <c:pt idx="156" formatCode="0.0">
                  <c:v>-4.6948356807511828</c:v>
                </c:pt>
                <c:pt idx="157" formatCode="0.0">
                  <c:v>-5.3398058252427205</c:v>
                </c:pt>
                <c:pt idx="158" formatCode="0.0">
                  <c:v>-8.3720930232558146</c:v>
                </c:pt>
                <c:pt idx="159" formatCode="0.0">
                  <c:v>-7.3529411764705941</c:v>
                </c:pt>
                <c:pt idx="160" formatCode="0.0">
                  <c:v>-1.477832512315274</c:v>
                </c:pt>
                <c:pt idx="161" formatCode="0.0">
                  <c:v>7.6923076923076934</c:v>
                </c:pt>
                <c:pt idx="162" formatCode="0.0">
                  <c:v>8.1218274111675157</c:v>
                </c:pt>
                <c:pt idx="163" formatCode="0.0">
                  <c:v>3.7037037037037237</c:v>
                </c:pt>
                <c:pt idx="164" formatCode="0.0">
                  <c:v>-1.9999999999999858</c:v>
                </c:pt>
                <c:pt idx="165" formatCode="0.0">
                  <c:v>-11.428571428571416</c:v>
                </c:pt>
                <c:pt idx="166" formatCode="0.0">
                  <c:v>-12.206572769953056</c:v>
                </c:pt>
                <c:pt idx="167" formatCode="0.0">
                  <c:v>-9.6938775510204209</c:v>
                </c:pt>
                <c:pt idx="168" formatCode="0.0">
                  <c:v>-6.6326530612245023</c:v>
                </c:pt>
                <c:pt idx="169" formatCode="0.0">
                  <c:v>-3.225806451612911</c:v>
                </c:pt>
                <c:pt idx="170" formatCode="0.0">
                  <c:v>-3.2085561497326012</c:v>
                </c:pt>
                <c:pt idx="171" formatCode="0.0">
                  <c:v>1.1299435028248439</c:v>
                </c:pt>
                <c:pt idx="172" formatCode="0.0">
                  <c:v>4.9180327868852487</c:v>
                </c:pt>
                <c:pt idx="173" formatCode="0.0">
                  <c:v>6.6666666666666714</c:v>
                </c:pt>
                <c:pt idx="174" formatCode="0.0">
                  <c:v>9.3922651933701502</c:v>
                </c:pt>
                <c:pt idx="175" formatCode="0.0">
                  <c:v>2.2346368715083855</c:v>
                </c:pt>
                <c:pt idx="176" formatCode="0.0">
                  <c:v>-0.52083333333331439</c:v>
                </c:pt>
                <c:pt idx="177" formatCode="0.0">
                  <c:v>-1.5625000000000142</c:v>
                </c:pt>
                <c:pt idx="178" formatCode="0.0">
                  <c:v>-3.5353535353535221</c:v>
                </c:pt>
                <c:pt idx="179" formatCode="0.0">
                  <c:v>-0.54644808743169904</c:v>
                </c:pt>
                <c:pt idx="180" formatCode="0.0">
                  <c:v>-3.1413612565445135</c:v>
                </c:pt>
                <c:pt idx="181" formatCode="0.0">
                  <c:v>-2.6455026455026456</c:v>
                </c:pt>
                <c:pt idx="182" formatCode="0.0">
                  <c:v>-4.1884816753926799</c:v>
                </c:pt>
                <c:pt idx="183" formatCode="0.0">
                  <c:v>-5.4945054945054892</c:v>
                </c:pt>
                <c:pt idx="184" formatCode="0.0">
                  <c:v>-2.7027027027027088</c:v>
                </c:pt>
                <c:pt idx="185" formatCode="0.0">
                  <c:v>-2.7173913043478279</c:v>
                </c:pt>
                <c:pt idx="186" formatCode="0.0">
                  <c:v>-1.0928961748633839</c:v>
                </c:pt>
                <c:pt idx="187" formatCode="0.0">
                  <c:v>0.58139534883721922</c:v>
                </c:pt>
                <c:pt idx="188" formatCode="0.0">
                  <c:v>1.6666666666666714</c:v>
                </c:pt>
                <c:pt idx="189" formatCode="0.0">
                  <c:v>1.6759776536312927</c:v>
                </c:pt>
                <c:pt idx="190" formatCode="0.0">
                  <c:v>3.8674033149171123</c:v>
                </c:pt>
                <c:pt idx="191" formatCode="0.0">
                  <c:v>3.4682080924855256</c:v>
                </c:pt>
                <c:pt idx="192" formatCode="0.0">
                  <c:v>3.2786885245901516</c:v>
                </c:pt>
                <c:pt idx="193" formatCode="0.0">
                  <c:v>4.3956043956043942</c:v>
                </c:pt>
                <c:pt idx="194" formatCode="0.0">
                  <c:v>4.2553191489361808</c:v>
                </c:pt>
                <c:pt idx="195" formatCode="0.0">
                  <c:v>2.2346368715083855</c:v>
                </c:pt>
                <c:pt idx="196" formatCode="0.0">
                  <c:v>-3.1746031746031633</c:v>
                </c:pt>
                <c:pt idx="197" formatCode="0.0">
                  <c:v>-4.7368421052631504</c:v>
                </c:pt>
                <c:pt idx="198" formatCode="0.0">
                  <c:v>-8.6734693877551194</c:v>
                </c:pt>
                <c:pt idx="199" formatCode="0.0">
                  <c:v>-9.8360655737704974</c:v>
                </c:pt>
                <c:pt idx="200" formatCode="0.0">
                  <c:v>-7.6502732240437297</c:v>
                </c:pt>
                <c:pt idx="201" formatCode="0.0">
                  <c:v>-6.6298342541436597</c:v>
                </c:pt>
                <c:pt idx="202" formatCode="0.0">
                  <c:v>-3.351955307262557</c:v>
                </c:pt>
                <c:pt idx="203" formatCode="0.0">
                  <c:v>-1.818181818181813</c:v>
                </c:pt>
                <c:pt idx="204" formatCode="0.0">
                  <c:v>-1.775147928994059</c:v>
                </c:pt>
                <c:pt idx="205" formatCode="0.0">
                  <c:v>-1.1834319526627155</c:v>
                </c:pt>
                <c:pt idx="206" formatCode="0.0">
                  <c:v>1.734104046242777</c:v>
                </c:pt>
                <c:pt idx="207" formatCode="0.0">
                  <c:v>3.0864197530864175</c:v>
                </c:pt>
                <c:pt idx="208" formatCode="0.0">
                  <c:v>2.4096385542168548</c:v>
                </c:pt>
                <c:pt idx="209" formatCode="0.0">
                  <c:v>7.1856287425149645</c:v>
                </c:pt>
                <c:pt idx="210" formatCode="0.0">
                  <c:v>13.636363636363626</c:v>
                </c:pt>
                <c:pt idx="211" formatCode="0.0">
                  <c:v>15.568862275449106</c:v>
                </c:pt>
                <c:pt idx="212" formatCode="0.0">
                  <c:v>18.82352941176471</c:v>
                </c:pt>
                <c:pt idx="213" formatCode="0.0">
                  <c:v>8.3798882681564208</c:v>
                </c:pt>
                <c:pt idx="214" formatCode="0.0">
                  <c:v>-1.9999999999999858</c:v>
                </c:pt>
                <c:pt idx="215" formatCode="0.0">
                  <c:v>-1.0362694300518029</c:v>
                </c:pt>
                <c:pt idx="216" formatCode="0.0">
                  <c:v>5.4455445544554522</c:v>
                </c:pt>
                <c:pt idx="217" formatCode="0.0">
                  <c:v>9.7938144329897057</c:v>
                </c:pt>
                <c:pt idx="218" formatCode="0.0">
                  <c:v>9.6938775510204067</c:v>
                </c:pt>
                <c:pt idx="219" formatCode="0.0">
                  <c:v>10.471204188481664</c:v>
                </c:pt>
                <c:pt idx="220" formatCode="0.0">
                  <c:v>-0.93896713615023941</c:v>
                </c:pt>
                <c:pt idx="221" formatCode="0.0">
                  <c:v>1.8779342723004646</c:v>
                </c:pt>
                <c:pt idx="222" formatCode="0.0">
                  <c:v>2.7906976744186096</c:v>
                </c:pt>
                <c:pt idx="223" formatCode="0.0">
                  <c:v>4.7393364928909847</c:v>
                </c:pt>
                <c:pt idx="224" formatCode="0.0">
                  <c:v>0</c:v>
                </c:pt>
                <c:pt idx="225" formatCode="0.0">
                  <c:v>-3.2258064516128968</c:v>
                </c:pt>
                <c:pt idx="226" formatCode="0.0">
                  <c:v>-3.6199095022624448</c:v>
                </c:pt>
                <c:pt idx="227" formatCode="0.0">
                  <c:v>-3.6199095022624448</c:v>
                </c:pt>
                <c:pt idx="228" formatCode="0.0">
                  <c:v>-1.8957345971564052</c:v>
                </c:pt>
                <c:pt idx="229" formatCode="0.0">
                  <c:v>-4.7619047619047592</c:v>
                </c:pt>
                <c:pt idx="230" formatCode="0.0">
                  <c:v>-9.3896713615023515</c:v>
                </c:pt>
                <c:pt idx="231" formatCode="0.0">
                  <c:v>-6.1032863849765278</c:v>
                </c:pt>
                <c:pt idx="232" formatCode="0.0">
                  <c:v>-7.2463768115942031</c:v>
                </c:pt>
                <c:pt idx="233" formatCode="0.0">
                  <c:v>-4.4999999999999858</c:v>
                </c:pt>
                <c:pt idx="234" formatCode="0.0">
                  <c:v>0</c:v>
                </c:pt>
                <c:pt idx="235" formatCode="0.0">
                  <c:v>-6</c:v>
                </c:pt>
                <c:pt idx="236" formatCode="0.0">
                  <c:v>0.52083333333334281</c:v>
                </c:pt>
                <c:pt idx="237" formatCode="0.0">
                  <c:v>3.1413612565444993</c:v>
                </c:pt>
                <c:pt idx="238" formatCode="0.0">
                  <c:v>2.0725388601036201</c:v>
                </c:pt>
                <c:pt idx="239" formatCode="0.0">
                  <c:v>3.1914893617021107</c:v>
                </c:pt>
                <c:pt idx="240" formatCode="0.0">
                  <c:v>1.5544041450777257</c:v>
                </c:pt>
                <c:pt idx="241" formatCode="0.0">
                  <c:v>5.5837563451776617</c:v>
                </c:pt>
                <c:pt idx="242" formatCode="0.0">
                  <c:v>7.1065989847715798</c:v>
                </c:pt>
                <c:pt idx="243" formatCode="0.0">
                  <c:v>5.1546391752577279</c:v>
                </c:pt>
              </c:numCache>
            </c:numRef>
          </c:val>
          <c:smooth val="0"/>
          <c:extLst>
            <c:ext xmlns:c16="http://schemas.microsoft.com/office/drawing/2014/chart" uri="{C3380CC4-5D6E-409C-BE32-E72D297353CC}">
              <c16:uniqueId val="{00000000-23F8-4CCA-AA1B-CCC4300194CC}"/>
            </c:ext>
          </c:extLst>
        </c:ser>
        <c:dLbls>
          <c:showLegendKey val="0"/>
          <c:showVal val="0"/>
          <c:showCatName val="0"/>
          <c:showSerName val="0"/>
          <c:showPercent val="0"/>
          <c:showBubbleSize val="0"/>
        </c:dLbls>
        <c:smooth val="0"/>
        <c:axId val="164632448"/>
        <c:axId val="164633984"/>
      </c:lineChart>
      <c:catAx>
        <c:axId val="16463244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633984"/>
        <c:crosses val="autoZero"/>
        <c:auto val="1"/>
        <c:lblAlgn val="ctr"/>
        <c:lblOffset val="100"/>
        <c:tickLblSkip val="8"/>
        <c:tickMarkSkip val="8"/>
        <c:noMultiLvlLbl val="0"/>
      </c:catAx>
      <c:valAx>
        <c:axId val="164633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632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Bank of England Notes in Circulation and Wholesale price inflation, Quarterly, 1790-1850</a:t>
            </a:r>
          </a:p>
        </c:rich>
      </c:tx>
      <c:overlay val="0"/>
      <c:spPr>
        <a:noFill/>
        <a:ln>
          <a:noFill/>
        </a:ln>
        <a:effectLst/>
      </c:spPr>
    </c:title>
    <c:autoTitleDeleted val="0"/>
    <c:plotArea>
      <c:layout/>
      <c:lineChart>
        <c:grouping val="standard"/>
        <c:varyColors val="0"/>
        <c:ser>
          <c:idx val="0"/>
          <c:order val="0"/>
          <c:tx>
            <c:v>Growth in BoE notes</c:v>
          </c:tx>
          <c:spPr>
            <a:ln w="28575" cap="rnd">
              <a:solidFill>
                <a:schemeClr val="accent1"/>
              </a:solidFill>
              <a:round/>
            </a:ln>
            <a:effectLst/>
          </c:spPr>
          <c:marker>
            <c:symbol val="none"/>
          </c:marker>
          <c:cat>
            <c:numRef>
              <c:f>'Table 136'!$H$6:$H$249</c:f>
              <c:numCache>
                <c:formatCode>0</c:formatCode>
                <c:ptCount val="244"/>
                <c:pt idx="0">
                  <c:v>1790</c:v>
                </c:pt>
                <c:pt idx="1">
                  <c:v>1790</c:v>
                </c:pt>
                <c:pt idx="2">
                  <c:v>1790</c:v>
                </c:pt>
                <c:pt idx="3">
                  <c:v>1790</c:v>
                </c:pt>
                <c:pt idx="4">
                  <c:v>1791</c:v>
                </c:pt>
                <c:pt idx="5">
                  <c:v>1791</c:v>
                </c:pt>
                <c:pt idx="6">
                  <c:v>1791</c:v>
                </c:pt>
                <c:pt idx="7">
                  <c:v>1791</c:v>
                </c:pt>
                <c:pt idx="8">
                  <c:v>1792</c:v>
                </c:pt>
                <c:pt idx="9">
                  <c:v>1792</c:v>
                </c:pt>
                <c:pt idx="10">
                  <c:v>1792</c:v>
                </c:pt>
                <c:pt idx="11">
                  <c:v>1792</c:v>
                </c:pt>
                <c:pt idx="12">
                  <c:v>1792</c:v>
                </c:pt>
                <c:pt idx="13">
                  <c:v>1792</c:v>
                </c:pt>
                <c:pt idx="14">
                  <c:v>1792</c:v>
                </c:pt>
                <c:pt idx="15">
                  <c:v>1792</c:v>
                </c:pt>
                <c:pt idx="16">
                  <c:v>1794</c:v>
                </c:pt>
                <c:pt idx="17">
                  <c:v>1794</c:v>
                </c:pt>
                <c:pt idx="18">
                  <c:v>1794</c:v>
                </c:pt>
                <c:pt idx="19">
                  <c:v>1794</c:v>
                </c:pt>
                <c:pt idx="20">
                  <c:v>1795</c:v>
                </c:pt>
                <c:pt idx="21">
                  <c:v>1795</c:v>
                </c:pt>
                <c:pt idx="22">
                  <c:v>1795</c:v>
                </c:pt>
                <c:pt idx="23">
                  <c:v>1795</c:v>
                </c:pt>
                <c:pt idx="24">
                  <c:v>1796</c:v>
                </c:pt>
                <c:pt idx="25">
                  <c:v>1796</c:v>
                </c:pt>
                <c:pt idx="26">
                  <c:v>1796</c:v>
                </c:pt>
                <c:pt idx="27">
                  <c:v>1796</c:v>
                </c:pt>
                <c:pt idx="28">
                  <c:v>1797</c:v>
                </c:pt>
                <c:pt idx="29">
                  <c:v>1797</c:v>
                </c:pt>
                <c:pt idx="30">
                  <c:v>1797</c:v>
                </c:pt>
                <c:pt idx="31">
                  <c:v>1797</c:v>
                </c:pt>
                <c:pt idx="32">
                  <c:v>1798</c:v>
                </c:pt>
                <c:pt idx="33">
                  <c:v>1798</c:v>
                </c:pt>
                <c:pt idx="34">
                  <c:v>1798</c:v>
                </c:pt>
                <c:pt idx="35">
                  <c:v>1798</c:v>
                </c:pt>
                <c:pt idx="36">
                  <c:v>1799</c:v>
                </c:pt>
                <c:pt idx="37">
                  <c:v>1799</c:v>
                </c:pt>
                <c:pt idx="38">
                  <c:v>1799</c:v>
                </c:pt>
                <c:pt idx="39">
                  <c:v>1799</c:v>
                </c:pt>
                <c:pt idx="40">
                  <c:v>1800</c:v>
                </c:pt>
                <c:pt idx="41">
                  <c:v>1800</c:v>
                </c:pt>
                <c:pt idx="42">
                  <c:v>1800</c:v>
                </c:pt>
                <c:pt idx="43">
                  <c:v>1800</c:v>
                </c:pt>
                <c:pt idx="44">
                  <c:v>1801</c:v>
                </c:pt>
                <c:pt idx="45">
                  <c:v>1801</c:v>
                </c:pt>
                <c:pt idx="46">
                  <c:v>1801</c:v>
                </c:pt>
                <c:pt idx="47">
                  <c:v>1801</c:v>
                </c:pt>
                <c:pt idx="48">
                  <c:v>1802</c:v>
                </c:pt>
                <c:pt idx="49">
                  <c:v>1802</c:v>
                </c:pt>
                <c:pt idx="50">
                  <c:v>1802</c:v>
                </c:pt>
                <c:pt idx="51">
                  <c:v>1802</c:v>
                </c:pt>
                <c:pt idx="52">
                  <c:v>1803</c:v>
                </c:pt>
                <c:pt idx="53">
                  <c:v>1803</c:v>
                </c:pt>
                <c:pt idx="54">
                  <c:v>1803</c:v>
                </c:pt>
                <c:pt idx="55">
                  <c:v>1803</c:v>
                </c:pt>
                <c:pt idx="56">
                  <c:v>1804</c:v>
                </c:pt>
                <c:pt idx="57">
                  <c:v>1804</c:v>
                </c:pt>
                <c:pt idx="58">
                  <c:v>1804</c:v>
                </c:pt>
                <c:pt idx="59">
                  <c:v>1804</c:v>
                </c:pt>
                <c:pt idx="60">
                  <c:v>1805</c:v>
                </c:pt>
                <c:pt idx="61">
                  <c:v>1805</c:v>
                </c:pt>
                <c:pt idx="62">
                  <c:v>1805</c:v>
                </c:pt>
                <c:pt idx="63">
                  <c:v>1805</c:v>
                </c:pt>
                <c:pt idx="64">
                  <c:v>1806</c:v>
                </c:pt>
                <c:pt idx="65">
                  <c:v>1806</c:v>
                </c:pt>
                <c:pt idx="66">
                  <c:v>1806</c:v>
                </c:pt>
                <c:pt idx="67">
                  <c:v>1806</c:v>
                </c:pt>
                <c:pt idx="68">
                  <c:v>1807</c:v>
                </c:pt>
                <c:pt idx="69">
                  <c:v>1807</c:v>
                </c:pt>
                <c:pt idx="70">
                  <c:v>1807</c:v>
                </c:pt>
                <c:pt idx="71">
                  <c:v>1807</c:v>
                </c:pt>
                <c:pt idx="72">
                  <c:v>1808</c:v>
                </c:pt>
                <c:pt idx="73">
                  <c:v>1808</c:v>
                </c:pt>
                <c:pt idx="74">
                  <c:v>1808</c:v>
                </c:pt>
                <c:pt idx="75">
                  <c:v>1808</c:v>
                </c:pt>
                <c:pt idx="76">
                  <c:v>1809</c:v>
                </c:pt>
                <c:pt idx="77">
                  <c:v>1809</c:v>
                </c:pt>
                <c:pt idx="78">
                  <c:v>1809</c:v>
                </c:pt>
                <c:pt idx="79">
                  <c:v>1809</c:v>
                </c:pt>
                <c:pt idx="80">
                  <c:v>1810</c:v>
                </c:pt>
                <c:pt idx="81">
                  <c:v>1810</c:v>
                </c:pt>
                <c:pt idx="82">
                  <c:v>1810</c:v>
                </c:pt>
                <c:pt idx="83">
                  <c:v>1810</c:v>
                </c:pt>
                <c:pt idx="84">
                  <c:v>1811</c:v>
                </c:pt>
                <c:pt idx="85">
                  <c:v>1811</c:v>
                </c:pt>
                <c:pt idx="86">
                  <c:v>1811</c:v>
                </c:pt>
                <c:pt idx="87">
                  <c:v>1811</c:v>
                </c:pt>
                <c:pt idx="88">
                  <c:v>1812</c:v>
                </c:pt>
                <c:pt idx="89">
                  <c:v>1812</c:v>
                </c:pt>
                <c:pt idx="90">
                  <c:v>1812</c:v>
                </c:pt>
                <c:pt idx="91">
                  <c:v>1812</c:v>
                </c:pt>
                <c:pt idx="92">
                  <c:v>1813</c:v>
                </c:pt>
                <c:pt idx="93">
                  <c:v>1813</c:v>
                </c:pt>
                <c:pt idx="94">
                  <c:v>1813</c:v>
                </c:pt>
                <c:pt idx="95">
                  <c:v>1813</c:v>
                </c:pt>
                <c:pt idx="96">
                  <c:v>1814</c:v>
                </c:pt>
                <c:pt idx="97">
                  <c:v>1814</c:v>
                </c:pt>
                <c:pt idx="98">
                  <c:v>1814</c:v>
                </c:pt>
                <c:pt idx="99">
                  <c:v>1814</c:v>
                </c:pt>
                <c:pt idx="100">
                  <c:v>1815</c:v>
                </c:pt>
                <c:pt idx="101">
                  <c:v>1815</c:v>
                </c:pt>
                <c:pt idx="102">
                  <c:v>1815</c:v>
                </c:pt>
                <c:pt idx="103">
                  <c:v>1815</c:v>
                </c:pt>
                <c:pt idx="104">
                  <c:v>1816</c:v>
                </c:pt>
                <c:pt idx="105">
                  <c:v>1816</c:v>
                </c:pt>
                <c:pt idx="106">
                  <c:v>1816</c:v>
                </c:pt>
                <c:pt idx="107">
                  <c:v>1816</c:v>
                </c:pt>
                <c:pt idx="108">
                  <c:v>1817</c:v>
                </c:pt>
                <c:pt idx="109">
                  <c:v>1817</c:v>
                </c:pt>
                <c:pt idx="110">
                  <c:v>1817</c:v>
                </c:pt>
                <c:pt idx="111">
                  <c:v>1817</c:v>
                </c:pt>
                <c:pt idx="112">
                  <c:v>1818</c:v>
                </c:pt>
                <c:pt idx="113">
                  <c:v>1818</c:v>
                </c:pt>
                <c:pt idx="114">
                  <c:v>1818</c:v>
                </c:pt>
                <c:pt idx="115">
                  <c:v>1818</c:v>
                </c:pt>
                <c:pt idx="116">
                  <c:v>1819</c:v>
                </c:pt>
                <c:pt idx="117">
                  <c:v>1819</c:v>
                </c:pt>
                <c:pt idx="118">
                  <c:v>1819</c:v>
                </c:pt>
                <c:pt idx="119">
                  <c:v>1819</c:v>
                </c:pt>
                <c:pt idx="120">
                  <c:v>1820</c:v>
                </c:pt>
                <c:pt idx="121">
                  <c:v>1820</c:v>
                </c:pt>
                <c:pt idx="122">
                  <c:v>1820</c:v>
                </c:pt>
                <c:pt idx="123">
                  <c:v>1820</c:v>
                </c:pt>
                <c:pt idx="124">
                  <c:v>1821</c:v>
                </c:pt>
                <c:pt idx="125">
                  <c:v>1821</c:v>
                </c:pt>
                <c:pt idx="126">
                  <c:v>1821</c:v>
                </c:pt>
                <c:pt idx="127">
                  <c:v>1821</c:v>
                </c:pt>
                <c:pt idx="128">
                  <c:v>1822</c:v>
                </c:pt>
                <c:pt idx="129">
                  <c:v>1822</c:v>
                </c:pt>
                <c:pt idx="130">
                  <c:v>1822</c:v>
                </c:pt>
                <c:pt idx="131">
                  <c:v>1822</c:v>
                </c:pt>
                <c:pt idx="132">
                  <c:v>1823</c:v>
                </c:pt>
                <c:pt idx="133">
                  <c:v>1823</c:v>
                </c:pt>
                <c:pt idx="134">
                  <c:v>1823</c:v>
                </c:pt>
                <c:pt idx="135">
                  <c:v>1823</c:v>
                </c:pt>
                <c:pt idx="136">
                  <c:v>1824</c:v>
                </c:pt>
                <c:pt idx="137">
                  <c:v>1824</c:v>
                </c:pt>
                <c:pt idx="138">
                  <c:v>1824</c:v>
                </c:pt>
                <c:pt idx="139">
                  <c:v>1824</c:v>
                </c:pt>
                <c:pt idx="140">
                  <c:v>1825</c:v>
                </c:pt>
                <c:pt idx="141">
                  <c:v>1825</c:v>
                </c:pt>
                <c:pt idx="142">
                  <c:v>1825</c:v>
                </c:pt>
                <c:pt idx="143">
                  <c:v>1825</c:v>
                </c:pt>
                <c:pt idx="144">
                  <c:v>1826</c:v>
                </c:pt>
                <c:pt idx="145">
                  <c:v>1826</c:v>
                </c:pt>
                <c:pt idx="146">
                  <c:v>1826</c:v>
                </c:pt>
                <c:pt idx="147">
                  <c:v>1826</c:v>
                </c:pt>
                <c:pt idx="148">
                  <c:v>1827</c:v>
                </c:pt>
                <c:pt idx="149">
                  <c:v>1827</c:v>
                </c:pt>
                <c:pt idx="150">
                  <c:v>1827</c:v>
                </c:pt>
                <c:pt idx="151">
                  <c:v>1827</c:v>
                </c:pt>
                <c:pt idx="152">
                  <c:v>1828</c:v>
                </c:pt>
                <c:pt idx="153">
                  <c:v>1828</c:v>
                </c:pt>
                <c:pt idx="154">
                  <c:v>1828</c:v>
                </c:pt>
                <c:pt idx="155">
                  <c:v>1828</c:v>
                </c:pt>
                <c:pt idx="156">
                  <c:v>1829</c:v>
                </c:pt>
                <c:pt idx="157">
                  <c:v>1829</c:v>
                </c:pt>
                <c:pt idx="158">
                  <c:v>1829</c:v>
                </c:pt>
                <c:pt idx="159">
                  <c:v>1829</c:v>
                </c:pt>
                <c:pt idx="160">
                  <c:v>1830</c:v>
                </c:pt>
                <c:pt idx="161">
                  <c:v>1830</c:v>
                </c:pt>
                <c:pt idx="162">
                  <c:v>1830</c:v>
                </c:pt>
                <c:pt idx="163">
                  <c:v>1830</c:v>
                </c:pt>
                <c:pt idx="164">
                  <c:v>1831</c:v>
                </c:pt>
                <c:pt idx="165">
                  <c:v>1831</c:v>
                </c:pt>
                <c:pt idx="166">
                  <c:v>1831</c:v>
                </c:pt>
                <c:pt idx="167">
                  <c:v>1831</c:v>
                </c:pt>
                <c:pt idx="168">
                  <c:v>1832</c:v>
                </c:pt>
                <c:pt idx="169">
                  <c:v>1832</c:v>
                </c:pt>
                <c:pt idx="170">
                  <c:v>1832</c:v>
                </c:pt>
                <c:pt idx="171">
                  <c:v>1832</c:v>
                </c:pt>
                <c:pt idx="172">
                  <c:v>1833</c:v>
                </c:pt>
                <c:pt idx="173">
                  <c:v>1833</c:v>
                </c:pt>
                <c:pt idx="174">
                  <c:v>1833</c:v>
                </c:pt>
                <c:pt idx="175">
                  <c:v>1833</c:v>
                </c:pt>
                <c:pt idx="176">
                  <c:v>1834</c:v>
                </c:pt>
                <c:pt idx="177">
                  <c:v>1834</c:v>
                </c:pt>
                <c:pt idx="178">
                  <c:v>1834</c:v>
                </c:pt>
                <c:pt idx="179">
                  <c:v>1834</c:v>
                </c:pt>
                <c:pt idx="180">
                  <c:v>1835</c:v>
                </c:pt>
                <c:pt idx="181">
                  <c:v>1835</c:v>
                </c:pt>
                <c:pt idx="182">
                  <c:v>1835</c:v>
                </c:pt>
                <c:pt idx="183">
                  <c:v>1835</c:v>
                </c:pt>
                <c:pt idx="184">
                  <c:v>1836</c:v>
                </c:pt>
                <c:pt idx="185">
                  <c:v>1836</c:v>
                </c:pt>
                <c:pt idx="186">
                  <c:v>1836</c:v>
                </c:pt>
                <c:pt idx="187">
                  <c:v>1836</c:v>
                </c:pt>
                <c:pt idx="188">
                  <c:v>1837</c:v>
                </c:pt>
                <c:pt idx="189">
                  <c:v>1837</c:v>
                </c:pt>
                <c:pt idx="190">
                  <c:v>1837</c:v>
                </c:pt>
                <c:pt idx="191">
                  <c:v>1837</c:v>
                </c:pt>
                <c:pt idx="192">
                  <c:v>1838</c:v>
                </c:pt>
                <c:pt idx="193">
                  <c:v>1838</c:v>
                </c:pt>
                <c:pt idx="194">
                  <c:v>1838</c:v>
                </c:pt>
                <c:pt idx="195">
                  <c:v>1838</c:v>
                </c:pt>
                <c:pt idx="196">
                  <c:v>1839</c:v>
                </c:pt>
                <c:pt idx="197">
                  <c:v>1839</c:v>
                </c:pt>
                <c:pt idx="198">
                  <c:v>1839</c:v>
                </c:pt>
                <c:pt idx="199">
                  <c:v>1839</c:v>
                </c:pt>
                <c:pt idx="200">
                  <c:v>1840</c:v>
                </c:pt>
                <c:pt idx="201">
                  <c:v>1840</c:v>
                </c:pt>
                <c:pt idx="202">
                  <c:v>1840</c:v>
                </c:pt>
                <c:pt idx="203">
                  <c:v>1840</c:v>
                </c:pt>
                <c:pt idx="204">
                  <c:v>1841</c:v>
                </c:pt>
                <c:pt idx="205">
                  <c:v>1841</c:v>
                </c:pt>
                <c:pt idx="206">
                  <c:v>1841</c:v>
                </c:pt>
                <c:pt idx="207">
                  <c:v>1841</c:v>
                </c:pt>
                <c:pt idx="208">
                  <c:v>1842</c:v>
                </c:pt>
                <c:pt idx="209">
                  <c:v>1842</c:v>
                </c:pt>
                <c:pt idx="210">
                  <c:v>1842</c:v>
                </c:pt>
                <c:pt idx="211">
                  <c:v>1842</c:v>
                </c:pt>
                <c:pt idx="212">
                  <c:v>1843</c:v>
                </c:pt>
                <c:pt idx="213">
                  <c:v>1843</c:v>
                </c:pt>
                <c:pt idx="214">
                  <c:v>1843</c:v>
                </c:pt>
                <c:pt idx="215">
                  <c:v>1843</c:v>
                </c:pt>
                <c:pt idx="216">
                  <c:v>1844</c:v>
                </c:pt>
                <c:pt idx="217">
                  <c:v>1844</c:v>
                </c:pt>
                <c:pt idx="218">
                  <c:v>1844</c:v>
                </c:pt>
                <c:pt idx="219">
                  <c:v>1844</c:v>
                </c:pt>
                <c:pt idx="220">
                  <c:v>1845</c:v>
                </c:pt>
                <c:pt idx="221">
                  <c:v>1845</c:v>
                </c:pt>
                <c:pt idx="222">
                  <c:v>1845</c:v>
                </c:pt>
                <c:pt idx="223">
                  <c:v>1845</c:v>
                </c:pt>
                <c:pt idx="224">
                  <c:v>1846</c:v>
                </c:pt>
                <c:pt idx="225">
                  <c:v>1846</c:v>
                </c:pt>
                <c:pt idx="226">
                  <c:v>1846</c:v>
                </c:pt>
                <c:pt idx="227">
                  <c:v>1846</c:v>
                </c:pt>
                <c:pt idx="228">
                  <c:v>1847</c:v>
                </c:pt>
                <c:pt idx="229">
                  <c:v>1847</c:v>
                </c:pt>
                <c:pt idx="230">
                  <c:v>1847</c:v>
                </c:pt>
                <c:pt idx="231">
                  <c:v>1847</c:v>
                </c:pt>
                <c:pt idx="232">
                  <c:v>1848</c:v>
                </c:pt>
                <c:pt idx="233">
                  <c:v>1848</c:v>
                </c:pt>
                <c:pt idx="234">
                  <c:v>1848</c:v>
                </c:pt>
                <c:pt idx="235">
                  <c:v>1848</c:v>
                </c:pt>
                <c:pt idx="236">
                  <c:v>1849</c:v>
                </c:pt>
                <c:pt idx="237">
                  <c:v>1849</c:v>
                </c:pt>
                <c:pt idx="238">
                  <c:v>1849</c:v>
                </c:pt>
                <c:pt idx="239">
                  <c:v>1849</c:v>
                </c:pt>
                <c:pt idx="240">
                  <c:v>1850</c:v>
                </c:pt>
                <c:pt idx="241">
                  <c:v>1850</c:v>
                </c:pt>
                <c:pt idx="242">
                  <c:v>1850</c:v>
                </c:pt>
                <c:pt idx="243">
                  <c:v>1850</c:v>
                </c:pt>
              </c:numCache>
            </c:numRef>
          </c:cat>
          <c:val>
            <c:numRef>
              <c:f>'Table 136'!$M$6:$M$249</c:f>
              <c:numCache>
                <c:formatCode>General</c:formatCode>
                <c:ptCount val="244"/>
                <c:pt idx="4" formatCode="0.0">
                  <c:v>13.725490196078439</c:v>
                </c:pt>
                <c:pt idx="5" formatCode="0.0">
                  <c:v>8.0357142857142918</c:v>
                </c:pt>
                <c:pt idx="6" formatCode="0.0">
                  <c:v>4.424778761061944</c:v>
                </c:pt>
                <c:pt idx="7" formatCode="0.0">
                  <c:v>-2.6086956521739069</c:v>
                </c:pt>
                <c:pt idx="8" formatCode="0.0">
                  <c:v>-2.5862068965517153</c:v>
                </c:pt>
                <c:pt idx="9" formatCode="0.0">
                  <c:v>-2.4793388429752099</c:v>
                </c:pt>
                <c:pt idx="10" formatCode="0.0">
                  <c:v>-3.3898305084745886</c:v>
                </c:pt>
                <c:pt idx="11" formatCode="0.0">
                  <c:v>0</c:v>
                </c:pt>
                <c:pt idx="12" formatCode="0.0">
                  <c:v>6.1946902654867131</c:v>
                </c:pt>
                <c:pt idx="13" formatCode="0.0">
                  <c:v>4.2372881355932179</c:v>
                </c:pt>
                <c:pt idx="14" formatCode="0.0">
                  <c:v>-3.5087719298245617</c:v>
                </c:pt>
                <c:pt idx="15" formatCode="0.0">
                  <c:v>-0.8928571428571388</c:v>
                </c:pt>
                <c:pt idx="16" formatCode="0.0">
                  <c:v>-5</c:v>
                </c:pt>
                <c:pt idx="17" formatCode="0.0">
                  <c:v>-13.82113821138212</c:v>
                </c:pt>
                <c:pt idx="18" formatCode="0.0">
                  <c:v>-5.4545454545454533</c:v>
                </c:pt>
                <c:pt idx="19" formatCode="0.0">
                  <c:v>-0.90090090090089348</c:v>
                </c:pt>
                <c:pt idx="20" formatCode="0.0">
                  <c:v>8.771929824561397</c:v>
                </c:pt>
                <c:pt idx="21" formatCode="0.0">
                  <c:v>2.8301886792452819</c:v>
                </c:pt>
                <c:pt idx="22" formatCode="0.0">
                  <c:v>5.7692307692307594</c:v>
                </c:pt>
                <c:pt idx="23" formatCode="0.0">
                  <c:v>5.4545454545454533</c:v>
                </c:pt>
                <c:pt idx="24" formatCode="0.0">
                  <c:v>-12.903225806451616</c:v>
                </c:pt>
                <c:pt idx="25" formatCode="0.0">
                  <c:v>-0.91743119266055828</c:v>
                </c:pt>
                <c:pt idx="26" formatCode="0.0">
                  <c:v>-11.818181818181827</c:v>
                </c:pt>
                <c:pt idx="27" formatCode="0.0">
                  <c:v>-17.241379310344826</c:v>
                </c:pt>
                <c:pt idx="28" formatCode="0.0">
                  <c:v>-9.2592592592592524</c:v>
                </c:pt>
                <c:pt idx="29" formatCode="0.0">
                  <c:v>8.3333333333333286</c:v>
                </c:pt>
                <c:pt idx="30" formatCode="0.0">
                  <c:v>13.402061855670112</c:v>
                </c:pt>
                <c:pt idx="31" formatCode="0.0">
                  <c:v>18.75</c:v>
                </c:pt>
                <c:pt idx="32" formatCode="0.0">
                  <c:v>31.632653061224488</c:v>
                </c:pt>
                <c:pt idx="33" formatCode="0.0">
                  <c:v>11.111111111111114</c:v>
                </c:pt>
                <c:pt idx="34" formatCode="0.0">
                  <c:v>10.909090909090907</c:v>
                </c:pt>
                <c:pt idx="35" formatCode="0.0">
                  <c:v>7.0175438596491233</c:v>
                </c:pt>
                <c:pt idx="36" formatCode="0.0">
                  <c:v>0.77519379844960667</c:v>
                </c:pt>
                <c:pt idx="37" formatCode="0.0">
                  <c:v>6.1538461538461604</c:v>
                </c:pt>
                <c:pt idx="38" formatCode="0.0">
                  <c:v>9.8360655737704974</c:v>
                </c:pt>
                <c:pt idx="39" formatCode="0.0">
                  <c:v>13.114754098360663</c:v>
                </c:pt>
                <c:pt idx="40" formatCode="0.0">
                  <c:v>15.384615384615387</c:v>
                </c:pt>
                <c:pt idx="41" formatCode="0.0">
                  <c:v>8.6956521739130324</c:v>
                </c:pt>
                <c:pt idx="42" formatCode="0.0">
                  <c:v>12.686567164179095</c:v>
                </c:pt>
                <c:pt idx="43" formatCode="0.0">
                  <c:v>12.318840579710141</c:v>
                </c:pt>
                <c:pt idx="44" formatCode="0.0">
                  <c:v>9.3333333333333144</c:v>
                </c:pt>
                <c:pt idx="45" formatCode="0.0">
                  <c:v>5.3333333333333286</c:v>
                </c:pt>
                <c:pt idx="46" formatCode="0.0">
                  <c:v>1.3245033112582831</c:v>
                </c:pt>
                <c:pt idx="47" formatCode="0.0">
                  <c:v>1.2903225806451672</c:v>
                </c:pt>
                <c:pt idx="48" formatCode="0.0">
                  <c:v>-4.8780487804878021</c:v>
                </c:pt>
                <c:pt idx="49" formatCode="0.0">
                  <c:v>6.3291139240506311</c:v>
                </c:pt>
                <c:pt idx="50" formatCode="0.0">
                  <c:v>11.1111111111111</c:v>
                </c:pt>
                <c:pt idx="51" formatCode="0.0">
                  <c:v>10.828025477707001</c:v>
                </c:pt>
                <c:pt idx="52" formatCode="0.0">
                  <c:v>0.64102564102564941</c:v>
                </c:pt>
                <c:pt idx="53" formatCode="0.0">
                  <c:v>-3.5714285714285694</c:v>
                </c:pt>
                <c:pt idx="54" formatCode="0.0">
                  <c:v>-1.1764705882352899</c:v>
                </c:pt>
                <c:pt idx="55" formatCode="0.0">
                  <c:v>-0.57471264367815422</c:v>
                </c:pt>
                <c:pt idx="56" formatCode="0.0">
                  <c:v>12.101910828025495</c:v>
                </c:pt>
                <c:pt idx="57" formatCode="0.0">
                  <c:v>8.6419753086419888</c:v>
                </c:pt>
                <c:pt idx="58" formatCode="0.0">
                  <c:v>1.7857142857142918</c:v>
                </c:pt>
                <c:pt idx="59" formatCode="0.0">
                  <c:v>-0.57803468208092568</c:v>
                </c:pt>
                <c:pt idx="60" formatCode="0.0">
                  <c:v>0</c:v>
                </c:pt>
                <c:pt idx="61" formatCode="0.0">
                  <c:v>-3.9772727272727479</c:v>
                </c:pt>
                <c:pt idx="62" formatCode="0.0">
                  <c:v>-3.5087719298245759</c:v>
                </c:pt>
                <c:pt idx="63" formatCode="0.0">
                  <c:v>-4.0697674418604635</c:v>
                </c:pt>
                <c:pt idx="64" formatCode="0.0">
                  <c:v>-3.9772727272727479</c:v>
                </c:pt>
                <c:pt idx="65" formatCode="0.0">
                  <c:v>0.59171597633137196</c:v>
                </c:pt>
                <c:pt idx="66" formatCode="0.0">
                  <c:v>1.2121212121212182</c:v>
                </c:pt>
                <c:pt idx="67" formatCode="0.0">
                  <c:v>0.60606060606062329</c:v>
                </c:pt>
                <c:pt idx="68" formatCode="0.0">
                  <c:v>-1.1834319526627155</c:v>
                </c:pt>
                <c:pt idx="69" formatCode="0.0">
                  <c:v>-1.1764705882352899</c:v>
                </c:pt>
                <c:pt idx="70" formatCode="0.0">
                  <c:v>1.7964071856287518</c:v>
                </c:pt>
                <c:pt idx="71" formatCode="0.0">
                  <c:v>-1.2048192771084558</c:v>
                </c:pt>
                <c:pt idx="72" formatCode="0.0">
                  <c:v>-0.59880239520956025</c:v>
                </c:pt>
                <c:pt idx="73" formatCode="0.0">
                  <c:v>2.3809523809523796</c:v>
                </c:pt>
                <c:pt idx="74" formatCode="0.0">
                  <c:v>1.1764705882352899</c:v>
                </c:pt>
                <c:pt idx="75" formatCode="0.0">
                  <c:v>6.0975609756097526</c:v>
                </c:pt>
                <c:pt idx="76" formatCode="0.0">
                  <c:v>7.2289156626505928</c:v>
                </c:pt>
                <c:pt idx="77" formatCode="0.0">
                  <c:v>7.5581395348837219</c:v>
                </c:pt>
                <c:pt idx="78" formatCode="0.0">
                  <c:v>12.209302325581405</c:v>
                </c:pt>
                <c:pt idx="79" formatCode="0.0">
                  <c:v>14.367816091954026</c:v>
                </c:pt>
                <c:pt idx="80" formatCode="0.0">
                  <c:v>14.606741573033688</c:v>
                </c:pt>
                <c:pt idx="81" formatCode="0.0">
                  <c:v>15.13513513513513</c:v>
                </c:pt>
                <c:pt idx="82" formatCode="0.0">
                  <c:v>25.388601036269421</c:v>
                </c:pt>
                <c:pt idx="83" formatCode="0.0">
                  <c:v>21.608040201005039</c:v>
                </c:pt>
                <c:pt idx="84" formatCode="0.0">
                  <c:v>14.215686274509807</c:v>
                </c:pt>
                <c:pt idx="85" formatCode="0.0">
                  <c:v>10.798122065727696</c:v>
                </c:pt>
                <c:pt idx="86" formatCode="0.0">
                  <c:v>-3.7190082644628006</c:v>
                </c:pt>
                <c:pt idx="87" formatCode="0.0">
                  <c:v>-5.3719008264462786</c:v>
                </c:pt>
                <c:pt idx="88" formatCode="0.0">
                  <c:v>0</c:v>
                </c:pt>
                <c:pt idx="89" formatCode="0.0">
                  <c:v>-2.9661016949152668</c:v>
                </c:pt>
                <c:pt idx="90" formatCode="0.0">
                  <c:v>0.85836909871244416</c:v>
                </c:pt>
                <c:pt idx="91" formatCode="0.0">
                  <c:v>1.7467248908296966</c:v>
                </c:pt>
                <c:pt idx="92" formatCode="0.0">
                  <c:v>2.5751072961373325</c:v>
                </c:pt>
                <c:pt idx="93" formatCode="0.0">
                  <c:v>4.3668122270742487</c:v>
                </c:pt>
                <c:pt idx="94" formatCode="0.0">
                  <c:v>2.1276595744680833</c:v>
                </c:pt>
                <c:pt idx="95" formatCode="0.0">
                  <c:v>4.291845493562235</c:v>
                </c:pt>
                <c:pt idx="96" formatCode="0.0">
                  <c:v>5.4393305439330675</c:v>
                </c:pt>
                <c:pt idx="97" formatCode="0.0">
                  <c:v>8.368200836820094</c:v>
                </c:pt>
                <c:pt idx="98" formatCode="0.0">
                  <c:v>19.166666666666671</c:v>
                </c:pt>
                <c:pt idx="99" formatCode="0.0">
                  <c:v>15.226337448559661</c:v>
                </c:pt>
                <c:pt idx="100" formatCode="0.0">
                  <c:v>8.3333333333333428</c:v>
                </c:pt>
                <c:pt idx="101" formatCode="0.0">
                  <c:v>4.2471042471042466</c:v>
                </c:pt>
                <c:pt idx="102" formatCode="0.0">
                  <c:v>-4.8951048951048932</c:v>
                </c:pt>
                <c:pt idx="103" formatCode="0.0">
                  <c:v>-6.7857142857142918</c:v>
                </c:pt>
                <c:pt idx="104" formatCode="0.0">
                  <c:v>-2.5641025641025692</c:v>
                </c:pt>
                <c:pt idx="105" formatCode="0.0">
                  <c:v>-2.2222222222222285</c:v>
                </c:pt>
                <c:pt idx="106" formatCode="0.0">
                  <c:v>0</c:v>
                </c:pt>
                <c:pt idx="107" formatCode="0.0">
                  <c:v>0</c:v>
                </c:pt>
                <c:pt idx="108" formatCode="0.0">
                  <c:v>1.8796992481202892</c:v>
                </c:pt>
                <c:pt idx="109" formatCode="0.0">
                  <c:v>4.1666666666666714</c:v>
                </c:pt>
                <c:pt idx="110" formatCode="0.0">
                  <c:v>8.455882352941174</c:v>
                </c:pt>
                <c:pt idx="111" formatCode="0.0">
                  <c:v>10.727969348659002</c:v>
                </c:pt>
                <c:pt idx="112" formatCode="0.0">
                  <c:v>4.7970479704796958</c:v>
                </c:pt>
                <c:pt idx="113" formatCode="0.0">
                  <c:v>0</c:v>
                </c:pt>
                <c:pt idx="114" formatCode="0.0">
                  <c:v>-8.8135593220338961</c:v>
                </c:pt>
                <c:pt idx="115" formatCode="0.0">
                  <c:v>-10.034602076124557</c:v>
                </c:pt>
                <c:pt idx="116" formatCode="0.0">
                  <c:v>-9.1549295774647845</c:v>
                </c:pt>
                <c:pt idx="117" formatCode="0.0">
                  <c:v>-7.6363636363636402</c:v>
                </c:pt>
                <c:pt idx="118" formatCode="0.0">
                  <c:v>-5.2044609665427402</c:v>
                </c:pt>
                <c:pt idx="119" formatCode="0.0">
                  <c:v>-8.0769230769230802</c:v>
                </c:pt>
                <c:pt idx="120" formatCode="0.0">
                  <c:v>-6.5891472868217136</c:v>
                </c:pt>
                <c:pt idx="121" formatCode="0.0">
                  <c:v>-6.2992125984251857</c:v>
                </c:pt>
                <c:pt idx="122" formatCode="0.0">
                  <c:v>-3.9215686274509807</c:v>
                </c:pt>
                <c:pt idx="123" formatCode="0.0">
                  <c:v>-2.5104602510460126</c:v>
                </c:pt>
                <c:pt idx="124" formatCode="0.0">
                  <c:v>0.41493775933609811</c:v>
                </c:pt>
                <c:pt idx="125" formatCode="0.0">
                  <c:v>-3.7815126050420247</c:v>
                </c:pt>
                <c:pt idx="126" formatCode="0.0">
                  <c:v>-15.510204081632651</c:v>
                </c:pt>
                <c:pt idx="127" formatCode="0.0">
                  <c:v>-20.600858369098717</c:v>
                </c:pt>
                <c:pt idx="128" formatCode="0.0">
                  <c:v>-23.140495867768578</c:v>
                </c:pt>
                <c:pt idx="129" formatCode="0.0">
                  <c:v>-24.45414847161571</c:v>
                </c:pt>
                <c:pt idx="130" formatCode="0.0">
                  <c:v>-11.111111111111114</c:v>
                </c:pt>
                <c:pt idx="131" formatCode="0.0">
                  <c:v>-7.0270270270270316</c:v>
                </c:pt>
                <c:pt idx="132" formatCode="0.0">
                  <c:v>-2.6881720430107521</c:v>
                </c:pt>
                <c:pt idx="133" formatCode="0.0">
                  <c:v>4.0462427745664655</c:v>
                </c:pt>
                <c:pt idx="134" formatCode="0.0">
                  <c:v>4.8913043478260931</c:v>
                </c:pt>
                <c:pt idx="135" formatCode="0.0">
                  <c:v>11.046511627906995</c:v>
                </c:pt>
                <c:pt idx="136" formatCode="0.0">
                  <c:v>8.8397790055248464</c:v>
                </c:pt>
                <c:pt idx="137" formatCode="0.0">
                  <c:v>10.555555555555543</c:v>
                </c:pt>
                <c:pt idx="138" formatCode="0.0">
                  <c:v>6.7357512953367831</c:v>
                </c:pt>
                <c:pt idx="139" formatCode="0.0">
                  <c:v>6.2827225130889985</c:v>
                </c:pt>
                <c:pt idx="140" formatCode="0.0">
                  <c:v>6.5989847715736119</c:v>
                </c:pt>
                <c:pt idx="141" formatCode="0.0">
                  <c:v>-0.50251256281406143</c:v>
                </c:pt>
                <c:pt idx="142" formatCode="0.0">
                  <c:v>-4.3689320388349557</c:v>
                </c:pt>
                <c:pt idx="143" formatCode="0.0">
                  <c:v>-3.4482758620689538</c:v>
                </c:pt>
                <c:pt idx="144" formatCode="0.0">
                  <c:v>16.666666666666671</c:v>
                </c:pt>
                <c:pt idx="145" formatCode="0.0">
                  <c:v>15.656565656565647</c:v>
                </c:pt>
                <c:pt idx="146" formatCode="0.0">
                  <c:v>10.152284263959402</c:v>
                </c:pt>
                <c:pt idx="147" formatCode="0.0">
                  <c:v>2.040816326530603</c:v>
                </c:pt>
                <c:pt idx="148" formatCode="0.0">
                  <c:v>-13.061224489795919</c:v>
                </c:pt>
                <c:pt idx="149" formatCode="0.0">
                  <c:v>-5.2401746724890756</c:v>
                </c:pt>
                <c:pt idx="150" formatCode="0.0">
                  <c:v>3.6866359447004697</c:v>
                </c:pt>
                <c:pt idx="151" formatCode="0.0">
                  <c:v>4.5</c:v>
                </c:pt>
                <c:pt idx="152" formatCode="0.0">
                  <c:v>0</c:v>
                </c:pt>
                <c:pt idx="153" formatCode="0.0">
                  <c:v>-5.0691244239631317</c:v>
                </c:pt>
                <c:pt idx="154" formatCode="0.0">
                  <c:v>-4.4444444444444429</c:v>
                </c:pt>
                <c:pt idx="155" formatCode="0.0">
                  <c:v>-2.3923444976076667</c:v>
                </c:pt>
                <c:pt idx="156" formatCode="0.0">
                  <c:v>-4.6948356807511828</c:v>
                </c:pt>
                <c:pt idx="157" formatCode="0.0">
                  <c:v>-5.3398058252427205</c:v>
                </c:pt>
                <c:pt idx="158" formatCode="0.0">
                  <c:v>-8.3720930232558146</c:v>
                </c:pt>
                <c:pt idx="159" formatCode="0.0">
                  <c:v>-7.3529411764705941</c:v>
                </c:pt>
                <c:pt idx="160" formatCode="0.0">
                  <c:v>-1.477832512315274</c:v>
                </c:pt>
                <c:pt idx="161" formatCode="0.0">
                  <c:v>7.6923076923076934</c:v>
                </c:pt>
                <c:pt idx="162" formatCode="0.0">
                  <c:v>8.1218274111675157</c:v>
                </c:pt>
                <c:pt idx="163" formatCode="0.0">
                  <c:v>3.7037037037037237</c:v>
                </c:pt>
                <c:pt idx="164" formatCode="0.0">
                  <c:v>-1.9999999999999858</c:v>
                </c:pt>
                <c:pt idx="165" formatCode="0.0">
                  <c:v>-11.428571428571416</c:v>
                </c:pt>
                <c:pt idx="166" formatCode="0.0">
                  <c:v>-12.206572769953056</c:v>
                </c:pt>
                <c:pt idx="167" formatCode="0.0">
                  <c:v>-9.6938775510204209</c:v>
                </c:pt>
                <c:pt idx="168" formatCode="0.0">
                  <c:v>-6.6326530612245023</c:v>
                </c:pt>
                <c:pt idx="169" formatCode="0.0">
                  <c:v>-3.225806451612911</c:v>
                </c:pt>
                <c:pt idx="170" formatCode="0.0">
                  <c:v>-3.2085561497326012</c:v>
                </c:pt>
                <c:pt idx="171" formatCode="0.0">
                  <c:v>1.1299435028248439</c:v>
                </c:pt>
                <c:pt idx="172" formatCode="0.0">
                  <c:v>4.9180327868852487</c:v>
                </c:pt>
                <c:pt idx="173" formatCode="0.0">
                  <c:v>6.6666666666666714</c:v>
                </c:pt>
                <c:pt idx="174" formatCode="0.0">
                  <c:v>9.3922651933701502</c:v>
                </c:pt>
                <c:pt idx="175" formatCode="0.0">
                  <c:v>2.2346368715083855</c:v>
                </c:pt>
                <c:pt idx="176" formatCode="0.0">
                  <c:v>-0.52083333333331439</c:v>
                </c:pt>
                <c:pt idx="177" formatCode="0.0">
                  <c:v>-1.5625000000000142</c:v>
                </c:pt>
                <c:pt idx="178" formatCode="0.0">
                  <c:v>-3.5353535353535221</c:v>
                </c:pt>
                <c:pt idx="179" formatCode="0.0">
                  <c:v>-0.54644808743169904</c:v>
                </c:pt>
                <c:pt idx="180" formatCode="0.0">
                  <c:v>-3.1413612565445135</c:v>
                </c:pt>
                <c:pt idx="181" formatCode="0.0">
                  <c:v>-2.6455026455026456</c:v>
                </c:pt>
                <c:pt idx="182" formatCode="0.0">
                  <c:v>-4.1884816753926799</c:v>
                </c:pt>
                <c:pt idx="183" formatCode="0.0">
                  <c:v>-5.4945054945054892</c:v>
                </c:pt>
                <c:pt idx="184" formatCode="0.0">
                  <c:v>-2.7027027027027088</c:v>
                </c:pt>
                <c:pt idx="185" formatCode="0.0">
                  <c:v>-2.7173913043478279</c:v>
                </c:pt>
                <c:pt idx="186" formatCode="0.0">
                  <c:v>-1.0928961748633839</c:v>
                </c:pt>
                <c:pt idx="187" formatCode="0.0">
                  <c:v>0.58139534883721922</c:v>
                </c:pt>
                <c:pt idx="188" formatCode="0.0">
                  <c:v>1.6666666666666714</c:v>
                </c:pt>
                <c:pt idx="189" formatCode="0.0">
                  <c:v>1.6759776536312927</c:v>
                </c:pt>
                <c:pt idx="190" formatCode="0.0">
                  <c:v>3.8674033149171123</c:v>
                </c:pt>
                <c:pt idx="191" formatCode="0.0">
                  <c:v>3.4682080924855256</c:v>
                </c:pt>
                <c:pt idx="192" formatCode="0.0">
                  <c:v>3.2786885245901516</c:v>
                </c:pt>
                <c:pt idx="193" formatCode="0.0">
                  <c:v>4.3956043956043942</c:v>
                </c:pt>
                <c:pt idx="194" formatCode="0.0">
                  <c:v>4.2553191489361808</c:v>
                </c:pt>
                <c:pt idx="195" formatCode="0.0">
                  <c:v>2.2346368715083855</c:v>
                </c:pt>
                <c:pt idx="196" formatCode="0.0">
                  <c:v>-3.1746031746031633</c:v>
                </c:pt>
                <c:pt idx="197" formatCode="0.0">
                  <c:v>-4.7368421052631504</c:v>
                </c:pt>
                <c:pt idx="198" formatCode="0.0">
                  <c:v>-8.6734693877551194</c:v>
                </c:pt>
                <c:pt idx="199" formatCode="0.0">
                  <c:v>-9.8360655737704974</c:v>
                </c:pt>
                <c:pt idx="200" formatCode="0.0">
                  <c:v>-7.6502732240437297</c:v>
                </c:pt>
                <c:pt idx="201" formatCode="0.0">
                  <c:v>-6.6298342541436597</c:v>
                </c:pt>
                <c:pt idx="202" formatCode="0.0">
                  <c:v>-3.351955307262557</c:v>
                </c:pt>
                <c:pt idx="203" formatCode="0.0">
                  <c:v>-1.818181818181813</c:v>
                </c:pt>
                <c:pt idx="204" formatCode="0.0">
                  <c:v>-1.775147928994059</c:v>
                </c:pt>
                <c:pt idx="205" formatCode="0.0">
                  <c:v>-1.1834319526627155</c:v>
                </c:pt>
                <c:pt idx="206" formatCode="0.0">
                  <c:v>1.734104046242777</c:v>
                </c:pt>
                <c:pt idx="207" formatCode="0.0">
                  <c:v>3.0864197530864175</c:v>
                </c:pt>
                <c:pt idx="208" formatCode="0.0">
                  <c:v>2.4096385542168548</c:v>
                </c:pt>
                <c:pt idx="209" formatCode="0.0">
                  <c:v>7.1856287425149645</c:v>
                </c:pt>
                <c:pt idx="210" formatCode="0.0">
                  <c:v>13.636363636363626</c:v>
                </c:pt>
                <c:pt idx="211" formatCode="0.0">
                  <c:v>15.568862275449106</c:v>
                </c:pt>
                <c:pt idx="212" formatCode="0.0">
                  <c:v>18.82352941176471</c:v>
                </c:pt>
                <c:pt idx="213" formatCode="0.0">
                  <c:v>8.3798882681564208</c:v>
                </c:pt>
                <c:pt idx="214" formatCode="0.0">
                  <c:v>-1.9999999999999858</c:v>
                </c:pt>
                <c:pt idx="215" formatCode="0.0">
                  <c:v>-1.0362694300518029</c:v>
                </c:pt>
                <c:pt idx="216" formatCode="0.0">
                  <c:v>5.4455445544554522</c:v>
                </c:pt>
                <c:pt idx="217" formatCode="0.0">
                  <c:v>9.7938144329897057</c:v>
                </c:pt>
                <c:pt idx="218" formatCode="0.0">
                  <c:v>9.6938775510204067</c:v>
                </c:pt>
                <c:pt idx="219" formatCode="0.0">
                  <c:v>10.471204188481664</c:v>
                </c:pt>
                <c:pt idx="220" formatCode="0.0">
                  <c:v>-0.93896713615023941</c:v>
                </c:pt>
                <c:pt idx="221" formatCode="0.0">
                  <c:v>1.8779342723004646</c:v>
                </c:pt>
                <c:pt idx="222" formatCode="0.0">
                  <c:v>2.7906976744186096</c:v>
                </c:pt>
                <c:pt idx="223" formatCode="0.0">
                  <c:v>4.7393364928909847</c:v>
                </c:pt>
                <c:pt idx="224" formatCode="0.0">
                  <c:v>0</c:v>
                </c:pt>
                <c:pt idx="225" formatCode="0.0">
                  <c:v>-3.2258064516128968</c:v>
                </c:pt>
                <c:pt idx="226" formatCode="0.0">
                  <c:v>-3.6199095022624448</c:v>
                </c:pt>
                <c:pt idx="227" formatCode="0.0">
                  <c:v>-3.6199095022624448</c:v>
                </c:pt>
                <c:pt idx="228" formatCode="0.0">
                  <c:v>-1.8957345971564052</c:v>
                </c:pt>
                <c:pt idx="229" formatCode="0.0">
                  <c:v>-4.7619047619047592</c:v>
                </c:pt>
                <c:pt idx="230" formatCode="0.0">
                  <c:v>-9.3896713615023515</c:v>
                </c:pt>
                <c:pt idx="231" formatCode="0.0">
                  <c:v>-6.1032863849765278</c:v>
                </c:pt>
                <c:pt idx="232" formatCode="0.0">
                  <c:v>-7.2463768115942031</c:v>
                </c:pt>
                <c:pt idx="233" formatCode="0.0">
                  <c:v>-4.4999999999999858</c:v>
                </c:pt>
                <c:pt idx="234" formatCode="0.0">
                  <c:v>0</c:v>
                </c:pt>
                <c:pt idx="235" formatCode="0.0">
                  <c:v>-6</c:v>
                </c:pt>
                <c:pt idx="236" formatCode="0.0">
                  <c:v>0.52083333333334281</c:v>
                </c:pt>
                <c:pt idx="237" formatCode="0.0">
                  <c:v>3.1413612565444993</c:v>
                </c:pt>
                <c:pt idx="238" formatCode="0.0">
                  <c:v>2.0725388601036201</c:v>
                </c:pt>
                <c:pt idx="239" formatCode="0.0">
                  <c:v>3.1914893617021107</c:v>
                </c:pt>
                <c:pt idx="240" formatCode="0.0">
                  <c:v>1.5544041450777257</c:v>
                </c:pt>
                <c:pt idx="241" formatCode="0.0">
                  <c:v>5.5837563451776617</c:v>
                </c:pt>
                <c:pt idx="242" formatCode="0.0">
                  <c:v>7.1065989847715798</c:v>
                </c:pt>
                <c:pt idx="243" formatCode="0.0">
                  <c:v>5.1546391752577279</c:v>
                </c:pt>
              </c:numCache>
            </c:numRef>
          </c:val>
          <c:smooth val="0"/>
          <c:extLst>
            <c:ext xmlns:c16="http://schemas.microsoft.com/office/drawing/2014/chart" uri="{C3380CC4-5D6E-409C-BE32-E72D297353CC}">
              <c16:uniqueId val="{00000000-7681-459F-9DDC-51A439AC7B24}"/>
            </c:ext>
          </c:extLst>
        </c:ser>
        <c:ser>
          <c:idx val="1"/>
          <c:order val="1"/>
          <c:tx>
            <c:v>WPI inflation</c:v>
          </c:tx>
          <c:marker>
            <c:symbol val="none"/>
          </c:marker>
          <c:cat>
            <c:numRef>
              <c:f>'Table 136'!$H$6:$H$249</c:f>
              <c:numCache>
                <c:formatCode>0</c:formatCode>
                <c:ptCount val="244"/>
                <c:pt idx="0">
                  <c:v>1790</c:v>
                </c:pt>
                <c:pt idx="1">
                  <c:v>1790</c:v>
                </c:pt>
                <c:pt idx="2">
                  <c:v>1790</c:v>
                </c:pt>
                <c:pt idx="3">
                  <c:v>1790</c:v>
                </c:pt>
                <c:pt idx="4">
                  <c:v>1791</c:v>
                </c:pt>
                <c:pt idx="5">
                  <c:v>1791</c:v>
                </c:pt>
                <c:pt idx="6">
                  <c:v>1791</c:v>
                </c:pt>
                <c:pt idx="7">
                  <c:v>1791</c:v>
                </c:pt>
                <c:pt idx="8">
                  <c:v>1792</c:v>
                </c:pt>
                <c:pt idx="9">
                  <c:v>1792</c:v>
                </c:pt>
                <c:pt idx="10">
                  <c:v>1792</c:v>
                </c:pt>
                <c:pt idx="11">
                  <c:v>1792</c:v>
                </c:pt>
                <c:pt idx="12">
                  <c:v>1792</c:v>
                </c:pt>
                <c:pt idx="13">
                  <c:v>1792</c:v>
                </c:pt>
                <c:pt idx="14">
                  <c:v>1792</c:v>
                </c:pt>
                <c:pt idx="15">
                  <c:v>1792</c:v>
                </c:pt>
                <c:pt idx="16">
                  <c:v>1794</c:v>
                </c:pt>
                <c:pt idx="17">
                  <c:v>1794</c:v>
                </c:pt>
                <c:pt idx="18">
                  <c:v>1794</c:v>
                </c:pt>
                <c:pt idx="19">
                  <c:v>1794</c:v>
                </c:pt>
                <c:pt idx="20">
                  <c:v>1795</c:v>
                </c:pt>
                <c:pt idx="21">
                  <c:v>1795</c:v>
                </c:pt>
                <c:pt idx="22">
                  <c:v>1795</c:v>
                </c:pt>
                <c:pt idx="23">
                  <c:v>1795</c:v>
                </c:pt>
                <c:pt idx="24">
                  <c:v>1796</c:v>
                </c:pt>
                <c:pt idx="25">
                  <c:v>1796</c:v>
                </c:pt>
                <c:pt idx="26">
                  <c:v>1796</c:v>
                </c:pt>
                <c:pt idx="27">
                  <c:v>1796</c:v>
                </c:pt>
                <c:pt idx="28">
                  <c:v>1797</c:v>
                </c:pt>
                <c:pt idx="29">
                  <c:v>1797</c:v>
                </c:pt>
                <c:pt idx="30">
                  <c:v>1797</c:v>
                </c:pt>
                <c:pt idx="31">
                  <c:v>1797</c:v>
                </c:pt>
                <c:pt idx="32">
                  <c:v>1798</c:v>
                </c:pt>
                <c:pt idx="33">
                  <c:v>1798</c:v>
                </c:pt>
                <c:pt idx="34">
                  <c:v>1798</c:v>
                </c:pt>
                <c:pt idx="35">
                  <c:v>1798</c:v>
                </c:pt>
                <c:pt idx="36">
                  <c:v>1799</c:v>
                </c:pt>
                <c:pt idx="37">
                  <c:v>1799</c:v>
                </c:pt>
                <c:pt idx="38">
                  <c:v>1799</c:v>
                </c:pt>
                <c:pt idx="39">
                  <c:v>1799</c:v>
                </c:pt>
                <c:pt idx="40">
                  <c:v>1800</c:v>
                </c:pt>
                <c:pt idx="41">
                  <c:v>1800</c:v>
                </c:pt>
                <c:pt idx="42">
                  <c:v>1800</c:v>
                </c:pt>
                <c:pt idx="43">
                  <c:v>1800</c:v>
                </c:pt>
                <c:pt idx="44">
                  <c:v>1801</c:v>
                </c:pt>
                <c:pt idx="45">
                  <c:v>1801</c:v>
                </c:pt>
                <c:pt idx="46">
                  <c:v>1801</c:v>
                </c:pt>
                <c:pt idx="47">
                  <c:v>1801</c:v>
                </c:pt>
                <c:pt idx="48">
                  <c:v>1802</c:v>
                </c:pt>
                <c:pt idx="49">
                  <c:v>1802</c:v>
                </c:pt>
                <c:pt idx="50">
                  <c:v>1802</c:v>
                </c:pt>
                <c:pt idx="51">
                  <c:v>1802</c:v>
                </c:pt>
                <c:pt idx="52">
                  <c:v>1803</c:v>
                </c:pt>
                <c:pt idx="53">
                  <c:v>1803</c:v>
                </c:pt>
                <c:pt idx="54">
                  <c:v>1803</c:v>
                </c:pt>
                <c:pt idx="55">
                  <c:v>1803</c:v>
                </c:pt>
                <c:pt idx="56">
                  <c:v>1804</c:v>
                </c:pt>
                <c:pt idx="57">
                  <c:v>1804</c:v>
                </c:pt>
                <c:pt idx="58">
                  <c:v>1804</c:v>
                </c:pt>
                <c:pt idx="59">
                  <c:v>1804</c:v>
                </c:pt>
                <c:pt idx="60">
                  <c:v>1805</c:v>
                </c:pt>
                <c:pt idx="61">
                  <c:v>1805</c:v>
                </c:pt>
                <c:pt idx="62">
                  <c:v>1805</c:v>
                </c:pt>
                <c:pt idx="63">
                  <c:v>1805</c:v>
                </c:pt>
                <c:pt idx="64">
                  <c:v>1806</c:v>
                </c:pt>
                <c:pt idx="65">
                  <c:v>1806</c:v>
                </c:pt>
                <c:pt idx="66">
                  <c:v>1806</c:v>
                </c:pt>
                <c:pt idx="67">
                  <c:v>1806</c:v>
                </c:pt>
                <c:pt idx="68">
                  <c:v>1807</c:v>
                </c:pt>
                <c:pt idx="69">
                  <c:v>1807</c:v>
                </c:pt>
                <c:pt idx="70">
                  <c:v>1807</c:v>
                </c:pt>
                <c:pt idx="71">
                  <c:v>1807</c:v>
                </c:pt>
                <c:pt idx="72">
                  <c:v>1808</c:v>
                </c:pt>
                <c:pt idx="73">
                  <c:v>1808</c:v>
                </c:pt>
                <c:pt idx="74">
                  <c:v>1808</c:v>
                </c:pt>
                <c:pt idx="75">
                  <c:v>1808</c:v>
                </c:pt>
                <c:pt idx="76">
                  <c:v>1809</c:v>
                </c:pt>
                <c:pt idx="77">
                  <c:v>1809</c:v>
                </c:pt>
                <c:pt idx="78">
                  <c:v>1809</c:v>
                </c:pt>
                <c:pt idx="79">
                  <c:v>1809</c:v>
                </c:pt>
                <c:pt idx="80">
                  <c:v>1810</c:v>
                </c:pt>
                <c:pt idx="81">
                  <c:v>1810</c:v>
                </c:pt>
                <c:pt idx="82">
                  <c:v>1810</c:v>
                </c:pt>
                <c:pt idx="83">
                  <c:v>1810</c:v>
                </c:pt>
                <c:pt idx="84">
                  <c:v>1811</c:v>
                </c:pt>
                <c:pt idx="85">
                  <c:v>1811</c:v>
                </c:pt>
                <c:pt idx="86">
                  <c:v>1811</c:v>
                </c:pt>
                <c:pt idx="87">
                  <c:v>1811</c:v>
                </c:pt>
                <c:pt idx="88">
                  <c:v>1812</c:v>
                </c:pt>
                <c:pt idx="89">
                  <c:v>1812</c:v>
                </c:pt>
                <c:pt idx="90">
                  <c:v>1812</c:v>
                </c:pt>
                <c:pt idx="91">
                  <c:v>1812</c:v>
                </c:pt>
                <c:pt idx="92">
                  <c:v>1813</c:v>
                </c:pt>
                <c:pt idx="93">
                  <c:v>1813</c:v>
                </c:pt>
                <c:pt idx="94">
                  <c:v>1813</c:v>
                </c:pt>
                <c:pt idx="95">
                  <c:v>1813</c:v>
                </c:pt>
                <c:pt idx="96">
                  <c:v>1814</c:v>
                </c:pt>
                <c:pt idx="97">
                  <c:v>1814</c:v>
                </c:pt>
                <c:pt idx="98">
                  <c:v>1814</c:v>
                </c:pt>
                <c:pt idx="99">
                  <c:v>1814</c:v>
                </c:pt>
                <c:pt idx="100">
                  <c:v>1815</c:v>
                </c:pt>
                <c:pt idx="101">
                  <c:v>1815</c:v>
                </c:pt>
                <c:pt idx="102">
                  <c:v>1815</c:v>
                </c:pt>
                <c:pt idx="103">
                  <c:v>1815</c:v>
                </c:pt>
                <c:pt idx="104">
                  <c:v>1816</c:v>
                </c:pt>
                <c:pt idx="105">
                  <c:v>1816</c:v>
                </c:pt>
                <c:pt idx="106">
                  <c:v>1816</c:v>
                </c:pt>
                <c:pt idx="107">
                  <c:v>1816</c:v>
                </c:pt>
                <c:pt idx="108">
                  <c:v>1817</c:v>
                </c:pt>
                <c:pt idx="109">
                  <c:v>1817</c:v>
                </c:pt>
                <c:pt idx="110">
                  <c:v>1817</c:v>
                </c:pt>
                <c:pt idx="111">
                  <c:v>1817</c:v>
                </c:pt>
                <c:pt idx="112">
                  <c:v>1818</c:v>
                </c:pt>
                <c:pt idx="113">
                  <c:v>1818</c:v>
                </c:pt>
                <c:pt idx="114">
                  <c:v>1818</c:v>
                </c:pt>
                <c:pt idx="115">
                  <c:v>1818</c:v>
                </c:pt>
                <c:pt idx="116">
                  <c:v>1819</c:v>
                </c:pt>
                <c:pt idx="117">
                  <c:v>1819</c:v>
                </c:pt>
                <c:pt idx="118">
                  <c:v>1819</c:v>
                </c:pt>
                <c:pt idx="119">
                  <c:v>1819</c:v>
                </c:pt>
                <c:pt idx="120">
                  <c:v>1820</c:v>
                </c:pt>
                <c:pt idx="121">
                  <c:v>1820</c:v>
                </c:pt>
                <c:pt idx="122">
                  <c:v>1820</c:v>
                </c:pt>
                <c:pt idx="123">
                  <c:v>1820</c:v>
                </c:pt>
                <c:pt idx="124">
                  <c:v>1821</c:v>
                </c:pt>
                <c:pt idx="125">
                  <c:v>1821</c:v>
                </c:pt>
                <c:pt idx="126">
                  <c:v>1821</c:v>
                </c:pt>
                <c:pt idx="127">
                  <c:v>1821</c:v>
                </c:pt>
                <c:pt idx="128">
                  <c:v>1822</c:v>
                </c:pt>
                <c:pt idx="129">
                  <c:v>1822</c:v>
                </c:pt>
                <c:pt idx="130">
                  <c:v>1822</c:v>
                </c:pt>
                <c:pt idx="131">
                  <c:v>1822</c:v>
                </c:pt>
                <c:pt idx="132">
                  <c:v>1823</c:v>
                </c:pt>
                <c:pt idx="133">
                  <c:v>1823</c:v>
                </c:pt>
                <c:pt idx="134">
                  <c:v>1823</c:v>
                </c:pt>
                <c:pt idx="135">
                  <c:v>1823</c:v>
                </c:pt>
                <c:pt idx="136">
                  <c:v>1824</c:v>
                </c:pt>
                <c:pt idx="137">
                  <c:v>1824</c:v>
                </c:pt>
                <c:pt idx="138">
                  <c:v>1824</c:v>
                </c:pt>
                <c:pt idx="139">
                  <c:v>1824</c:v>
                </c:pt>
                <c:pt idx="140">
                  <c:v>1825</c:v>
                </c:pt>
                <c:pt idx="141">
                  <c:v>1825</c:v>
                </c:pt>
                <c:pt idx="142">
                  <c:v>1825</c:v>
                </c:pt>
                <c:pt idx="143">
                  <c:v>1825</c:v>
                </c:pt>
                <c:pt idx="144">
                  <c:v>1826</c:v>
                </c:pt>
                <c:pt idx="145">
                  <c:v>1826</c:v>
                </c:pt>
                <c:pt idx="146">
                  <c:v>1826</c:v>
                </c:pt>
                <c:pt idx="147">
                  <c:v>1826</c:v>
                </c:pt>
                <c:pt idx="148">
                  <c:v>1827</c:v>
                </c:pt>
                <c:pt idx="149">
                  <c:v>1827</c:v>
                </c:pt>
                <c:pt idx="150">
                  <c:v>1827</c:v>
                </c:pt>
                <c:pt idx="151">
                  <c:v>1827</c:v>
                </c:pt>
                <c:pt idx="152">
                  <c:v>1828</c:v>
                </c:pt>
                <c:pt idx="153">
                  <c:v>1828</c:v>
                </c:pt>
                <c:pt idx="154">
                  <c:v>1828</c:v>
                </c:pt>
                <c:pt idx="155">
                  <c:v>1828</c:v>
                </c:pt>
                <c:pt idx="156">
                  <c:v>1829</c:v>
                </c:pt>
                <c:pt idx="157">
                  <c:v>1829</c:v>
                </c:pt>
                <c:pt idx="158">
                  <c:v>1829</c:v>
                </c:pt>
                <c:pt idx="159">
                  <c:v>1829</c:v>
                </c:pt>
                <c:pt idx="160">
                  <c:v>1830</c:v>
                </c:pt>
                <c:pt idx="161">
                  <c:v>1830</c:v>
                </c:pt>
                <c:pt idx="162">
                  <c:v>1830</c:v>
                </c:pt>
                <c:pt idx="163">
                  <c:v>1830</c:v>
                </c:pt>
                <c:pt idx="164">
                  <c:v>1831</c:v>
                </c:pt>
                <c:pt idx="165">
                  <c:v>1831</c:v>
                </c:pt>
                <c:pt idx="166">
                  <c:v>1831</c:v>
                </c:pt>
                <c:pt idx="167">
                  <c:v>1831</c:v>
                </c:pt>
                <c:pt idx="168">
                  <c:v>1832</c:v>
                </c:pt>
                <c:pt idx="169">
                  <c:v>1832</c:v>
                </c:pt>
                <c:pt idx="170">
                  <c:v>1832</c:v>
                </c:pt>
                <c:pt idx="171">
                  <c:v>1832</c:v>
                </c:pt>
                <c:pt idx="172">
                  <c:v>1833</c:v>
                </c:pt>
                <c:pt idx="173">
                  <c:v>1833</c:v>
                </c:pt>
                <c:pt idx="174">
                  <c:v>1833</c:v>
                </c:pt>
                <c:pt idx="175">
                  <c:v>1833</c:v>
                </c:pt>
                <c:pt idx="176">
                  <c:v>1834</c:v>
                </c:pt>
                <c:pt idx="177">
                  <c:v>1834</c:v>
                </c:pt>
                <c:pt idx="178">
                  <c:v>1834</c:v>
                </c:pt>
                <c:pt idx="179">
                  <c:v>1834</c:v>
                </c:pt>
                <c:pt idx="180">
                  <c:v>1835</c:v>
                </c:pt>
                <c:pt idx="181">
                  <c:v>1835</c:v>
                </c:pt>
                <c:pt idx="182">
                  <c:v>1835</c:v>
                </c:pt>
                <c:pt idx="183">
                  <c:v>1835</c:v>
                </c:pt>
                <c:pt idx="184">
                  <c:v>1836</c:v>
                </c:pt>
                <c:pt idx="185">
                  <c:v>1836</c:v>
                </c:pt>
                <c:pt idx="186">
                  <c:v>1836</c:v>
                </c:pt>
                <c:pt idx="187">
                  <c:v>1836</c:v>
                </c:pt>
                <c:pt idx="188">
                  <c:v>1837</c:v>
                </c:pt>
                <c:pt idx="189">
                  <c:v>1837</c:v>
                </c:pt>
                <c:pt idx="190">
                  <c:v>1837</c:v>
                </c:pt>
                <c:pt idx="191">
                  <c:v>1837</c:v>
                </c:pt>
                <c:pt idx="192">
                  <c:v>1838</c:v>
                </c:pt>
                <c:pt idx="193">
                  <c:v>1838</c:v>
                </c:pt>
                <c:pt idx="194">
                  <c:v>1838</c:v>
                </c:pt>
                <c:pt idx="195">
                  <c:v>1838</c:v>
                </c:pt>
                <c:pt idx="196">
                  <c:v>1839</c:v>
                </c:pt>
                <c:pt idx="197">
                  <c:v>1839</c:v>
                </c:pt>
                <c:pt idx="198">
                  <c:v>1839</c:v>
                </c:pt>
                <c:pt idx="199">
                  <c:v>1839</c:v>
                </c:pt>
                <c:pt idx="200">
                  <c:v>1840</c:v>
                </c:pt>
                <c:pt idx="201">
                  <c:v>1840</c:v>
                </c:pt>
                <c:pt idx="202">
                  <c:v>1840</c:v>
                </c:pt>
                <c:pt idx="203">
                  <c:v>1840</c:v>
                </c:pt>
                <c:pt idx="204">
                  <c:v>1841</c:v>
                </c:pt>
                <c:pt idx="205">
                  <c:v>1841</c:v>
                </c:pt>
                <c:pt idx="206">
                  <c:v>1841</c:v>
                </c:pt>
                <c:pt idx="207">
                  <c:v>1841</c:v>
                </c:pt>
                <c:pt idx="208">
                  <c:v>1842</c:v>
                </c:pt>
                <c:pt idx="209">
                  <c:v>1842</c:v>
                </c:pt>
                <c:pt idx="210">
                  <c:v>1842</c:v>
                </c:pt>
                <c:pt idx="211">
                  <c:v>1842</c:v>
                </c:pt>
                <c:pt idx="212">
                  <c:v>1843</c:v>
                </c:pt>
                <c:pt idx="213">
                  <c:v>1843</c:v>
                </c:pt>
                <c:pt idx="214">
                  <c:v>1843</c:v>
                </c:pt>
                <c:pt idx="215">
                  <c:v>1843</c:v>
                </c:pt>
                <c:pt idx="216">
                  <c:v>1844</c:v>
                </c:pt>
                <c:pt idx="217">
                  <c:v>1844</c:v>
                </c:pt>
                <c:pt idx="218">
                  <c:v>1844</c:v>
                </c:pt>
                <c:pt idx="219">
                  <c:v>1844</c:v>
                </c:pt>
                <c:pt idx="220">
                  <c:v>1845</c:v>
                </c:pt>
                <c:pt idx="221">
                  <c:v>1845</c:v>
                </c:pt>
                <c:pt idx="222">
                  <c:v>1845</c:v>
                </c:pt>
                <c:pt idx="223">
                  <c:v>1845</c:v>
                </c:pt>
                <c:pt idx="224">
                  <c:v>1846</c:v>
                </c:pt>
                <c:pt idx="225">
                  <c:v>1846</c:v>
                </c:pt>
                <c:pt idx="226">
                  <c:v>1846</c:v>
                </c:pt>
                <c:pt idx="227">
                  <c:v>1846</c:v>
                </c:pt>
                <c:pt idx="228">
                  <c:v>1847</c:v>
                </c:pt>
                <c:pt idx="229">
                  <c:v>1847</c:v>
                </c:pt>
                <c:pt idx="230">
                  <c:v>1847</c:v>
                </c:pt>
                <c:pt idx="231">
                  <c:v>1847</c:v>
                </c:pt>
                <c:pt idx="232">
                  <c:v>1848</c:v>
                </c:pt>
                <c:pt idx="233">
                  <c:v>1848</c:v>
                </c:pt>
                <c:pt idx="234">
                  <c:v>1848</c:v>
                </c:pt>
                <c:pt idx="235">
                  <c:v>1848</c:v>
                </c:pt>
                <c:pt idx="236">
                  <c:v>1849</c:v>
                </c:pt>
                <c:pt idx="237">
                  <c:v>1849</c:v>
                </c:pt>
                <c:pt idx="238">
                  <c:v>1849</c:v>
                </c:pt>
                <c:pt idx="239">
                  <c:v>1849</c:v>
                </c:pt>
                <c:pt idx="240">
                  <c:v>1850</c:v>
                </c:pt>
                <c:pt idx="241">
                  <c:v>1850</c:v>
                </c:pt>
                <c:pt idx="242">
                  <c:v>1850</c:v>
                </c:pt>
                <c:pt idx="243">
                  <c:v>1850</c:v>
                </c:pt>
              </c:numCache>
            </c:numRef>
          </c:cat>
          <c:val>
            <c:numRef>
              <c:f>'Table 136'!$Q$6:$Q$249</c:f>
              <c:numCache>
                <c:formatCode>General</c:formatCode>
                <c:ptCount val="244"/>
                <c:pt idx="4">
                  <c:v>4.0524893863373279</c:v>
                </c:pt>
                <c:pt idx="5">
                  <c:v>-0.48112509252405289</c:v>
                </c:pt>
                <c:pt idx="6">
                  <c:v>-3.1953522149600673</c:v>
                </c:pt>
                <c:pt idx="7">
                  <c:v>1.4216236438458481</c:v>
                </c:pt>
                <c:pt idx="8">
                  <c:v>-0.92729970326409727</c:v>
                </c:pt>
                <c:pt idx="9">
                  <c:v>-5.4667162513945868</c:v>
                </c:pt>
                <c:pt idx="10">
                  <c:v>-1.9504876219055092</c:v>
                </c:pt>
                <c:pt idx="11">
                  <c:v>1.032829214312045</c:v>
                </c:pt>
                <c:pt idx="12">
                  <c:v>4.679895170348189</c:v>
                </c:pt>
                <c:pt idx="13">
                  <c:v>14.830841856805634</c:v>
                </c:pt>
                <c:pt idx="14">
                  <c:v>13.542463657230272</c:v>
                </c:pt>
                <c:pt idx="15">
                  <c:v>6.0971157356699308</c:v>
                </c:pt>
                <c:pt idx="16">
                  <c:v>7.2246065808297004</c:v>
                </c:pt>
                <c:pt idx="17">
                  <c:v>0.78794107571084737</c:v>
                </c:pt>
                <c:pt idx="18">
                  <c:v>-1.3140161725067401</c:v>
                </c:pt>
                <c:pt idx="19">
                  <c:v>1.582931865106687</c:v>
                </c:pt>
                <c:pt idx="20">
                  <c:v>4.7698465643762802</c:v>
                </c:pt>
                <c:pt idx="21">
                  <c:v>14.106050305914351</c:v>
                </c:pt>
                <c:pt idx="22">
                  <c:v>26.493683851143757</c:v>
                </c:pt>
                <c:pt idx="23">
                  <c:v>21.47696476964768</c:v>
                </c:pt>
                <c:pt idx="24">
                  <c:v>17.924227952881253</c:v>
                </c:pt>
                <c:pt idx="25">
                  <c:v>4.4682752457551373</c:v>
                </c:pt>
                <c:pt idx="26">
                  <c:v>-7.1794871794871824</c:v>
                </c:pt>
                <c:pt idx="27">
                  <c:v>-8.3379810373675127</c:v>
                </c:pt>
                <c:pt idx="28">
                  <c:v>-13.039956803455709</c:v>
                </c:pt>
                <c:pt idx="29">
                  <c:v>-11.434274308525801</c:v>
                </c:pt>
                <c:pt idx="30">
                  <c:v>-9.537656295434715</c:v>
                </c:pt>
                <c:pt idx="31">
                  <c:v>0.48676604806813373</c:v>
                </c:pt>
                <c:pt idx="32">
                  <c:v>6.2092517851581874E-2</c:v>
                </c:pt>
                <c:pt idx="33">
                  <c:v>4.8615582743077681</c:v>
                </c:pt>
                <c:pt idx="34">
                  <c:v>4.5001607200256615</c:v>
                </c:pt>
                <c:pt idx="35">
                  <c:v>-2.5431425976385356</c:v>
                </c:pt>
                <c:pt idx="36">
                  <c:v>2.9165373875271001</c:v>
                </c:pt>
                <c:pt idx="37">
                  <c:v>13.079521031624139</c:v>
                </c:pt>
                <c:pt idx="38">
                  <c:v>20.116887111657917</c:v>
                </c:pt>
                <c:pt idx="39">
                  <c:v>25.784405094749886</c:v>
                </c:pt>
                <c:pt idx="40">
                  <c:v>30.59993970455227</c:v>
                </c:pt>
                <c:pt idx="41">
                  <c:v>26.55443931577517</c:v>
                </c:pt>
                <c:pt idx="42">
                  <c:v>15.467349551856586</c:v>
                </c:pt>
                <c:pt idx="43">
                  <c:v>14.003457643862674</c:v>
                </c:pt>
                <c:pt idx="44">
                  <c:v>21.306555863342567</c:v>
                </c:pt>
                <c:pt idx="45">
                  <c:v>4.5698347993992741</c:v>
                </c:pt>
                <c:pt idx="46">
                  <c:v>1.796407185628766</c:v>
                </c:pt>
                <c:pt idx="47">
                  <c:v>-14.124783362218366</c:v>
                </c:pt>
                <c:pt idx="48">
                  <c:v>-26.489058039961932</c:v>
                </c:pt>
                <c:pt idx="49">
                  <c:v>-26.26179729175216</c:v>
                </c:pt>
                <c:pt idx="50">
                  <c:v>-21.372549019607874</c:v>
                </c:pt>
                <c:pt idx="51">
                  <c:v>-9.2583249243188845</c:v>
                </c:pt>
                <c:pt idx="52">
                  <c:v>-6.549314004659621</c:v>
                </c:pt>
                <c:pt idx="53">
                  <c:v>3.1997774067890532</c:v>
                </c:pt>
                <c:pt idx="54">
                  <c:v>3.7406483790523595</c:v>
                </c:pt>
                <c:pt idx="55">
                  <c:v>4.8095635251598168</c:v>
                </c:pt>
                <c:pt idx="56">
                  <c:v>1.3019390581717118</c:v>
                </c:pt>
                <c:pt idx="57">
                  <c:v>-4.6373685629549897</c:v>
                </c:pt>
                <c:pt idx="58">
                  <c:v>-0.24038461538462741</c:v>
                </c:pt>
                <c:pt idx="59">
                  <c:v>5.6233421750663126</c:v>
                </c:pt>
                <c:pt idx="60">
                  <c:v>12.988788624555653</c:v>
                </c:pt>
                <c:pt idx="61">
                  <c:v>16.002261803788514</c:v>
                </c:pt>
                <c:pt idx="62">
                  <c:v>11.111111111111072</c:v>
                </c:pt>
                <c:pt idx="63">
                  <c:v>-0.52737317930690608</c:v>
                </c:pt>
                <c:pt idx="64">
                  <c:v>-3.3881897386254138</c:v>
                </c:pt>
                <c:pt idx="65">
                  <c:v>0</c:v>
                </c:pt>
                <c:pt idx="66">
                  <c:v>-2.3614457831325382</c:v>
                </c:pt>
                <c:pt idx="67">
                  <c:v>0.78263064882602862</c:v>
                </c:pt>
                <c:pt idx="68">
                  <c:v>-0.42585170340679213</c:v>
                </c:pt>
                <c:pt idx="69">
                  <c:v>-3.899585669022656</c:v>
                </c:pt>
                <c:pt idx="70">
                  <c:v>-3.1095755182625737</c:v>
                </c:pt>
                <c:pt idx="71">
                  <c:v>-2.2294589178356432</c:v>
                </c:pt>
                <c:pt idx="72">
                  <c:v>1.6100628930817891</c:v>
                </c:pt>
                <c:pt idx="73">
                  <c:v>7.5323357849353556</c:v>
                </c:pt>
                <c:pt idx="74">
                  <c:v>13.678043810494174</c:v>
                </c:pt>
                <c:pt idx="75">
                  <c:v>17.883679221111976</c:v>
                </c:pt>
                <c:pt idx="76">
                  <c:v>17.652884377321115</c:v>
                </c:pt>
                <c:pt idx="77">
                  <c:v>7.6415094339622414</c:v>
                </c:pt>
                <c:pt idx="78">
                  <c:v>2.0838001344386754</c:v>
                </c:pt>
                <c:pt idx="79">
                  <c:v>2.7168006955009929</c:v>
                </c:pt>
                <c:pt idx="80">
                  <c:v>-1.6203703703703809</c:v>
                </c:pt>
                <c:pt idx="81">
                  <c:v>2.037686240140232</c:v>
                </c:pt>
                <c:pt idx="82">
                  <c:v>2.2168568920105542</c:v>
                </c:pt>
                <c:pt idx="83">
                  <c:v>-6.4325010579772055</c:v>
                </c:pt>
                <c:pt idx="84">
                  <c:v>-6.0534759358288852</c:v>
                </c:pt>
                <c:pt idx="85">
                  <c:v>-8.7824779901224161</c:v>
                </c:pt>
                <c:pt idx="86">
                  <c:v>-8.3100708610693772</c:v>
                </c:pt>
                <c:pt idx="87">
                  <c:v>2.5554047942107729</c:v>
                </c:pt>
                <c:pt idx="88">
                  <c:v>4.2577413479052524</c:v>
                </c:pt>
                <c:pt idx="89">
                  <c:v>16.996233521657231</c:v>
                </c:pt>
                <c:pt idx="90">
                  <c:v>21.733021077283354</c:v>
                </c:pt>
                <c:pt idx="91">
                  <c:v>7.9823594266813558</c:v>
                </c:pt>
                <c:pt idx="92">
                  <c:v>12.535488097838012</c:v>
                </c:pt>
                <c:pt idx="93">
                  <c:v>5.472837022132822</c:v>
                </c:pt>
                <c:pt idx="94">
                  <c:v>-2.7895344363216452</c:v>
                </c:pt>
                <c:pt idx="95">
                  <c:v>-1.5928119256687268</c:v>
                </c:pt>
                <c:pt idx="96">
                  <c:v>-3.8230157189986187</c:v>
                </c:pt>
                <c:pt idx="97">
                  <c:v>-11.942006867607745</c:v>
                </c:pt>
                <c:pt idx="98">
                  <c:v>-12.804274688303948</c:v>
                </c:pt>
                <c:pt idx="99">
                  <c:v>-7.3251711973438489</c:v>
                </c:pt>
                <c:pt idx="100">
                  <c:v>-19.108151735270368</c:v>
                </c:pt>
                <c:pt idx="101">
                  <c:v>-12.651646447140379</c:v>
                </c:pt>
                <c:pt idx="102">
                  <c:v>-11.733999092147059</c:v>
                </c:pt>
                <c:pt idx="103">
                  <c:v>-17.980295566502448</c:v>
                </c:pt>
                <c:pt idx="104">
                  <c:v>-16.512846096283354</c:v>
                </c:pt>
                <c:pt idx="105">
                  <c:v>-14.012896825396808</c:v>
                </c:pt>
                <c:pt idx="106">
                  <c:v>-7.4826433530470524</c:v>
                </c:pt>
                <c:pt idx="107">
                  <c:v>4.3407043407043631</c:v>
                </c:pt>
                <c:pt idx="108">
                  <c:v>19.181356438601753</c:v>
                </c:pt>
                <c:pt idx="109">
                  <c:v>15.286991635419668</c:v>
                </c:pt>
                <c:pt idx="110">
                  <c:v>10.755975541967786</c:v>
                </c:pt>
                <c:pt idx="111">
                  <c:v>0.78492935635793515</c:v>
                </c:pt>
                <c:pt idx="112">
                  <c:v>3.8104788167460271</c:v>
                </c:pt>
                <c:pt idx="113">
                  <c:v>4.1781336002001268</c:v>
                </c:pt>
                <c:pt idx="114">
                  <c:v>3.5633626097866511</c:v>
                </c:pt>
                <c:pt idx="115">
                  <c:v>9.4755970924194912</c:v>
                </c:pt>
                <c:pt idx="116">
                  <c:v>-0.28978507606858273</c:v>
                </c:pt>
                <c:pt idx="117">
                  <c:v>-8.1171950048030652</c:v>
                </c:pt>
                <c:pt idx="118">
                  <c:v>-9.0138114853404403</c:v>
                </c:pt>
                <c:pt idx="119">
                  <c:v>-13.11358785866733</c:v>
                </c:pt>
                <c:pt idx="120">
                  <c:v>-12.981351416807968</c:v>
                </c:pt>
                <c:pt idx="121">
                  <c:v>-5.6194458964976661</c:v>
                </c:pt>
                <c:pt idx="122">
                  <c:v>-6.6577896138482231</c:v>
                </c:pt>
                <c:pt idx="123">
                  <c:v>-14.192139737991255</c:v>
                </c:pt>
                <c:pt idx="124">
                  <c:v>-14.166434734205382</c:v>
                </c:pt>
                <c:pt idx="125">
                  <c:v>-17.779008584879506</c:v>
                </c:pt>
                <c:pt idx="126">
                  <c:v>-14.893009985734651</c:v>
                </c:pt>
                <c:pt idx="127">
                  <c:v>-7.061068702290072</c:v>
                </c:pt>
                <c:pt idx="128">
                  <c:v>-9.9221789883268485</c:v>
                </c:pt>
                <c:pt idx="129">
                  <c:v>-11.754799595823528</c:v>
                </c:pt>
                <c:pt idx="130">
                  <c:v>-13.744552463962449</c:v>
                </c:pt>
                <c:pt idx="131">
                  <c:v>-11.875427789185508</c:v>
                </c:pt>
                <c:pt idx="132">
                  <c:v>-0.46796256299494132</c:v>
                </c:pt>
                <c:pt idx="133">
                  <c:v>16.068702290076359</c:v>
                </c:pt>
                <c:pt idx="134">
                  <c:v>17.489312087057883</c:v>
                </c:pt>
                <c:pt idx="135">
                  <c:v>12.155339805825264</c:v>
                </c:pt>
                <c:pt idx="136">
                  <c:v>11.356238698010856</c:v>
                </c:pt>
                <c:pt idx="137">
                  <c:v>0.5590266359750018</c:v>
                </c:pt>
                <c:pt idx="138">
                  <c:v>-1.1247105524313525</c:v>
                </c:pt>
                <c:pt idx="139">
                  <c:v>7.2022160664820092</c:v>
                </c:pt>
                <c:pt idx="140">
                  <c:v>9.288730107177642</c:v>
                </c:pt>
                <c:pt idx="141">
                  <c:v>13.113145846958787</c:v>
                </c:pt>
                <c:pt idx="142">
                  <c:v>12.847106055536955</c:v>
                </c:pt>
                <c:pt idx="143">
                  <c:v>8.6240310077518956</c:v>
                </c:pt>
                <c:pt idx="144">
                  <c:v>-7.4294205052005964</c:v>
                </c:pt>
                <c:pt idx="145">
                  <c:v>-13.992483376698459</c:v>
                </c:pt>
                <c:pt idx="146">
                  <c:v>-12.392528906018384</c:v>
                </c:pt>
                <c:pt idx="147">
                  <c:v>-12.042818911685984</c:v>
                </c:pt>
                <c:pt idx="148">
                  <c:v>-3.2744783306581411</c:v>
                </c:pt>
                <c:pt idx="149">
                  <c:v>2.7226890756302282</c:v>
                </c:pt>
                <c:pt idx="150">
                  <c:v>0.81218274111672883</c:v>
                </c:pt>
                <c:pt idx="151">
                  <c:v>-3.1778228532792383</c:v>
                </c:pt>
                <c:pt idx="152">
                  <c:v>-5.7417855957517503</c:v>
                </c:pt>
                <c:pt idx="153">
                  <c:v>-8.2460732984293088</c:v>
                </c:pt>
                <c:pt idx="154">
                  <c:v>-4.7667002349781882</c:v>
                </c:pt>
                <c:pt idx="155">
                  <c:v>7.7164804469273633</c:v>
                </c:pt>
                <c:pt idx="156">
                  <c:v>7.535211267605618</c:v>
                </c:pt>
                <c:pt idx="157">
                  <c:v>1.6761768901568672</c:v>
                </c:pt>
                <c:pt idx="158">
                  <c:v>0.28198801550934149</c:v>
                </c:pt>
                <c:pt idx="159">
                  <c:v>-11.021069692058376</c:v>
                </c:pt>
                <c:pt idx="160">
                  <c:v>-10.412573673870341</c:v>
                </c:pt>
                <c:pt idx="161">
                  <c:v>-1.2977902490354154</c:v>
                </c:pt>
                <c:pt idx="162">
                  <c:v>2.8119507908611325</c:v>
                </c:pt>
                <c:pt idx="163">
                  <c:v>4.189435336976274</c:v>
                </c:pt>
                <c:pt idx="164">
                  <c:v>7.9312865497075791</c:v>
                </c:pt>
                <c:pt idx="165">
                  <c:v>2.8073916133617445</c:v>
                </c:pt>
                <c:pt idx="166">
                  <c:v>-4.7521367521367779</c:v>
                </c:pt>
                <c:pt idx="167">
                  <c:v>-1.9580419580419317</c:v>
                </c:pt>
                <c:pt idx="168">
                  <c:v>-5.2150355570606024</c:v>
                </c:pt>
                <c:pt idx="169">
                  <c:v>-3.3529208434151059</c:v>
                </c:pt>
                <c:pt idx="170">
                  <c:v>-2.3689877961234487</c:v>
                </c:pt>
                <c:pt idx="171">
                  <c:v>-5.1711840228245194</c:v>
                </c:pt>
                <c:pt idx="172">
                  <c:v>-6.1807788495891316</c:v>
                </c:pt>
                <c:pt idx="173">
                  <c:v>-6.3662374821173131</c:v>
                </c:pt>
                <c:pt idx="174">
                  <c:v>-0.29411764705881183</c:v>
                </c:pt>
                <c:pt idx="175">
                  <c:v>0.63933809702898259</c:v>
                </c:pt>
                <c:pt idx="176">
                  <c:v>0</c:v>
                </c:pt>
                <c:pt idx="177">
                  <c:v>0.26737967914439764</c:v>
                </c:pt>
                <c:pt idx="178">
                  <c:v>-4.3879056047197622</c:v>
                </c:pt>
                <c:pt idx="179">
                  <c:v>-5.381165919282509</c:v>
                </c:pt>
                <c:pt idx="180">
                  <c:v>-4.2269611576542303</c:v>
                </c:pt>
                <c:pt idx="181">
                  <c:v>-2.7047619047618952</c:v>
                </c:pt>
                <c:pt idx="182">
                  <c:v>-0.69417662938681701</c:v>
                </c:pt>
                <c:pt idx="183">
                  <c:v>-1.3033175355450339</c:v>
                </c:pt>
                <c:pt idx="184">
                  <c:v>5.6063618290258432</c:v>
                </c:pt>
                <c:pt idx="185">
                  <c:v>14.917776037588084</c:v>
                </c:pt>
                <c:pt idx="186">
                  <c:v>11.844660194174736</c:v>
                </c:pt>
                <c:pt idx="187">
                  <c:v>18.047218887554962</c:v>
                </c:pt>
                <c:pt idx="188">
                  <c:v>11.784638554216855</c:v>
                </c:pt>
                <c:pt idx="189">
                  <c:v>-3.6456558773424348</c:v>
                </c:pt>
                <c:pt idx="190">
                  <c:v>-3.2986111111111001</c:v>
                </c:pt>
                <c:pt idx="191">
                  <c:v>-7.457627118644055</c:v>
                </c:pt>
                <c:pt idx="192">
                  <c:v>-4.9848433816099629</c:v>
                </c:pt>
                <c:pt idx="193">
                  <c:v>2.7227722772277048</c:v>
                </c:pt>
                <c:pt idx="194">
                  <c:v>6.7145421903051954</c:v>
                </c:pt>
                <c:pt idx="195">
                  <c:v>11.391941391941387</c:v>
                </c:pt>
                <c:pt idx="196">
                  <c:v>12.300602623183252</c:v>
                </c:pt>
                <c:pt idx="197">
                  <c:v>7.3321858864027263</c:v>
                </c:pt>
                <c:pt idx="198">
                  <c:v>5.4508748317631017</c:v>
                </c:pt>
                <c:pt idx="199">
                  <c:v>1.8743834265044086</c:v>
                </c:pt>
                <c:pt idx="200">
                  <c:v>-2.9987373737373844</c:v>
                </c:pt>
                <c:pt idx="201">
                  <c:v>-0.68633739576650044</c:v>
                </c:pt>
                <c:pt idx="202">
                  <c:v>0.54243777919590741</c:v>
                </c:pt>
                <c:pt idx="203">
                  <c:v>-3.776630083925113</c:v>
                </c:pt>
                <c:pt idx="204">
                  <c:v>-3.0589000976244876</c:v>
                </c:pt>
                <c:pt idx="205">
                  <c:v>-5.2509203642705131</c:v>
                </c:pt>
                <c:pt idx="206">
                  <c:v>-6.5693430656934595</c:v>
                </c:pt>
                <c:pt idx="207">
                  <c:v>-3.8242200603824728</c:v>
                </c:pt>
                <c:pt idx="208">
                  <c:v>-5.9080228264518553</c:v>
                </c:pt>
                <c:pt idx="209">
                  <c:v>-7.4982958418541443</c:v>
                </c:pt>
                <c:pt idx="210">
                  <c:v>-10.360054347826079</c:v>
                </c:pt>
                <c:pt idx="211">
                  <c:v>-12.835716777118918</c:v>
                </c:pt>
                <c:pt idx="212">
                  <c:v>-14.841241526935434</c:v>
                </c:pt>
                <c:pt idx="213">
                  <c:v>-13.633014001473839</c:v>
                </c:pt>
                <c:pt idx="214">
                  <c:v>-7.2754831375521007</c:v>
                </c:pt>
                <c:pt idx="215">
                  <c:v>-4.4417767106842803</c:v>
                </c:pt>
                <c:pt idx="216">
                  <c:v>1.5081692501047428</c:v>
                </c:pt>
                <c:pt idx="217">
                  <c:v>6.6126279863481443</c:v>
                </c:pt>
                <c:pt idx="218">
                  <c:v>-1.3894564773191576</c:v>
                </c:pt>
                <c:pt idx="219">
                  <c:v>0.25125628140706624</c:v>
                </c:pt>
                <c:pt idx="220">
                  <c:v>2.7551524370799712</c:v>
                </c:pt>
                <c:pt idx="221">
                  <c:v>1.71271573763606</c:v>
                </c:pt>
                <c:pt idx="222">
                  <c:v>11.074855812412451</c:v>
                </c:pt>
                <c:pt idx="223">
                  <c:v>17.521613740609524</c:v>
                </c:pt>
                <c:pt idx="224">
                  <c:v>9.9498327759197593</c:v>
                </c:pt>
                <c:pt idx="225">
                  <c:v>2.8255528255528191</c:v>
                </c:pt>
                <c:pt idx="226">
                  <c:v>0.66019417475732212</c:v>
                </c:pt>
                <c:pt idx="227">
                  <c:v>5.808361080281216</c:v>
                </c:pt>
                <c:pt idx="228">
                  <c:v>17.680608365019054</c:v>
                </c:pt>
                <c:pt idx="229">
                  <c:v>19.83273596176825</c:v>
                </c:pt>
                <c:pt idx="230">
                  <c:v>6.3271604938271508</c:v>
                </c:pt>
                <c:pt idx="231">
                  <c:v>-11.468531468531452</c:v>
                </c:pt>
                <c:pt idx="232">
                  <c:v>-20.226171243941806</c:v>
                </c:pt>
                <c:pt idx="233">
                  <c:v>-22.565636424061111</c:v>
                </c:pt>
                <c:pt idx="234">
                  <c:v>-14.223512336719878</c:v>
                </c:pt>
                <c:pt idx="235">
                  <c:v>-9.3206951026856331</c:v>
                </c:pt>
                <c:pt idx="236">
                  <c:v>-8.54597002835159</c:v>
                </c:pt>
                <c:pt idx="237">
                  <c:v>-3.47639484978545</c:v>
                </c:pt>
                <c:pt idx="238">
                  <c:v>-5.5837563451777044</c:v>
                </c:pt>
                <c:pt idx="239">
                  <c:v>-2.5696864111498599</c:v>
                </c:pt>
                <c:pt idx="240">
                  <c:v>2.0372010628874619</c:v>
                </c:pt>
                <c:pt idx="241">
                  <c:v>-0.35571365051136183</c:v>
                </c:pt>
                <c:pt idx="242">
                  <c:v>3.3602150537634543</c:v>
                </c:pt>
                <c:pt idx="243">
                  <c:v>5.4984354045597001</c:v>
                </c:pt>
              </c:numCache>
            </c:numRef>
          </c:val>
          <c:smooth val="0"/>
          <c:extLst>
            <c:ext xmlns:c16="http://schemas.microsoft.com/office/drawing/2014/chart" uri="{C3380CC4-5D6E-409C-BE32-E72D297353CC}">
              <c16:uniqueId val="{00000001-7681-459F-9DDC-51A439AC7B24}"/>
            </c:ext>
          </c:extLst>
        </c:ser>
        <c:dLbls>
          <c:showLegendKey val="0"/>
          <c:showVal val="0"/>
          <c:showCatName val="0"/>
          <c:showSerName val="0"/>
          <c:showPercent val="0"/>
          <c:showBubbleSize val="0"/>
        </c:dLbls>
        <c:smooth val="0"/>
        <c:axId val="164647296"/>
        <c:axId val="164648832"/>
      </c:lineChart>
      <c:catAx>
        <c:axId val="164647296"/>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648832"/>
        <c:crosses val="autoZero"/>
        <c:auto val="1"/>
        <c:lblAlgn val="ctr"/>
        <c:lblOffset val="100"/>
        <c:tickLblSkip val="20"/>
        <c:tickMarkSkip val="8"/>
        <c:noMultiLvlLbl val="0"/>
      </c:catAx>
      <c:valAx>
        <c:axId val="164648832"/>
        <c:scaling>
          <c:orientation val="minMax"/>
        </c:scaling>
        <c:delete val="0"/>
        <c:axPos val="r"/>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647296"/>
        <c:crosses val="max"/>
        <c:crossBetween val="between"/>
      </c:valAx>
      <c:spPr>
        <a:noFill/>
        <a:ln>
          <a:noFill/>
        </a:ln>
        <a:effectLst/>
      </c:spPr>
    </c:plotArea>
    <c:legend>
      <c:legendPos val="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Bank of England Notes in Circulation and Wholesale prices </a:t>
            </a:r>
            <a:br>
              <a:rPr lang="en-US" sz="1400" b="1" i="0" baseline="0">
                <a:effectLst/>
              </a:rPr>
            </a:br>
            <a:r>
              <a:rPr lang="en-US" sz="1400" b="1" i="0" baseline="0">
                <a:effectLst/>
              </a:rPr>
              <a:t>Quarterly, 1790-1850</a:t>
            </a:r>
            <a:endParaRPr lang="en-US" sz="1400">
              <a:effectLst/>
            </a:endParaRPr>
          </a:p>
        </c:rich>
      </c:tx>
      <c:overlay val="0"/>
      <c:spPr>
        <a:noFill/>
        <a:ln>
          <a:noFill/>
        </a:ln>
        <a:effectLst/>
      </c:spPr>
    </c:title>
    <c:autoTitleDeleted val="0"/>
    <c:plotArea>
      <c:layout/>
      <c:lineChart>
        <c:grouping val="standard"/>
        <c:varyColors val="0"/>
        <c:ser>
          <c:idx val="0"/>
          <c:order val="0"/>
          <c:tx>
            <c:v>BoE notes (LHS)</c:v>
          </c:tx>
          <c:spPr>
            <a:ln w="28575" cap="rnd">
              <a:solidFill>
                <a:schemeClr val="accent1"/>
              </a:solidFill>
              <a:round/>
            </a:ln>
            <a:effectLst/>
          </c:spPr>
          <c:marker>
            <c:symbol val="none"/>
          </c:marker>
          <c:cat>
            <c:numRef>
              <c:f>'Table 136'!$H$6:$H$249</c:f>
              <c:numCache>
                <c:formatCode>0</c:formatCode>
                <c:ptCount val="244"/>
                <c:pt idx="0">
                  <c:v>1790</c:v>
                </c:pt>
                <c:pt idx="1">
                  <c:v>1790</c:v>
                </c:pt>
                <c:pt idx="2">
                  <c:v>1790</c:v>
                </c:pt>
                <c:pt idx="3">
                  <c:v>1790</c:v>
                </c:pt>
                <c:pt idx="4">
                  <c:v>1791</c:v>
                </c:pt>
                <c:pt idx="5">
                  <c:v>1791</c:v>
                </c:pt>
                <c:pt idx="6">
                  <c:v>1791</c:v>
                </c:pt>
                <c:pt idx="7">
                  <c:v>1791</c:v>
                </c:pt>
                <c:pt idx="8">
                  <c:v>1792</c:v>
                </c:pt>
                <c:pt idx="9">
                  <c:v>1792</c:v>
                </c:pt>
                <c:pt idx="10">
                  <c:v>1792</c:v>
                </c:pt>
                <c:pt idx="11">
                  <c:v>1792</c:v>
                </c:pt>
                <c:pt idx="12">
                  <c:v>1792</c:v>
                </c:pt>
                <c:pt idx="13">
                  <c:v>1792</c:v>
                </c:pt>
                <c:pt idx="14">
                  <c:v>1792</c:v>
                </c:pt>
                <c:pt idx="15">
                  <c:v>1792</c:v>
                </c:pt>
                <c:pt idx="16">
                  <c:v>1794</c:v>
                </c:pt>
                <c:pt idx="17">
                  <c:v>1794</c:v>
                </c:pt>
                <c:pt idx="18">
                  <c:v>1794</c:v>
                </c:pt>
                <c:pt idx="19">
                  <c:v>1794</c:v>
                </c:pt>
                <c:pt idx="20">
                  <c:v>1795</c:v>
                </c:pt>
                <c:pt idx="21">
                  <c:v>1795</c:v>
                </c:pt>
                <c:pt idx="22">
                  <c:v>1795</c:v>
                </c:pt>
                <c:pt idx="23">
                  <c:v>1795</c:v>
                </c:pt>
                <c:pt idx="24">
                  <c:v>1796</c:v>
                </c:pt>
                <c:pt idx="25">
                  <c:v>1796</c:v>
                </c:pt>
                <c:pt idx="26">
                  <c:v>1796</c:v>
                </c:pt>
                <c:pt idx="27">
                  <c:v>1796</c:v>
                </c:pt>
                <c:pt idx="28">
                  <c:v>1797</c:v>
                </c:pt>
                <c:pt idx="29">
                  <c:v>1797</c:v>
                </c:pt>
                <c:pt idx="30">
                  <c:v>1797</c:v>
                </c:pt>
                <c:pt idx="31">
                  <c:v>1797</c:v>
                </c:pt>
                <c:pt idx="32">
                  <c:v>1798</c:v>
                </c:pt>
                <c:pt idx="33">
                  <c:v>1798</c:v>
                </c:pt>
                <c:pt idx="34">
                  <c:v>1798</c:v>
                </c:pt>
                <c:pt idx="35">
                  <c:v>1798</c:v>
                </c:pt>
                <c:pt idx="36">
                  <c:v>1799</c:v>
                </c:pt>
                <c:pt idx="37">
                  <c:v>1799</c:v>
                </c:pt>
                <c:pt idx="38">
                  <c:v>1799</c:v>
                </c:pt>
                <c:pt idx="39">
                  <c:v>1799</c:v>
                </c:pt>
                <c:pt idx="40">
                  <c:v>1800</c:v>
                </c:pt>
                <c:pt idx="41">
                  <c:v>1800</c:v>
                </c:pt>
                <c:pt idx="42">
                  <c:v>1800</c:v>
                </c:pt>
                <c:pt idx="43">
                  <c:v>1800</c:v>
                </c:pt>
                <c:pt idx="44">
                  <c:v>1801</c:v>
                </c:pt>
                <c:pt idx="45">
                  <c:v>1801</c:v>
                </c:pt>
                <c:pt idx="46">
                  <c:v>1801</c:v>
                </c:pt>
                <c:pt idx="47">
                  <c:v>1801</c:v>
                </c:pt>
                <c:pt idx="48">
                  <c:v>1802</c:v>
                </c:pt>
                <c:pt idx="49">
                  <c:v>1802</c:v>
                </c:pt>
                <c:pt idx="50">
                  <c:v>1802</c:v>
                </c:pt>
                <c:pt idx="51">
                  <c:v>1802</c:v>
                </c:pt>
                <c:pt idx="52">
                  <c:v>1803</c:v>
                </c:pt>
                <c:pt idx="53">
                  <c:v>1803</c:v>
                </c:pt>
                <c:pt idx="54">
                  <c:v>1803</c:v>
                </c:pt>
                <c:pt idx="55">
                  <c:v>1803</c:v>
                </c:pt>
                <c:pt idx="56">
                  <c:v>1804</c:v>
                </c:pt>
                <c:pt idx="57">
                  <c:v>1804</c:v>
                </c:pt>
                <c:pt idx="58">
                  <c:v>1804</c:v>
                </c:pt>
                <c:pt idx="59">
                  <c:v>1804</c:v>
                </c:pt>
                <c:pt idx="60">
                  <c:v>1805</c:v>
                </c:pt>
                <c:pt idx="61">
                  <c:v>1805</c:v>
                </c:pt>
                <c:pt idx="62">
                  <c:v>1805</c:v>
                </c:pt>
                <c:pt idx="63">
                  <c:v>1805</c:v>
                </c:pt>
                <c:pt idx="64">
                  <c:v>1806</c:v>
                </c:pt>
                <c:pt idx="65">
                  <c:v>1806</c:v>
                </c:pt>
                <c:pt idx="66">
                  <c:v>1806</c:v>
                </c:pt>
                <c:pt idx="67">
                  <c:v>1806</c:v>
                </c:pt>
                <c:pt idx="68">
                  <c:v>1807</c:v>
                </c:pt>
                <c:pt idx="69">
                  <c:v>1807</c:v>
                </c:pt>
                <c:pt idx="70">
                  <c:v>1807</c:v>
                </c:pt>
                <c:pt idx="71">
                  <c:v>1807</c:v>
                </c:pt>
                <c:pt idx="72">
                  <c:v>1808</c:v>
                </c:pt>
                <c:pt idx="73">
                  <c:v>1808</c:v>
                </c:pt>
                <c:pt idx="74">
                  <c:v>1808</c:v>
                </c:pt>
                <c:pt idx="75">
                  <c:v>1808</c:v>
                </c:pt>
                <c:pt idx="76">
                  <c:v>1809</c:v>
                </c:pt>
                <c:pt idx="77">
                  <c:v>1809</c:v>
                </c:pt>
                <c:pt idx="78">
                  <c:v>1809</c:v>
                </c:pt>
                <c:pt idx="79">
                  <c:v>1809</c:v>
                </c:pt>
                <c:pt idx="80">
                  <c:v>1810</c:v>
                </c:pt>
                <c:pt idx="81">
                  <c:v>1810</c:v>
                </c:pt>
                <c:pt idx="82">
                  <c:v>1810</c:v>
                </c:pt>
                <c:pt idx="83">
                  <c:v>1810</c:v>
                </c:pt>
                <c:pt idx="84">
                  <c:v>1811</c:v>
                </c:pt>
                <c:pt idx="85">
                  <c:v>1811</c:v>
                </c:pt>
                <c:pt idx="86">
                  <c:v>1811</c:v>
                </c:pt>
                <c:pt idx="87">
                  <c:v>1811</c:v>
                </c:pt>
                <c:pt idx="88">
                  <c:v>1812</c:v>
                </c:pt>
                <c:pt idx="89">
                  <c:v>1812</c:v>
                </c:pt>
                <c:pt idx="90">
                  <c:v>1812</c:v>
                </c:pt>
                <c:pt idx="91">
                  <c:v>1812</c:v>
                </c:pt>
                <c:pt idx="92">
                  <c:v>1813</c:v>
                </c:pt>
                <c:pt idx="93">
                  <c:v>1813</c:v>
                </c:pt>
                <c:pt idx="94">
                  <c:v>1813</c:v>
                </c:pt>
                <c:pt idx="95">
                  <c:v>1813</c:v>
                </c:pt>
                <c:pt idx="96">
                  <c:v>1814</c:v>
                </c:pt>
                <c:pt idx="97">
                  <c:v>1814</c:v>
                </c:pt>
                <c:pt idx="98">
                  <c:v>1814</c:v>
                </c:pt>
                <c:pt idx="99">
                  <c:v>1814</c:v>
                </c:pt>
                <c:pt idx="100">
                  <c:v>1815</c:v>
                </c:pt>
                <c:pt idx="101">
                  <c:v>1815</c:v>
                </c:pt>
                <c:pt idx="102">
                  <c:v>1815</c:v>
                </c:pt>
                <c:pt idx="103">
                  <c:v>1815</c:v>
                </c:pt>
                <c:pt idx="104">
                  <c:v>1816</c:v>
                </c:pt>
                <c:pt idx="105">
                  <c:v>1816</c:v>
                </c:pt>
                <c:pt idx="106">
                  <c:v>1816</c:v>
                </c:pt>
                <c:pt idx="107">
                  <c:v>1816</c:v>
                </c:pt>
                <c:pt idx="108">
                  <c:v>1817</c:v>
                </c:pt>
                <c:pt idx="109">
                  <c:v>1817</c:v>
                </c:pt>
                <c:pt idx="110">
                  <c:v>1817</c:v>
                </c:pt>
                <c:pt idx="111">
                  <c:v>1817</c:v>
                </c:pt>
                <c:pt idx="112">
                  <c:v>1818</c:v>
                </c:pt>
                <c:pt idx="113">
                  <c:v>1818</c:v>
                </c:pt>
                <c:pt idx="114">
                  <c:v>1818</c:v>
                </c:pt>
                <c:pt idx="115">
                  <c:v>1818</c:v>
                </c:pt>
                <c:pt idx="116">
                  <c:v>1819</c:v>
                </c:pt>
                <c:pt idx="117">
                  <c:v>1819</c:v>
                </c:pt>
                <c:pt idx="118">
                  <c:v>1819</c:v>
                </c:pt>
                <c:pt idx="119">
                  <c:v>1819</c:v>
                </c:pt>
                <c:pt idx="120">
                  <c:v>1820</c:v>
                </c:pt>
                <c:pt idx="121">
                  <c:v>1820</c:v>
                </c:pt>
                <c:pt idx="122">
                  <c:v>1820</c:v>
                </c:pt>
                <c:pt idx="123">
                  <c:v>1820</c:v>
                </c:pt>
                <c:pt idx="124">
                  <c:v>1821</c:v>
                </c:pt>
                <c:pt idx="125">
                  <c:v>1821</c:v>
                </c:pt>
                <c:pt idx="126">
                  <c:v>1821</c:v>
                </c:pt>
                <c:pt idx="127">
                  <c:v>1821</c:v>
                </c:pt>
                <c:pt idx="128">
                  <c:v>1822</c:v>
                </c:pt>
                <c:pt idx="129">
                  <c:v>1822</c:v>
                </c:pt>
                <c:pt idx="130">
                  <c:v>1822</c:v>
                </c:pt>
                <c:pt idx="131">
                  <c:v>1822</c:v>
                </c:pt>
                <c:pt idx="132">
                  <c:v>1823</c:v>
                </c:pt>
                <c:pt idx="133">
                  <c:v>1823</c:v>
                </c:pt>
                <c:pt idx="134">
                  <c:v>1823</c:v>
                </c:pt>
                <c:pt idx="135">
                  <c:v>1823</c:v>
                </c:pt>
                <c:pt idx="136">
                  <c:v>1824</c:v>
                </c:pt>
                <c:pt idx="137">
                  <c:v>1824</c:v>
                </c:pt>
                <c:pt idx="138">
                  <c:v>1824</c:v>
                </c:pt>
                <c:pt idx="139">
                  <c:v>1824</c:v>
                </c:pt>
                <c:pt idx="140">
                  <c:v>1825</c:v>
                </c:pt>
                <c:pt idx="141">
                  <c:v>1825</c:v>
                </c:pt>
                <c:pt idx="142">
                  <c:v>1825</c:v>
                </c:pt>
                <c:pt idx="143">
                  <c:v>1825</c:v>
                </c:pt>
                <c:pt idx="144">
                  <c:v>1826</c:v>
                </c:pt>
                <c:pt idx="145">
                  <c:v>1826</c:v>
                </c:pt>
                <c:pt idx="146">
                  <c:v>1826</c:v>
                </c:pt>
                <c:pt idx="147">
                  <c:v>1826</c:v>
                </c:pt>
                <c:pt idx="148">
                  <c:v>1827</c:v>
                </c:pt>
                <c:pt idx="149">
                  <c:v>1827</c:v>
                </c:pt>
                <c:pt idx="150">
                  <c:v>1827</c:v>
                </c:pt>
                <c:pt idx="151">
                  <c:v>1827</c:v>
                </c:pt>
                <c:pt idx="152">
                  <c:v>1828</c:v>
                </c:pt>
                <c:pt idx="153">
                  <c:v>1828</c:v>
                </c:pt>
                <c:pt idx="154">
                  <c:v>1828</c:v>
                </c:pt>
                <c:pt idx="155">
                  <c:v>1828</c:v>
                </c:pt>
                <c:pt idx="156">
                  <c:v>1829</c:v>
                </c:pt>
                <c:pt idx="157">
                  <c:v>1829</c:v>
                </c:pt>
                <c:pt idx="158">
                  <c:v>1829</c:v>
                </c:pt>
                <c:pt idx="159">
                  <c:v>1829</c:v>
                </c:pt>
                <c:pt idx="160">
                  <c:v>1830</c:v>
                </c:pt>
                <c:pt idx="161">
                  <c:v>1830</c:v>
                </c:pt>
                <c:pt idx="162">
                  <c:v>1830</c:v>
                </c:pt>
                <c:pt idx="163">
                  <c:v>1830</c:v>
                </c:pt>
                <c:pt idx="164">
                  <c:v>1831</c:v>
                </c:pt>
                <c:pt idx="165">
                  <c:v>1831</c:v>
                </c:pt>
                <c:pt idx="166">
                  <c:v>1831</c:v>
                </c:pt>
                <c:pt idx="167">
                  <c:v>1831</c:v>
                </c:pt>
                <c:pt idx="168">
                  <c:v>1832</c:v>
                </c:pt>
                <c:pt idx="169">
                  <c:v>1832</c:v>
                </c:pt>
                <c:pt idx="170">
                  <c:v>1832</c:v>
                </c:pt>
                <c:pt idx="171">
                  <c:v>1832</c:v>
                </c:pt>
                <c:pt idx="172">
                  <c:v>1833</c:v>
                </c:pt>
                <c:pt idx="173">
                  <c:v>1833</c:v>
                </c:pt>
                <c:pt idx="174">
                  <c:v>1833</c:v>
                </c:pt>
                <c:pt idx="175">
                  <c:v>1833</c:v>
                </c:pt>
                <c:pt idx="176">
                  <c:v>1834</c:v>
                </c:pt>
                <c:pt idx="177">
                  <c:v>1834</c:v>
                </c:pt>
                <c:pt idx="178">
                  <c:v>1834</c:v>
                </c:pt>
                <c:pt idx="179">
                  <c:v>1834</c:v>
                </c:pt>
                <c:pt idx="180">
                  <c:v>1835</c:v>
                </c:pt>
                <c:pt idx="181">
                  <c:v>1835</c:v>
                </c:pt>
                <c:pt idx="182">
                  <c:v>1835</c:v>
                </c:pt>
                <c:pt idx="183">
                  <c:v>1835</c:v>
                </c:pt>
                <c:pt idx="184">
                  <c:v>1836</c:v>
                </c:pt>
                <c:pt idx="185">
                  <c:v>1836</c:v>
                </c:pt>
                <c:pt idx="186">
                  <c:v>1836</c:v>
                </c:pt>
                <c:pt idx="187">
                  <c:v>1836</c:v>
                </c:pt>
                <c:pt idx="188">
                  <c:v>1837</c:v>
                </c:pt>
                <c:pt idx="189">
                  <c:v>1837</c:v>
                </c:pt>
                <c:pt idx="190">
                  <c:v>1837</c:v>
                </c:pt>
                <c:pt idx="191">
                  <c:v>1837</c:v>
                </c:pt>
                <c:pt idx="192">
                  <c:v>1838</c:v>
                </c:pt>
                <c:pt idx="193">
                  <c:v>1838</c:v>
                </c:pt>
                <c:pt idx="194">
                  <c:v>1838</c:v>
                </c:pt>
                <c:pt idx="195">
                  <c:v>1838</c:v>
                </c:pt>
                <c:pt idx="196">
                  <c:v>1839</c:v>
                </c:pt>
                <c:pt idx="197">
                  <c:v>1839</c:v>
                </c:pt>
                <c:pt idx="198">
                  <c:v>1839</c:v>
                </c:pt>
                <c:pt idx="199">
                  <c:v>1839</c:v>
                </c:pt>
                <c:pt idx="200">
                  <c:v>1840</c:v>
                </c:pt>
                <c:pt idx="201">
                  <c:v>1840</c:v>
                </c:pt>
                <c:pt idx="202">
                  <c:v>1840</c:v>
                </c:pt>
                <c:pt idx="203">
                  <c:v>1840</c:v>
                </c:pt>
                <c:pt idx="204">
                  <c:v>1841</c:v>
                </c:pt>
                <c:pt idx="205">
                  <c:v>1841</c:v>
                </c:pt>
                <c:pt idx="206">
                  <c:v>1841</c:v>
                </c:pt>
                <c:pt idx="207">
                  <c:v>1841</c:v>
                </c:pt>
                <c:pt idx="208">
                  <c:v>1842</c:v>
                </c:pt>
                <c:pt idx="209">
                  <c:v>1842</c:v>
                </c:pt>
                <c:pt idx="210">
                  <c:v>1842</c:v>
                </c:pt>
                <c:pt idx="211">
                  <c:v>1842</c:v>
                </c:pt>
                <c:pt idx="212">
                  <c:v>1843</c:v>
                </c:pt>
                <c:pt idx="213">
                  <c:v>1843</c:v>
                </c:pt>
                <c:pt idx="214">
                  <c:v>1843</c:v>
                </c:pt>
                <c:pt idx="215">
                  <c:v>1843</c:v>
                </c:pt>
                <c:pt idx="216">
                  <c:v>1844</c:v>
                </c:pt>
                <c:pt idx="217">
                  <c:v>1844</c:v>
                </c:pt>
                <c:pt idx="218">
                  <c:v>1844</c:v>
                </c:pt>
                <c:pt idx="219">
                  <c:v>1844</c:v>
                </c:pt>
                <c:pt idx="220">
                  <c:v>1845</c:v>
                </c:pt>
                <c:pt idx="221">
                  <c:v>1845</c:v>
                </c:pt>
                <c:pt idx="222">
                  <c:v>1845</c:v>
                </c:pt>
                <c:pt idx="223">
                  <c:v>1845</c:v>
                </c:pt>
                <c:pt idx="224">
                  <c:v>1846</c:v>
                </c:pt>
                <c:pt idx="225">
                  <c:v>1846</c:v>
                </c:pt>
                <c:pt idx="226">
                  <c:v>1846</c:v>
                </c:pt>
                <c:pt idx="227">
                  <c:v>1846</c:v>
                </c:pt>
                <c:pt idx="228">
                  <c:v>1847</c:v>
                </c:pt>
                <c:pt idx="229">
                  <c:v>1847</c:v>
                </c:pt>
                <c:pt idx="230">
                  <c:v>1847</c:v>
                </c:pt>
                <c:pt idx="231">
                  <c:v>1847</c:v>
                </c:pt>
                <c:pt idx="232">
                  <c:v>1848</c:v>
                </c:pt>
                <c:pt idx="233">
                  <c:v>1848</c:v>
                </c:pt>
                <c:pt idx="234">
                  <c:v>1848</c:v>
                </c:pt>
                <c:pt idx="235">
                  <c:v>1848</c:v>
                </c:pt>
                <c:pt idx="236">
                  <c:v>1849</c:v>
                </c:pt>
                <c:pt idx="237">
                  <c:v>1849</c:v>
                </c:pt>
                <c:pt idx="238">
                  <c:v>1849</c:v>
                </c:pt>
                <c:pt idx="239">
                  <c:v>1849</c:v>
                </c:pt>
                <c:pt idx="240">
                  <c:v>1850</c:v>
                </c:pt>
                <c:pt idx="241">
                  <c:v>1850</c:v>
                </c:pt>
                <c:pt idx="242">
                  <c:v>1850</c:v>
                </c:pt>
                <c:pt idx="243">
                  <c:v>1850</c:v>
                </c:pt>
              </c:numCache>
            </c:numRef>
          </c:cat>
          <c:val>
            <c:numRef>
              <c:f>'Table 136'!$L$6:$L$249</c:f>
              <c:numCache>
                <c:formatCode>General</c:formatCode>
                <c:ptCount val="244"/>
                <c:pt idx="0" formatCode="0.0">
                  <c:v>10.199999999999999</c:v>
                </c:pt>
                <c:pt idx="1">
                  <c:v>11.2</c:v>
                </c:pt>
                <c:pt idx="2">
                  <c:v>11.3</c:v>
                </c:pt>
                <c:pt idx="3">
                  <c:v>11.5</c:v>
                </c:pt>
                <c:pt idx="4">
                  <c:v>11.6</c:v>
                </c:pt>
                <c:pt idx="5">
                  <c:v>12.1</c:v>
                </c:pt>
                <c:pt idx="6">
                  <c:v>11.8</c:v>
                </c:pt>
                <c:pt idx="7">
                  <c:v>11.2</c:v>
                </c:pt>
                <c:pt idx="8">
                  <c:v>11.3</c:v>
                </c:pt>
                <c:pt idx="9">
                  <c:v>11.8</c:v>
                </c:pt>
                <c:pt idx="10">
                  <c:v>11.4</c:v>
                </c:pt>
                <c:pt idx="11">
                  <c:v>11.2</c:v>
                </c:pt>
                <c:pt idx="12">
                  <c:v>12</c:v>
                </c:pt>
                <c:pt idx="13">
                  <c:v>12.3</c:v>
                </c:pt>
                <c:pt idx="14">
                  <c:v>11</c:v>
                </c:pt>
                <c:pt idx="15">
                  <c:v>11.1</c:v>
                </c:pt>
                <c:pt idx="16">
                  <c:v>11.4</c:v>
                </c:pt>
                <c:pt idx="17">
                  <c:v>10.6</c:v>
                </c:pt>
                <c:pt idx="18">
                  <c:v>10.4</c:v>
                </c:pt>
                <c:pt idx="19">
                  <c:v>11</c:v>
                </c:pt>
                <c:pt idx="20">
                  <c:v>12.4</c:v>
                </c:pt>
                <c:pt idx="21">
                  <c:v>10.9</c:v>
                </c:pt>
                <c:pt idx="22">
                  <c:v>11</c:v>
                </c:pt>
                <c:pt idx="23">
                  <c:v>11.6</c:v>
                </c:pt>
                <c:pt idx="24">
                  <c:v>10.8</c:v>
                </c:pt>
                <c:pt idx="25">
                  <c:v>10.8</c:v>
                </c:pt>
                <c:pt idx="26">
                  <c:v>9.6999999999999993</c:v>
                </c:pt>
                <c:pt idx="27">
                  <c:v>9.6</c:v>
                </c:pt>
                <c:pt idx="28">
                  <c:v>9.8000000000000007</c:v>
                </c:pt>
                <c:pt idx="29">
                  <c:v>11.7</c:v>
                </c:pt>
                <c:pt idx="30">
                  <c:v>11</c:v>
                </c:pt>
                <c:pt idx="31">
                  <c:v>11.4</c:v>
                </c:pt>
                <c:pt idx="32">
                  <c:v>12.9</c:v>
                </c:pt>
                <c:pt idx="33">
                  <c:v>13</c:v>
                </c:pt>
                <c:pt idx="34">
                  <c:v>12.2</c:v>
                </c:pt>
                <c:pt idx="35">
                  <c:v>12.2</c:v>
                </c:pt>
                <c:pt idx="36">
                  <c:v>13</c:v>
                </c:pt>
                <c:pt idx="37">
                  <c:v>13.8</c:v>
                </c:pt>
                <c:pt idx="38">
                  <c:v>13.4</c:v>
                </c:pt>
                <c:pt idx="39">
                  <c:v>13.8</c:v>
                </c:pt>
                <c:pt idx="40" formatCode="0.00">
                  <c:v>15</c:v>
                </c:pt>
                <c:pt idx="41">
                  <c:v>15</c:v>
                </c:pt>
                <c:pt idx="42">
                  <c:v>15.1</c:v>
                </c:pt>
                <c:pt idx="43">
                  <c:v>15.5</c:v>
                </c:pt>
                <c:pt idx="44">
                  <c:v>16.399999999999999</c:v>
                </c:pt>
                <c:pt idx="45">
                  <c:v>15.8</c:v>
                </c:pt>
                <c:pt idx="46">
                  <c:v>15.3</c:v>
                </c:pt>
                <c:pt idx="47">
                  <c:v>15.7</c:v>
                </c:pt>
                <c:pt idx="48">
                  <c:v>15.6</c:v>
                </c:pt>
                <c:pt idx="49">
                  <c:v>16.8</c:v>
                </c:pt>
                <c:pt idx="50">
                  <c:v>17</c:v>
                </c:pt>
                <c:pt idx="51">
                  <c:v>17.399999999999999</c:v>
                </c:pt>
                <c:pt idx="52">
                  <c:v>15.7</c:v>
                </c:pt>
                <c:pt idx="53">
                  <c:v>16.2</c:v>
                </c:pt>
                <c:pt idx="54">
                  <c:v>16.8</c:v>
                </c:pt>
                <c:pt idx="55">
                  <c:v>17.3</c:v>
                </c:pt>
                <c:pt idx="56">
                  <c:v>17.600000000000001</c:v>
                </c:pt>
                <c:pt idx="57">
                  <c:v>17.600000000000001</c:v>
                </c:pt>
                <c:pt idx="58">
                  <c:v>17.100000000000001</c:v>
                </c:pt>
                <c:pt idx="59">
                  <c:v>17.2</c:v>
                </c:pt>
                <c:pt idx="60">
                  <c:v>17.600000000000001</c:v>
                </c:pt>
                <c:pt idx="61">
                  <c:v>16.899999999999999</c:v>
                </c:pt>
                <c:pt idx="62">
                  <c:v>16.5</c:v>
                </c:pt>
                <c:pt idx="63">
                  <c:v>16.5</c:v>
                </c:pt>
                <c:pt idx="64">
                  <c:v>16.899999999999999</c:v>
                </c:pt>
                <c:pt idx="65">
                  <c:v>17</c:v>
                </c:pt>
                <c:pt idx="66">
                  <c:v>16.7</c:v>
                </c:pt>
                <c:pt idx="67">
                  <c:v>16.600000000000001</c:v>
                </c:pt>
                <c:pt idx="68">
                  <c:v>16.7</c:v>
                </c:pt>
                <c:pt idx="69">
                  <c:v>16.8</c:v>
                </c:pt>
                <c:pt idx="70">
                  <c:v>17</c:v>
                </c:pt>
                <c:pt idx="71">
                  <c:v>16.399999999999999</c:v>
                </c:pt>
                <c:pt idx="72">
                  <c:v>16.600000000000001</c:v>
                </c:pt>
                <c:pt idx="73">
                  <c:v>17.2</c:v>
                </c:pt>
                <c:pt idx="74">
                  <c:v>17.2</c:v>
                </c:pt>
                <c:pt idx="75">
                  <c:v>17.399999999999999</c:v>
                </c:pt>
                <c:pt idx="76">
                  <c:v>17.8</c:v>
                </c:pt>
                <c:pt idx="77">
                  <c:v>18.5</c:v>
                </c:pt>
                <c:pt idx="78">
                  <c:v>19.3</c:v>
                </c:pt>
                <c:pt idx="79">
                  <c:v>19.899999999999999</c:v>
                </c:pt>
                <c:pt idx="80">
                  <c:v>20.399999999999999</c:v>
                </c:pt>
                <c:pt idx="81">
                  <c:v>21.3</c:v>
                </c:pt>
                <c:pt idx="82">
                  <c:v>24.2</c:v>
                </c:pt>
                <c:pt idx="83">
                  <c:v>24.2</c:v>
                </c:pt>
                <c:pt idx="84">
                  <c:v>23.3</c:v>
                </c:pt>
                <c:pt idx="85">
                  <c:v>23.6</c:v>
                </c:pt>
                <c:pt idx="86">
                  <c:v>23.3</c:v>
                </c:pt>
                <c:pt idx="87">
                  <c:v>22.9</c:v>
                </c:pt>
                <c:pt idx="88">
                  <c:v>23.3</c:v>
                </c:pt>
                <c:pt idx="89">
                  <c:v>22.9</c:v>
                </c:pt>
                <c:pt idx="90">
                  <c:v>23.5</c:v>
                </c:pt>
                <c:pt idx="91">
                  <c:v>23.3</c:v>
                </c:pt>
                <c:pt idx="92">
                  <c:v>23.9</c:v>
                </c:pt>
                <c:pt idx="93">
                  <c:v>23.9</c:v>
                </c:pt>
                <c:pt idx="94">
                  <c:v>24</c:v>
                </c:pt>
                <c:pt idx="95">
                  <c:v>24.3</c:v>
                </c:pt>
                <c:pt idx="96">
                  <c:v>25.2</c:v>
                </c:pt>
                <c:pt idx="97">
                  <c:v>25.9</c:v>
                </c:pt>
                <c:pt idx="98">
                  <c:v>28.6</c:v>
                </c:pt>
                <c:pt idx="99">
                  <c:v>28</c:v>
                </c:pt>
                <c:pt idx="100">
                  <c:v>27.3</c:v>
                </c:pt>
                <c:pt idx="101">
                  <c:v>27</c:v>
                </c:pt>
                <c:pt idx="102">
                  <c:v>27.2</c:v>
                </c:pt>
                <c:pt idx="103">
                  <c:v>26.1</c:v>
                </c:pt>
                <c:pt idx="104">
                  <c:v>26.6</c:v>
                </c:pt>
                <c:pt idx="105">
                  <c:v>26.4</c:v>
                </c:pt>
                <c:pt idx="106">
                  <c:v>27.2</c:v>
                </c:pt>
                <c:pt idx="107">
                  <c:v>26.1</c:v>
                </c:pt>
                <c:pt idx="108">
                  <c:v>27.1</c:v>
                </c:pt>
                <c:pt idx="109">
                  <c:v>27.5</c:v>
                </c:pt>
                <c:pt idx="110">
                  <c:v>29.5</c:v>
                </c:pt>
                <c:pt idx="111">
                  <c:v>28.9</c:v>
                </c:pt>
                <c:pt idx="112">
                  <c:v>28.4</c:v>
                </c:pt>
                <c:pt idx="113">
                  <c:v>27.5</c:v>
                </c:pt>
                <c:pt idx="114">
                  <c:v>26.9</c:v>
                </c:pt>
                <c:pt idx="115">
                  <c:v>26</c:v>
                </c:pt>
                <c:pt idx="116">
                  <c:v>25.8</c:v>
                </c:pt>
                <c:pt idx="117">
                  <c:v>25.4</c:v>
                </c:pt>
                <c:pt idx="118">
                  <c:v>25.5</c:v>
                </c:pt>
                <c:pt idx="119">
                  <c:v>23.9</c:v>
                </c:pt>
                <c:pt idx="120">
                  <c:v>24.1</c:v>
                </c:pt>
                <c:pt idx="121">
                  <c:v>23.8</c:v>
                </c:pt>
                <c:pt idx="122">
                  <c:v>24.5</c:v>
                </c:pt>
                <c:pt idx="123">
                  <c:v>23.3</c:v>
                </c:pt>
                <c:pt idx="124">
                  <c:v>24.2</c:v>
                </c:pt>
                <c:pt idx="125">
                  <c:v>22.9</c:v>
                </c:pt>
                <c:pt idx="126">
                  <c:v>20.7</c:v>
                </c:pt>
                <c:pt idx="127">
                  <c:v>18.5</c:v>
                </c:pt>
                <c:pt idx="128">
                  <c:v>18.600000000000001</c:v>
                </c:pt>
                <c:pt idx="129">
                  <c:v>17.3</c:v>
                </c:pt>
                <c:pt idx="130">
                  <c:v>18.399999999999999</c:v>
                </c:pt>
                <c:pt idx="131">
                  <c:v>17.2</c:v>
                </c:pt>
                <c:pt idx="132">
                  <c:v>18.100000000000001</c:v>
                </c:pt>
                <c:pt idx="133">
                  <c:v>18</c:v>
                </c:pt>
                <c:pt idx="134">
                  <c:v>19.3</c:v>
                </c:pt>
                <c:pt idx="135">
                  <c:v>19.100000000000001</c:v>
                </c:pt>
                <c:pt idx="136">
                  <c:v>19.7</c:v>
                </c:pt>
                <c:pt idx="137">
                  <c:v>19.899999999999999</c:v>
                </c:pt>
                <c:pt idx="138">
                  <c:v>20.6</c:v>
                </c:pt>
                <c:pt idx="139">
                  <c:v>20.3</c:v>
                </c:pt>
                <c:pt idx="140">
                  <c:v>21</c:v>
                </c:pt>
                <c:pt idx="141">
                  <c:v>19.8</c:v>
                </c:pt>
                <c:pt idx="142">
                  <c:v>19.7</c:v>
                </c:pt>
                <c:pt idx="143">
                  <c:v>19.600000000000001</c:v>
                </c:pt>
                <c:pt idx="144">
                  <c:v>24.5</c:v>
                </c:pt>
                <c:pt idx="145">
                  <c:v>22.9</c:v>
                </c:pt>
                <c:pt idx="146">
                  <c:v>21.7</c:v>
                </c:pt>
                <c:pt idx="147">
                  <c:v>20</c:v>
                </c:pt>
                <c:pt idx="148">
                  <c:v>21.3</c:v>
                </c:pt>
                <c:pt idx="149">
                  <c:v>21.7</c:v>
                </c:pt>
                <c:pt idx="150">
                  <c:v>22.5</c:v>
                </c:pt>
                <c:pt idx="151">
                  <c:v>20.9</c:v>
                </c:pt>
                <c:pt idx="152">
                  <c:v>21.3</c:v>
                </c:pt>
                <c:pt idx="153">
                  <c:v>20.6</c:v>
                </c:pt>
                <c:pt idx="154">
                  <c:v>21.5</c:v>
                </c:pt>
                <c:pt idx="155">
                  <c:v>20.399999999999999</c:v>
                </c:pt>
                <c:pt idx="156">
                  <c:v>20.3</c:v>
                </c:pt>
                <c:pt idx="157">
                  <c:v>19.5</c:v>
                </c:pt>
                <c:pt idx="158">
                  <c:v>19.7</c:v>
                </c:pt>
                <c:pt idx="159">
                  <c:v>18.899999999999999</c:v>
                </c:pt>
                <c:pt idx="160">
                  <c:v>20</c:v>
                </c:pt>
                <c:pt idx="161">
                  <c:v>21</c:v>
                </c:pt>
                <c:pt idx="162">
                  <c:v>21.3</c:v>
                </c:pt>
                <c:pt idx="163">
                  <c:v>19.600000000000001</c:v>
                </c:pt>
                <c:pt idx="164">
                  <c:v>19.600000000000001</c:v>
                </c:pt>
                <c:pt idx="165">
                  <c:v>18.600000000000001</c:v>
                </c:pt>
                <c:pt idx="166">
                  <c:v>18.7</c:v>
                </c:pt>
                <c:pt idx="167">
                  <c:v>17.7</c:v>
                </c:pt>
                <c:pt idx="168">
                  <c:v>18.3</c:v>
                </c:pt>
                <c:pt idx="169">
                  <c:v>18</c:v>
                </c:pt>
                <c:pt idx="170">
                  <c:v>18.100000000000001</c:v>
                </c:pt>
                <c:pt idx="171">
                  <c:v>17.899999999999999</c:v>
                </c:pt>
                <c:pt idx="172">
                  <c:v>19.2</c:v>
                </c:pt>
                <c:pt idx="173">
                  <c:v>19.2</c:v>
                </c:pt>
                <c:pt idx="174">
                  <c:v>19.8</c:v>
                </c:pt>
                <c:pt idx="175">
                  <c:v>18.3</c:v>
                </c:pt>
                <c:pt idx="176">
                  <c:v>19.100000000000001</c:v>
                </c:pt>
                <c:pt idx="177">
                  <c:v>18.899999999999999</c:v>
                </c:pt>
                <c:pt idx="178">
                  <c:v>19.100000000000001</c:v>
                </c:pt>
                <c:pt idx="179">
                  <c:v>18.2</c:v>
                </c:pt>
                <c:pt idx="180">
                  <c:v>18.5</c:v>
                </c:pt>
                <c:pt idx="181">
                  <c:v>18.399999999999999</c:v>
                </c:pt>
                <c:pt idx="182">
                  <c:v>18.3</c:v>
                </c:pt>
                <c:pt idx="183">
                  <c:v>17.2</c:v>
                </c:pt>
                <c:pt idx="184">
                  <c:v>18</c:v>
                </c:pt>
                <c:pt idx="185">
                  <c:v>17.899999999999999</c:v>
                </c:pt>
                <c:pt idx="186">
                  <c:v>18.100000000000001</c:v>
                </c:pt>
                <c:pt idx="187">
                  <c:v>17.3</c:v>
                </c:pt>
                <c:pt idx="188">
                  <c:v>18.3</c:v>
                </c:pt>
                <c:pt idx="189">
                  <c:v>18.2</c:v>
                </c:pt>
                <c:pt idx="190">
                  <c:v>18.8</c:v>
                </c:pt>
                <c:pt idx="191">
                  <c:v>17.899999999999999</c:v>
                </c:pt>
                <c:pt idx="192">
                  <c:v>18.899999999999999</c:v>
                </c:pt>
                <c:pt idx="193">
                  <c:v>19</c:v>
                </c:pt>
                <c:pt idx="194">
                  <c:v>19.600000000000001</c:v>
                </c:pt>
                <c:pt idx="195">
                  <c:v>18.3</c:v>
                </c:pt>
                <c:pt idx="196">
                  <c:v>18.3</c:v>
                </c:pt>
                <c:pt idx="197">
                  <c:v>18.100000000000001</c:v>
                </c:pt>
                <c:pt idx="198">
                  <c:v>17.899999999999999</c:v>
                </c:pt>
                <c:pt idx="199">
                  <c:v>16.5</c:v>
                </c:pt>
                <c:pt idx="200">
                  <c:v>16.899999999999999</c:v>
                </c:pt>
                <c:pt idx="201">
                  <c:v>16.899999999999999</c:v>
                </c:pt>
                <c:pt idx="202">
                  <c:v>17.3</c:v>
                </c:pt>
                <c:pt idx="203">
                  <c:v>16.2</c:v>
                </c:pt>
                <c:pt idx="204">
                  <c:v>16.600000000000001</c:v>
                </c:pt>
                <c:pt idx="205">
                  <c:v>16.7</c:v>
                </c:pt>
                <c:pt idx="206">
                  <c:v>17.600000000000001</c:v>
                </c:pt>
                <c:pt idx="207">
                  <c:v>16.7</c:v>
                </c:pt>
                <c:pt idx="208">
                  <c:v>17</c:v>
                </c:pt>
                <c:pt idx="209">
                  <c:v>17.899999999999999</c:v>
                </c:pt>
                <c:pt idx="210">
                  <c:v>20</c:v>
                </c:pt>
                <c:pt idx="211">
                  <c:v>19.3</c:v>
                </c:pt>
                <c:pt idx="212">
                  <c:v>20.2</c:v>
                </c:pt>
                <c:pt idx="213">
                  <c:v>19.399999999999999</c:v>
                </c:pt>
                <c:pt idx="214">
                  <c:v>19.600000000000001</c:v>
                </c:pt>
                <c:pt idx="215">
                  <c:v>19.100000000000001</c:v>
                </c:pt>
                <c:pt idx="216">
                  <c:v>21.3</c:v>
                </c:pt>
                <c:pt idx="217">
                  <c:v>21.3</c:v>
                </c:pt>
                <c:pt idx="218">
                  <c:v>21.5</c:v>
                </c:pt>
                <c:pt idx="219">
                  <c:v>21.1</c:v>
                </c:pt>
                <c:pt idx="220">
                  <c:v>21.1</c:v>
                </c:pt>
                <c:pt idx="221">
                  <c:v>21.7</c:v>
                </c:pt>
                <c:pt idx="222">
                  <c:v>22.1</c:v>
                </c:pt>
                <c:pt idx="223">
                  <c:v>22.1</c:v>
                </c:pt>
                <c:pt idx="224">
                  <c:v>21.1</c:v>
                </c:pt>
                <c:pt idx="225">
                  <c:v>21</c:v>
                </c:pt>
                <c:pt idx="226">
                  <c:v>21.3</c:v>
                </c:pt>
                <c:pt idx="227">
                  <c:v>21.3</c:v>
                </c:pt>
                <c:pt idx="228">
                  <c:v>20.7</c:v>
                </c:pt>
                <c:pt idx="229">
                  <c:v>20</c:v>
                </c:pt>
                <c:pt idx="230">
                  <c:v>19.3</c:v>
                </c:pt>
                <c:pt idx="231">
                  <c:v>20</c:v>
                </c:pt>
                <c:pt idx="232">
                  <c:v>19.2</c:v>
                </c:pt>
                <c:pt idx="233">
                  <c:v>19.100000000000001</c:v>
                </c:pt>
                <c:pt idx="234">
                  <c:v>19.3</c:v>
                </c:pt>
                <c:pt idx="235">
                  <c:v>18.8</c:v>
                </c:pt>
                <c:pt idx="236">
                  <c:v>19.3</c:v>
                </c:pt>
                <c:pt idx="237">
                  <c:v>19.7</c:v>
                </c:pt>
                <c:pt idx="238">
                  <c:v>19.7</c:v>
                </c:pt>
                <c:pt idx="239">
                  <c:v>19.399999999999999</c:v>
                </c:pt>
                <c:pt idx="240">
                  <c:v>19.600000000000001</c:v>
                </c:pt>
                <c:pt idx="241">
                  <c:v>20.8</c:v>
                </c:pt>
                <c:pt idx="242">
                  <c:v>21.1</c:v>
                </c:pt>
                <c:pt idx="243">
                  <c:v>20.399999999999999</c:v>
                </c:pt>
              </c:numCache>
            </c:numRef>
          </c:val>
          <c:smooth val="0"/>
          <c:extLst>
            <c:ext xmlns:c16="http://schemas.microsoft.com/office/drawing/2014/chart" uri="{C3380CC4-5D6E-409C-BE32-E72D297353CC}">
              <c16:uniqueId val="{00000000-27CB-463E-B1BA-D7C6A471CFB0}"/>
            </c:ext>
          </c:extLst>
        </c:ser>
        <c:dLbls>
          <c:showLegendKey val="0"/>
          <c:showVal val="0"/>
          <c:showCatName val="0"/>
          <c:showSerName val="0"/>
          <c:showPercent val="0"/>
          <c:showBubbleSize val="0"/>
        </c:dLbls>
        <c:marker val="1"/>
        <c:smooth val="0"/>
        <c:axId val="164672256"/>
        <c:axId val="164673792"/>
      </c:lineChart>
      <c:lineChart>
        <c:grouping val="standard"/>
        <c:varyColors val="0"/>
        <c:ser>
          <c:idx val="1"/>
          <c:order val="1"/>
          <c:tx>
            <c:v>Wholesale Price level (RHS)</c:v>
          </c:tx>
          <c:marker>
            <c:symbol val="none"/>
          </c:marker>
          <c:cat>
            <c:numRef>
              <c:f>'Table 136'!$H$6:$H$249</c:f>
              <c:numCache>
                <c:formatCode>0</c:formatCode>
                <c:ptCount val="244"/>
                <c:pt idx="0">
                  <c:v>1790</c:v>
                </c:pt>
                <c:pt idx="1">
                  <c:v>1790</c:v>
                </c:pt>
                <c:pt idx="2">
                  <c:v>1790</c:v>
                </c:pt>
                <c:pt idx="3">
                  <c:v>1790</c:v>
                </c:pt>
                <c:pt idx="4">
                  <c:v>1791</c:v>
                </c:pt>
                <c:pt idx="5">
                  <c:v>1791</c:v>
                </c:pt>
                <c:pt idx="6">
                  <c:v>1791</c:v>
                </c:pt>
                <c:pt idx="7">
                  <c:v>1791</c:v>
                </c:pt>
                <c:pt idx="8">
                  <c:v>1792</c:v>
                </c:pt>
                <c:pt idx="9">
                  <c:v>1792</c:v>
                </c:pt>
                <c:pt idx="10">
                  <c:v>1792</c:v>
                </c:pt>
                <c:pt idx="11">
                  <c:v>1792</c:v>
                </c:pt>
                <c:pt idx="12">
                  <c:v>1792</c:v>
                </c:pt>
                <c:pt idx="13">
                  <c:v>1792</c:v>
                </c:pt>
                <c:pt idx="14">
                  <c:v>1792</c:v>
                </c:pt>
                <c:pt idx="15">
                  <c:v>1792</c:v>
                </c:pt>
                <c:pt idx="16">
                  <c:v>1794</c:v>
                </c:pt>
                <c:pt idx="17">
                  <c:v>1794</c:v>
                </c:pt>
                <c:pt idx="18">
                  <c:v>1794</c:v>
                </c:pt>
                <c:pt idx="19">
                  <c:v>1794</c:v>
                </c:pt>
                <c:pt idx="20">
                  <c:v>1795</c:v>
                </c:pt>
                <c:pt idx="21">
                  <c:v>1795</c:v>
                </c:pt>
                <c:pt idx="22">
                  <c:v>1795</c:v>
                </c:pt>
                <c:pt idx="23">
                  <c:v>1795</c:v>
                </c:pt>
                <c:pt idx="24">
                  <c:v>1796</c:v>
                </c:pt>
                <c:pt idx="25">
                  <c:v>1796</c:v>
                </c:pt>
                <c:pt idx="26">
                  <c:v>1796</c:v>
                </c:pt>
                <c:pt idx="27">
                  <c:v>1796</c:v>
                </c:pt>
                <c:pt idx="28">
                  <c:v>1797</c:v>
                </c:pt>
                <c:pt idx="29">
                  <c:v>1797</c:v>
                </c:pt>
                <c:pt idx="30">
                  <c:v>1797</c:v>
                </c:pt>
                <c:pt idx="31">
                  <c:v>1797</c:v>
                </c:pt>
                <c:pt idx="32">
                  <c:v>1798</c:v>
                </c:pt>
                <c:pt idx="33">
                  <c:v>1798</c:v>
                </c:pt>
                <c:pt idx="34">
                  <c:v>1798</c:v>
                </c:pt>
                <c:pt idx="35">
                  <c:v>1798</c:v>
                </c:pt>
                <c:pt idx="36">
                  <c:v>1799</c:v>
                </c:pt>
                <c:pt idx="37">
                  <c:v>1799</c:v>
                </c:pt>
                <c:pt idx="38">
                  <c:v>1799</c:v>
                </c:pt>
                <c:pt idx="39">
                  <c:v>1799</c:v>
                </c:pt>
                <c:pt idx="40">
                  <c:v>1800</c:v>
                </c:pt>
                <c:pt idx="41">
                  <c:v>1800</c:v>
                </c:pt>
                <c:pt idx="42">
                  <c:v>1800</c:v>
                </c:pt>
                <c:pt idx="43">
                  <c:v>1800</c:v>
                </c:pt>
                <c:pt idx="44">
                  <c:v>1801</c:v>
                </c:pt>
                <c:pt idx="45">
                  <c:v>1801</c:v>
                </c:pt>
                <c:pt idx="46">
                  <c:v>1801</c:v>
                </c:pt>
                <c:pt idx="47">
                  <c:v>1801</c:v>
                </c:pt>
                <c:pt idx="48">
                  <c:v>1802</c:v>
                </c:pt>
                <c:pt idx="49">
                  <c:v>1802</c:v>
                </c:pt>
                <c:pt idx="50">
                  <c:v>1802</c:v>
                </c:pt>
                <c:pt idx="51">
                  <c:v>1802</c:v>
                </c:pt>
                <c:pt idx="52">
                  <c:v>1803</c:v>
                </c:pt>
                <c:pt idx="53">
                  <c:v>1803</c:v>
                </c:pt>
                <c:pt idx="54">
                  <c:v>1803</c:v>
                </c:pt>
                <c:pt idx="55">
                  <c:v>1803</c:v>
                </c:pt>
                <c:pt idx="56">
                  <c:v>1804</c:v>
                </c:pt>
                <c:pt idx="57">
                  <c:v>1804</c:v>
                </c:pt>
                <c:pt idx="58">
                  <c:v>1804</c:v>
                </c:pt>
                <c:pt idx="59">
                  <c:v>1804</c:v>
                </c:pt>
                <c:pt idx="60">
                  <c:v>1805</c:v>
                </c:pt>
                <c:pt idx="61">
                  <c:v>1805</c:v>
                </c:pt>
                <c:pt idx="62">
                  <c:v>1805</c:v>
                </c:pt>
                <c:pt idx="63">
                  <c:v>1805</c:v>
                </c:pt>
                <c:pt idx="64">
                  <c:v>1806</c:v>
                </c:pt>
                <c:pt idx="65">
                  <c:v>1806</c:v>
                </c:pt>
                <c:pt idx="66">
                  <c:v>1806</c:v>
                </c:pt>
                <c:pt idx="67">
                  <c:v>1806</c:v>
                </c:pt>
                <c:pt idx="68">
                  <c:v>1807</c:v>
                </c:pt>
                <c:pt idx="69">
                  <c:v>1807</c:v>
                </c:pt>
                <c:pt idx="70">
                  <c:v>1807</c:v>
                </c:pt>
                <c:pt idx="71">
                  <c:v>1807</c:v>
                </c:pt>
                <c:pt idx="72">
                  <c:v>1808</c:v>
                </c:pt>
                <c:pt idx="73">
                  <c:v>1808</c:v>
                </c:pt>
                <c:pt idx="74">
                  <c:v>1808</c:v>
                </c:pt>
                <c:pt idx="75">
                  <c:v>1808</c:v>
                </c:pt>
                <c:pt idx="76">
                  <c:v>1809</c:v>
                </c:pt>
                <c:pt idx="77">
                  <c:v>1809</c:v>
                </c:pt>
                <c:pt idx="78">
                  <c:v>1809</c:v>
                </c:pt>
                <c:pt idx="79">
                  <c:v>1809</c:v>
                </c:pt>
                <c:pt idx="80">
                  <c:v>1810</c:v>
                </c:pt>
                <c:pt idx="81">
                  <c:v>1810</c:v>
                </c:pt>
                <c:pt idx="82">
                  <c:v>1810</c:v>
                </c:pt>
                <c:pt idx="83">
                  <c:v>1810</c:v>
                </c:pt>
                <c:pt idx="84">
                  <c:v>1811</c:v>
                </c:pt>
                <c:pt idx="85">
                  <c:v>1811</c:v>
                </c:pt>
                <c:pt idx="86">
                  <c:v>1811</c:v>
                </c:pt>
                <c:pt idx="87">
                  <c:v>1811</c:v>
                </c:pt>
                <c:pt idx="88">
                  <c:v>1812</c:v>
                </c:pt>
                <c:pt idx="89">
                  <c:v>1812</c:v>
                </c:pt>
                <c:pt idx="90">
                  <c:v>1812</c:v>
                </c:pt>
                <c:pt idx="91">
                  <c:v>1812</c:v>
                </c:pt>
                <c:pt idx="92">
                  <c:v>1813</c:v>
                </c:pt>
                <c:pt idx="93">
                  <c:v>1813</c:v>
                </c:pt>
                <c:pt idx="94">
                  <c:v>1813</c:v>
                </c:pt>
                <c:pt idx="95">
                  <c:v>1813</c:v>
                </c:pt>
                <c:pt idx="96">
                  <c:v>1814</c:v>
                </c:pt>
                <c:pt idx="97">
                  <c:v>1814</c:v>
                </c:pt>
                <c:pt idx="98">
                  <c:v>1814</c:v>
                </c:pt>
                <c:pt idx="99">
                  <c:v>1814</c:v>
                </c:pt>
                <c:pt idx="100">
                  <c:v>1815</c:v>
                </c:pt>
                <c:pt idx="101">
                  <c:v>1815</c:v>
                </c:pt>
                <c:pt idx="102">
                  <c:v>1815</c:v>
                </c:pt>
                <c:pt idx="103">
                  <c:v>1815</c:v>
                </c:pt>
                <c:pt idx="104">
                  <c:v>1816</c:v>
                </c:pt>
                <c:pt idx="105">
                  <c:v>1816</c:v>
                </c:pt>
                <c:pt idx="106">
                  <c:v>1816</c:v>
                </c:pt>
                <c:pt idx="107">
                  <c:v>1816</c:v>
                </c:pt>
                <c:pt idx="108">
                  <c:v>1817</c:v>
                </c:pt>
                <c:pt idx="109">
                  <c:v>1817</c:v>
                </c:pt>
                <c:pt idx="110">
                  <c:v>1817</c:v>
                </c:pt>
                <c:pt idx="111">
                  <c:v>1817</c:v>
                </c:pt>
                <c:pt idx="112">
                  <c:v>1818</c:v>
                </c:pt>
                <c:pt idx="113">
                  <c:v>1818</c:v>
                </c:pt>
                <c:pt idx="114">
                  <c:v>1818</c:v>
                </c:pt>
                <c:pt idx="115">
                  <c:v>1818</c:v>
                </c:pt>
                <c:pt idx="116">
                  <c:v>1819</c:v>
                </c:pt>
                <c:pt idx="117">
                  <c:v>1819</c:v>
                </c:pt>
                <c:pt idx="118">
                  <c:v>1819</c:v>
                </c:pt>
                <c:pt idx="119">
                  <c:v>1819</c:v>
                </c:pt>
                <c:pt idx="120">
                  <c:v>1820</c:v>
                </c:pt>
                <c:pt idx="121">
                  <c:v>1820</c:v>
                </c:pt>
                <c:pt idx="122">
                  <c:v>1820</c:v>
                </c:pt>
                <c:pt idx="123">
                  <c:v>1820</c:v>
                </c:pt>
                <c:pt idx="124">
                  <c:v>1821</c:v>
                </c:pt>
                <c:pt idx="125">
                  <c:v>1821</c:v>
                </c:pt>
                <c:pt idx="126">
                  <c:v>1821</c:v>
                </c:pt>
                <c:pt idx="127">
                  <c:v>1821</c:v>
                </c:pt>
                <c:pt idx="128">
                  <c:v>1822</c:v>
                </c:pt>
                <c:pt idx="129">
                  <c:v>1822</c:v>
                </c:pt>
                <c:pt idx="130">
                  <c:v>1822</c:v>
                </c:pt>
                <c:pt idx="131">
                  <c:v>1822</c:v>
                </c:pt>
                <c:pt idx="132">
                  <c:v>1823</c:v>
                </c:pt>
                <c:pt idx="133">
                  <c:v>1823</c:v>
                </c:pt>
                <c:pt idx="134">
                  <c:v>1823</c:v>
                </c:pt>
                <c:pt idx="135">
                  <c:v>1823</c:v>
                </c:pt>
                <c:pt idx="136">
                  <c:v>1824</c:v>
                </c:pt>
                <c:pt idx="137">
                  <c:v>1824</c:v>
                </c:pt>
                <c:pt idx="138">
                  <c:v>1824</c:v>
                </c:pt>
                <c:pt idx="139">
                  <c:v>1824</c:v>
                </c:pt>
                <c:pt idx="140">
                  <c:v>1825</c:v>
                </c:pt>
                <c:pt idx="141">
                  <c:v>1825</c:v>
                </c:pt>
                <c:pt idx="142">
                  <c:v>1825</c:v>
                </c:pt>
                <c:pt idx="143">
                  <c:v>1825</c:v>
                </c:pt>
                <c:pt idx="144">
                  <c:v>1826</c:v>
                </c:pt>
                <c:pt idx="145">
                  <c:v>1826</c:v>
                </c:pt>
                <c:pt idx="146">
                  <c:v>1826</c:v>
                </c:pt>
                <c:pt idx="147">
                  <c:v>1826</c:v>
                </c:pt>
                <c:pt idx="148">
                  <c:v>1827</c:v>
                </c:pt>
                <c:pt idx="149">
                  <c:v>1827</c:v>
                </c:pt>
                <c:pt idx="150">
                  <c:v>1827</c:v>
                </c:pt>
                <c:pt idx="151">
                  <c:v>1827</c:v>
                </c:pt>
                <c:pt idx="152">
                  <c:v>1828</c:v>
                </c:pt>
                <c:pt idx="153">
                  <c:v>1828</c:v>
                </c:pt>
                <c:pt idx="154">
                  <c:v>1828</c:v>
                </c:pt>
                <c:pt idx="155">
                  <c:v>1828</c:v>
                </c:pt>
                <c:pt idx="156">
                  <c:v>1829</c:v>
                </c:pt>
                <c:pt idx="157">
                  <c:v>1829</c:v>
                </c:pt>
                <c:pt idx="158">
                  <c:v>1829</c:v>
                </c:pt>
                <c:pt idx="159">
                  <c:v>1829</c:v>
                </c:pt>
                <c:pt idx="160">
                  <c:v>1830</c:v>
                </c:pt>
                <c:pt idx="161">
                  <c:v>1830</c:v>
                </c:pt>
                <c:pt idx="162">
                  <c:v>1830</c:v>
                </c:pt>
                <c:pt idx="163">
                  <c:v>1830</c:v>
                </c:pt>
                <c:pt idx="164">
                  <c:v>1831</c:v>
                </c:pt>
                <c:pt idx="165">
                  <c:v>1831</c:v>
                </c:pt>
                <c:pt idx="166">
                  <c:v>1831</c:v>
                </c:pt>
                <c:pt idx="167">
                  <c:v>1831</c:v>
                </c:pt>
                <c:pt idx="168">
                  <c:v>1832</c:v>
                </c:pt>
                <c:pt idx="169">
                  <c:v>1832</c:v>
                </c:pt>
                <c:pt idx="170">
                  <c:v>1832</c:v>
                </c:pt>
                <c:pt idx="171">
                  <c:v>1832</c:v>
                </c:pt>
                <c:pt idx="172">
                  <c:v>1833</c:v>
                </c:pt>
                <c:pt idx="173">
                  <c:v>1833</c:v>
                </c:pt>
                <c:pt idx="174">
                  <c:v>1833</c:v>
                </c:pt>
                <c:pt idx="175">
                  <c:v>1833</c:v>
                </c:pt>
                <c:pt idx="176">
                  <c:v>1834</c:v>
                </c:pt>
                <c:pt idx="177">
                  <c:v>1834</c:v>
                </c:pt>
                <c:pt idx="178">
                  <c:v>1834</c:v>
                </c:pt>
                <c:pt idx="179">
                  <c:v>1834</c:v>
                </c:pt>
                <c:pt idx="180">
                  <c:v>1835</c:v>
                </c:pt>
                <c:pt idx="181">
                  <c:v>1835</c:v>
                </c:pt>
                <c:pt idx="182">
                  <c:v>1835</c:v>
                </c:pt>
                <c:pt idx="183">
                  <c:v>1835</c:v>
                </c:pt>
                <c:pt idx="184">
                  <c:v>1836</c:v>
                </c:pt>
                <c:pt idx="185">
                  <c:v>1836</c:v>
                </c:pt>
                <c:pt idx="186">
                  <c:v>1836</c:v>
                </c:pt>
                <c:pt idx="187">
                  <c:v>1836</c:v>
                </c:pt>
                <c:pt idx="188">
                  <c:v>1837</c:v>
                </c:pt>
                <c:pt idx="189">
                  <c:v>1837</c:v>
                </c:pt>
                <c:pt idx="190">
                  <c:v>1837</c:v>
                </c:pt>
                <c:pt idx="191">
                  <c:v>1837</c:v>
                </c:pt>
                <c:pt idx="192">
                  <c:v>1838</c:v>
                </c:pt>
                <c:pt idx="193">
                  <c:v>1838</c:v>
                </c:pt>
                <c:pt idx="194">
                  <c:v>1838</c:v>
                </c:pt>
                <c:pt idx="195">
                  <c:v>1838</c:v>
                </c:pt>
                <c:pt idx="196">
                  <c:v>1839</c:v>
                </c:pt>
                <c:pt idx="197">
                  <c:v>1839</c:v>
                </c:pt>
                <c:pt idx="198">
                  <c:v>1839</c:v>
                </c:pt>
                <c:pt idx="199">
                  <c:v>1839</c:v>
                </c:pt>
                <c:pt idx="200">
                  <c:v>1840</c:v>
                </c:pt>
                <c:pt idx="201">
                  <c:v>1840</c:v>
                </c:pt>
                <c:pt idx="202">
                  <c:v>1840</c:v>
                </c:pt>
                <c:pt idx="203">
                  <c:v>1840</c:v>
                </c:pt>
                <c:pt idx="204">
                  <c:v>1841</c:v>
                </c:pt>
                <c:pt idx="205">
                  <c:v>1841</c:v>
                </c:pt>
                <c:pt idx="206">
                  <c:v>1841</c:v>
                </c:pt>
                <c:pt idx="207">
                  <c:v>1841</c:v>
                </c:pt>
                <c:pt idx="208">
                  <c:v>1842</c:v>
                </c:pt>
                <c:pt idx="209">
                  <c:v>1842</c:v>
                </c:pt>
                <c:pt idx="210">
                  <c:v>1842</c:v>
                </c:pt>
                <c:pt idx="211">
                  <c:v>1842</c:v>
                </c:pt>
                <c:pt idx="212">
                  <c:v>1843</c:v>
                </c:pt>
                <c:pt idx="213">
                  <c:v>1843</c:v>
                </c:pt>
                <c:pt idx="214">
                  <c:v>1843</c:v>
                </c:pt>
                <c:pt idx="215">
                  <c:v>1843</c:v>
                </c:pt>
                <c:pt idx="216">
                  <c:v>1844</c:v>
                </c:pt>
                <c:pt idx="217">
                  <c:v>1844</c:v>
                </c:pt>
                <c:pt idx="218">
                  <c:v>1844</c:v>
                </c:pt>
                <c:pt idx="219">
                  <c:v>1844</c:v>
                </c:pt>
                <c:pt idx="220">
                  <c:v>1845</c:v>
                </c:pt>
                <c:pt idx="221">
                  <c:v>1845</c:v>
                </c:pt>
                <c:pt idx="222">
                  <c:v>1845</c:v>
                </c:pt>
                <c:pt idx="223">
                  <c:v>1845</c:v>
                </c:pt>
                <c:pt idx="224">
                  <c:v>1846</c:v>
                </c:pt>
                <c:pt idx="225">
                  <c:v>1846</c:v>
                </c:pt>
                <c:pt idx="226">
                  <c:v>1846</c:v>
                </c:pt>
                <c:pt idx="227">
                  <c:v>1846</c:v>
                </c:pt>
                <c:pt idx="228">
                  <c:v>1847</c:v>
                </c:pt>
                <c:pt idx="229">
                  <c:v>1847</c:v>
                </c:pt>
                <c:pt idx="230">
                  <c:v>1847</c:v>
                </c:pt>
                <c:pt idx="231">
                  <c:v>1847</c:v>
                </c:pt>
                <c:pt idx="232">
                  <c:v>1848</c:v>
                </c:pt>
                <c:pt idx="233">
                  <c:v>1848</c:v>
                </c:pt>
                <c:pt idx="234">
                  <c:v>1848</c:v>
                </c:pt>
                <c:pt idx="235">
                  <c:v>1848</c:v>
                </c:pt>
                <c:pt idx="236">
                  <c:v>1849</c:v>
                </c:pt>
                <c:pt idx="237">
                  <c:v>1849</c:v>
                </c:pt>
                <c:pt idx="238">
                  <c:v>1849</c:v>
                </c:pt>
                <c:pt idx="239">
                  <c:v>1849</c:v>
                </c:pt>
                <c:pt idx="240">
                  <c:v>1850</c:v>
                </c:pt>
                <c:pt idx="241">
                  <c:v>1850</c:v>
                </c:pt>
                <c:pt idx="242">
                  <c:v>1850</c:v>
                </c:pt>
                <c:pt idx="243">
                  <c:v>1850</c:v>
                </c:pt>
              </c:numCache>
            </c:numRef>
          </c:cat>
          <c:val>
            <c:numRef>
              <c:f>'Table 136'!$P$6:$P$249</c:f>
              <c:numCache>
                <c:formatCode>General</c:formatCode>
                <c:ptCount val="244"/>
                <c:pt idx="0">
                  <c:v>96.679104477611929</c:v>
                </c:pt>
                <c:pt idx="1">
                  <c:v>100.82089552238804</c:v>
                </c:pt>
                <c:pt idx="2">
                  <c:v>102.76119402985076</c:v>
                </c:pt>
                <c:pt idx="3">
                  <c:v>99.738805970149258</c:v>
                </c:pt>
                <c:pt idx="4">
                  <c:v>100.59701492537313</c:v>
                </c:pt>
                <c:pt idx="5">
                  <c:v>100.33582089552239</c:v>
                </c:pt>
                <c:pt idx="6">
                  <c:v>99.477611940298516</c:v>
                </c:pt>
                <c:pt idx="7">
                  <c:v>101.15671641791045</c:v>
                </c:pt>
                <c:pt idx="8">
                  <c:v>99.664179104477611</c:v>
                </c:pt>
                <c:pt idx="9">
                  <c:v>94.850746268656692</c:v>
                </c:pt>
                <c:pt idx="10">
                  <c:v>97.537313432835788</c:v>
                </c:pt>
                <c:pt idx="11">
                  <c:v>102.20149253731341</c:v>
                </c:pt>
                <c:pt idx="12">
                  <c:v>104.32835820895522</c:v>
                </c:pt>
                <c:pt idx="13">
                  <c:v>108.91791044776114</c:v>
                </c:pt>
                <c:pt idx="14">
                  <c:v>110.74626865671635</c:v>
                </c:pt>
                <c:pt idx="15">
                  <c:v>108.43283582089546</c:v>
                </c:pt>
                <c:pt idx="16">
                  <c:v>111.86567164179098</c:v>
                </c:pt>
                <c:pt idx="17">
                  <c:v>109.77611940298502</c:v>
                </c:pt>
                <c:pt idx="18">
                  <c:v>109.29104477611934</c:v>
                </c:pt>
                <c:pt idx="19">
                  <c:v>110.14925373134324</c:v>
                </c:pt>
                <c:pt idx="20">
                  <c:v>117.2014925373134</c:v>
                </c:pt>
                <c:pt idx="21">
                  <c:v>125.26119402985069</c:v>
                </c:pt>
                <c:pt idx="22">
                  <c:v>138.24626865671635</c:v>
                </c:pt>
                <c:pt idx="23">
                  <c:v>133.80597014925365</c:v>
                </c:pt>
                <c:pt idx="24">
                  <c:v>138.20895522388054</c:v>
                </c:pt>
                <c:pt idx="25">
                  <c:v>130.85820895522383</c:v>
                </c:pt>
                <c:pt idx="26">
                  <c:v>128.32089552238801</c:v>
                </c:pt>
                <c:pt idx="27">
                  <c:v>122.64925373134325</c:v>
                </c:pt>
                <c:pt idx="28">
                  <c:v>120.18656716417908</c:v>
                </c:pt>
                <c:pt idx="29">
                  <c:v>115.89552238805966</c:v>
                </c:pt>
                <c:pt idx="30">
                  <c:v>116.08208955223877</c:v>
                </c:pt>
                <c:pt idx="31">
                  <c:v>123.24626865671635</c:v>
                </c:pt>
                <c:pt idx="32">
                  <c:v>120.26119402985069</c:v>
                </c:pt>
                <c:pt idx="33">
                  <c:v>121.52985074626859</c:v>
                </c:pt>
                <c:pt idx="34">
                  <c:v>121.30597014925364</c:v>
                </c:pt>
                <c:pt idx="35">
                  <c:v>120.11194029850736</c:v>
                </c:pt>
                <c:pt idx="36">
                  <c:v>123.76865671641779</c:v>
                </c:pt>
                <c:pt idx="37">
                  <c:v>137.42537313432823</c:v>
                </c:pt>
                <c:pt idx="38">
                  <c:v>145.70895522388045</c:v>
                </c:pt>
                <c:pt idx="39">
                  <c:v>151.08208955223864</c:v>
                </c:pt>
                <c:pt idx="40">
                  <c:v>161.64179104477594</c:v>
                </c:pt>
                <c:pt idx="41">
                  <c:v>173.91791044776099</c:v>
                </c:pt>
                <c:pt idx="42">
                  <c:v>168.24626865671624</c:v>
                </c:pt>
                <c:pt idx="43">
                  <c:v>172.23880597014906</c:v>
                </c:pt>
                <c:pt idx="44">
                  <c:v>196.08208955223859</c:v>
                </c:pt>
                <c:pt idx="45">
                  <c:v>181.86567164179084</c:v>
                </c:pt>
                <c:pt idx="46">
                  <c:v>171.26865671641775</c:v>
                </c:pt>
                <c:pt idx="47">
                  <c:v>147.91044776119386</c:v>
                </c:pt>
                <c:pt idx="48">
                  <c:v>144.14179104477597</c:v>
                </c:pt>
                <c:pt idx="49">
                  <c:v>134.10447761194015</c:v>
                </c:pt>
                <c:pt idx="50">
                  <c:v>134.66417910447745</c:v>
                </c:pt>
                <c:pt idx="51">
                  <c:v>134.2164179104476</c:v>
                </c:pt>
                <c:pt idx="52">
                  <c:v>134.70149253731327</c:v>
                </c:pt>
                <c:pt idx="53">
                  <c:v>138.3955223880595</c:v>
                </c:pt>
                <c:pt idx="54">
                  <c:v>139.70149253731324</c:v>
                </c:pt>
                <c:pt idx="55">
                  <c:v>140.67164179104455</c:v>
                </c:pt>
                <c:pt idx="56">
                  <c:v>136.4552238805968</c:v>
                </c:pt>
                <c:pt idx="57">
                  <c:v>131.97761194029829</c:v>
                </c:pt>
                <c:pt idx="58">
                  <c:v>139.36567164179084</c:v>
                </c:pt>
                <c:pt idx="59">
                  <c:v>148.58208955223859</c:v>
                </c:pt>
                <c:pt idx="60">
                  <c:v>154.1791044776117</c:v>
                </c:pt>
                <c:pt idx="61">
                  <c:v>153.09701492537289</c:v>
                </c:pt>
                <c:pt idx="62">
                  <c:v>154.85074626865642</c:v>
                </c:pt>
                <c:pt idx="63">
                  <c:v>147.7985074626863</c:v>
                </c:pt>
                <c:pt idx="64">
                  <c:v>148.95522388059672</c:v>
                </c:pt>
                <c:pt idx="65">
                  <c:v>153.09701492537283</c:v>
                </c:pt>
                <c:pt idx="66">
                  <c:v>151.19402985074598</c:v>
                </c:pt>
                <c:pt idx="67">
                  <c:v>148.95522388059672</c:v>
                </c:pt>
                <c:pt idx="68">
                  <c:v>148.32089552238776</c:v>
                </c:pt>
                <c:pt idx="69">
                  <c:v>147.1268656716415</c:v>
                </c:pt>
                <c:pt idx="70">
                  <c:v>146.49253731343256</c:v>
                </c:pt>
                <c:pt idx="71">
                  <c:v>145.63432835820868</c:v>
                </c:pt>
                <c:pt idx="72">
                  <c:v>150.70895522388034</c:v>
                </c:pt>
                <c:pt idx="73">
                  <c:v>158.20895522388031</c:v>
                </c:pt>
                <c:pt idx="74">
                  <c:v>166.52985074626838</c:v>
                </c:pt>
                <c:pt idx="75">
                  <c:v>171.67910447761162</c:v>
                </c:pt>
                <c:pt idx="76">
                  <c:v>177.31343283582055</c:v>
                </c:pt>
                <c:pt idx="77">
                  <c:v>170.29850746268625</c:v>
                </c:pt>
                <c:pt idx="78">
                  <c:v>169.99999999999966</c:v>
                </c:pt>
                <c:pt idx="79">
                  <c:v>176.34328358208927</c:v>
                </c:pt>
                <c:pt idx="80">
                  <c:v>174.44029850746233</c:v>
                </c:pt>
                <c:pt idx="81">
                  <c:v>173.76865671641758</c:v>
                </c:pt>
                <c:pt idx="82">
                  <c:v>173.76865671641758</c:v>
                </c:pt>
                <c:pt idx="83">
                  <c:v>164.99999999999963</c:v>
                </c:pt>
                <c:pt idx="84">
                  <c:v>163.88059701492503</c:v>
                </c:pt>
                <c:pt idx="85">
                  <c:v>158.50746268656684</c:v>
                </c:pt>
                <c:pt idx="86">
                  <c:v>159.32835820895488</c:v>
                </c:pt>
                <c:pt idx="87">
                  <c:v>169.2164179104474</c:v>
                </c:pt>
                <c:pt idx="88">
                  <c:v>170.85820895522349</c:v>
                </c:pt>
                <c:pt idx="89">
                  <c:v>185.44776119402945</c:v>
                </c:pt>
                <c:pt idx="90">
                  <c:v>193.95522388059658</c:v>
                </c:pt>
                <c:pt idx="91">
                  <c:v>182.72388059701453</c:v>
                </c:pt>
                <c:pt idx="92">
                  <c:v>192.2761194029847</c:v>
                </c:pt>
                <c:pt idx="93">
                  <c:v>195.59701492537275</c:v>
                </c:pt>
                <c:pt idx="94">
                  <c:v>188.5447761194026</c:v>
                </c:pt>
                <c:pt idx="95">
                  <c:v>179.81343283582061</c:v>
                </c:pt>
                <c:pt idx="96">
                  <c:v>184.92537313432803</c:v>
                </c:pt>
                <c:pt idx="97">
                  <c:v>172.23880597014897</c:v>
                </c:pt>
                <c:pt idx="98">
                  <c:v>164.4029850746266</c:v>
                </c:pt>
                <c:pt idx="99">
                  <c:v>166.64179104477583</c:v>
                </c:pt>
                <c:pt idx="100">
                  <c:v>149.58955223880574</c:v>
                </c:pt>
                <c:pt idx="101">
                  <c:v>150.44776119402962</c:v>
                </c:pt>
                <c:pt idx="102">
                  <c:v>145.11194029850725</c:v>
                </c:pt>
                <c:pt idx="103">
                  <c:v>136.67910447761173</c:v>
                </c:pt>
                <c:pt idx="104">
                  <c:v>124.88805970149237</c:v>
                </c:pt>
                <c:pt idx="105">
                  <c:v>129.3656716417909</c:v>
                </c:pt>
                <c:pt idx="106">
                  <c:v>134.25373134328339</c:v>
                </c:pt>
                <c:pt idx="107">
                  <c:v>142.61194029850728</c:v>
                </c:pt>
                <c:pt idx="108">
                  <c:v>148.84328358208938</c:v>
                </c:pt>
                <c:pt idx="109">
                  <c:v>149.14179104477591</c:v>
                </c:pt>
                <c:pt idx="110">
                  <c:v>148.69402985074609</c:v>
                </c:pt>
                <c:pt idx="111">
                  <c:v>143.73134328358191</c:v>
                </c:pt>
                <c:pt idx="112">
                  <c:v>154.5149253731341</c:v>
                </c:pt>
                <c:pt idx="113">
                  <c:v>155.37313432835796</c:v>
                </c:pt>
                <c:pt idx="114">
                  <c:v>153.99253731343259</c:v>
                </c:pt>
                <c:pt idx="115">
                  <c:v>157.35074626865648</c:v>
                </c:pt>
                <c:pt idx="116">
                  <c:v>154.06716417910425</c:v>
                </c:pt>
                <c:pt idx="117">
                  <c:v>142.76119402985051</c:v>
                </c:pt>
                <c:pt idx="118">
                  <c:v>140.11194029850725</c:v>
                </c:pt>
                <c:pt idx="119">
                  <c:v>136.71641791044752</c:v>
                </c:pt>
                <c:pt idx="120">
                  <c:v>134.06716417910422</c:v>
                </c:pt>
                <c:pt idx="121">
                  <c:v>134.738805970149</c:v>
                </c:pt>
                <c:pt idx="122">
                  <c:v>130.783582089552</c:v>
                </c:pt>
                <c:pt idx="123">
                  <c:v>117.31343283582069</c:v>
                </c:pt>
                <c:pt idx="124">
                  <c:v>115.07462686567145</c:v>
                </c:pt>
                <c:pt idx="125">
                  <c:v>110.78358208955207</c:v>
                </c:pt>
                <c:pt idx="126">
                  <c:v>111.30597014925354</c:v>
                </c:pt>
                <c:pt idx="127">
                  <c:v>109.02985074626847</c:v>
                </c:pt>
                <c:pt idx="128">
                  <c:v>103.65671641791027</c:v>
                </c:pt>
                <c:pt idx="129">
                  <c:v>97.761194029850571</c:v>
                </c:pt>
                <c:pt idx="130">
                  <c:v>96.00746268656701</c:v>
                </c:pt>
                <c:pt idx="131">
                  <c:v>96.082089552238628</c:v>
                </c:pt>
                <c:pt idx="132">
                  <c:v>103.17164179104462</c:v>
                </c:pt>
                <c:pt idx="133">
                  <c:v>113.47014925373117</c:v>
                </c:pt>
                <c:pt idx="134">
                  <c:v>112.79850746268637</c:v>
                </c:pt>
                <c:pt idx="135">
                  <c:v>107.76119402985056</c:v>
                </c:pt>
                <c:pt idx="136">
                  <c:v>114.88805970149235</c:v>
                </c:pt>
                <c:pt idx="137">
                  <c:v>114.10447761194011</c:v>
                </c:pt>
                <c:pt idx="138">
                  <c:v>111.52985074626848</c:v>
                </c:pt>
                <c:pt idx="139">
                  <c:v>115.52238805970131</c:v>
                </c:pt>
                <c:pt idx="140">
                  <c:v>125.5597014925371</c:v>
                </c:pt>
                <c:pt idx="141">
                  <c:v>129.06716417910425</c:v>
                </c:pt>
                <c:pt idx="142">
                  <c:v>125.85820895522366</c:v>
                </c:pt>
                <c:pt idx="143">
                  <c:v>125.48507462686543</c:v>
                </c:pt>
                <c:pt idx="144">
                  <c:v>116.23134328358191</c:v>
                </c:pt>
                <c:pt idx="145">
                  <c:v>111.00746268656698</c:v>
                </c:pt>
                <c:pt idx="146">
                  <c:v>110.26119402985056</c:v>
                </c:pt>
                <c:pt idx="147">
                  <c:v>110.37313432835799</c:v>
                </c:pt>
                <c:pt idx="148">
                  <c:v>112.42537313432814</c:v>
                </c:pt>
                <c:pt idx="149">
                  <c:v>114.02985074626844</c:v>
                </c:pt>
                <c:pt idx="150">
                  <c:v>111.15671641791022</c:v>
                </c:pt>
                <c:pt idx="151">
                  <c:v>106.86567164179084</c:v>
                </c:pt>
                <c:pt idx="152">
                  <c:v>105.97014925373112</c:v>
                </c:pt>
                <c:pt idx="153">
                  <c:v>104.6268656716416</c:v>
                </c:pt>
                <c:pt idx="154">
                  <c:v>105.85820895522366</c:v>
                </c:pt>
                <c:pt idx="155">
                  <c:v>115.11194029850722</c:v>
                </c:pt>
                <c:pt idx="156">
                  <c:v>113.95522388059676</c:v>
                </c:pt>
                <c:pt idx="157">
                  <c:v>106.38059701492513</c:v>
                </c:pt>
                <c:pt idx="158">
                  <c:v>106.15671641791022</c:v>
                </c:pt>
                <c:pt idx="159">
                  <c:v>102.42537313432811</c:v>
                </c:pt>
                <c:pt idx="160">
                  <c:v>102.08955223880575</c:v>
                </c:pt>
                <c:pt idx="161">
                  <c:v>104.99999999999976</c:v>
                </c:pt>
                <c:pt idx="162">
                  <c:v>109.14179104477584</c:v>
                </c:pt>
                <c:pt idx="163">
                  <c:v>106.71641791044746</c:v>
                </c:pt>
                <c:pt idx="164">
                  <c:v>110.18656716417884</c:v>
                </c:pt>
                <c:pt idx="165">
                  <c:v>107.94776119402957</c:v>
                </c:pt>
                <c:pt idx="166">
                  <c:v>103.95522388059673</c:v>
                </c:pt>
                <c:pt idx="167">
                  <c:v>104.62686567164153</c:v>
                </c:pt>
                <c:pt idx="168">
                  <c:v>104.44029850746243</c:v>
                </c:pt>
                <c:pt idx="169">
                  <c:v>104.328358208955</c:v>
                </c:pt>
                <c:pt idx="170">
                  <c:v>101.49253731343258</c:v>
                </c:pt>
                <c:pt idx="171">
                  <c:v>99.216417910447532</c:v>
                </c:pt>
                <c:pt idx="172">
                  <c:v>97.98507462686544</c:v>
                </c:pt>
                <c:pt idx="173">
                  <c:v>97.686567164178882</c:v>
                </c:pt>
                <c:pt idx="174">
                  <c:v>101.19402985074603</c:v>
                </c:pt>
                <c:pt idx="175">
                  <c:v>99.850746268656508</c:v>
                </c:pt>
                <c:pt idx="176">
                  <c:v>97.985074626865469</c:v>
                </c:pt>
                <c:pt idx="177">
                  <c:v>97.947761194029624</c:v>
                </c:pt>
                <c:pt idx="178">
                  <c:v>96.753731343283363</c:v>
                </c:pt>
                <c:pt idx="179">
                  <c:v>94.477611940298317</c:v>
                </c:pt>
                <c:pt idx="180">
                  <c:v>93.843283582089342</c:v>
                </c:pt>
                <c:pt idx="181">
                  <c:v>95.298507462686359</c:v>
                </c:pt>
                <c:pt idx="182">
                  <c:v>96.082089552238585</c:v>
                </c:pt>
                <c:pt idx="183">
                  <c:v>93.246268656716211</c:v>
                </c:pt>
                <c:pt idx="184">
                  <c:v>99.104477611940055</c:v>
                </c:pt>
                <c:pt idx="185">
                  <c:v>109.51492537313408</c:v>
                </c:pt>
                <c:pt idx="186">
                  <c:v>107.46268656716391</c:v>
                </c:pt>
                <c:pt idx="187">
                  <c:v>110.07462686567135</c:v>
                </c:pt>
                <c:pt idx="188">
                  <c:v>110.78358208955196</c:v>
                </c:pt>
                <c:pt idx="189">
                  <c:v>105.52238805970124</c:v>
                </c:pt>
                <c:pt idx="190">
                  <c:v>103.91791044776095</c:v>
                </c:pt>
                <c:pt idx="191">
                  <c:v>101.8656716417908</c:v>
                </c:pt>
                <c:pt idx="192">
                  <c:v>105.26119402985049</c:v>
                </c:pt>
                <c:pt idx="193">
                  <c:v>108.39552238805942</c:v>
                </c:pt>
                <c:pt idx="194">
                  <c:v>110.89552238805942</c:v>
                </c:pt>
                <c:pt idx="195">
                  <c:v>113.47014925373107</c:v>
                </c:pt>
                <c:pt idx="196">
                  <c:v>118.2089552238803</c:v>
                </c:pt>
                <c:pt idx="197">
                  <c:v>116.34328358208921</c:v>
                </c:pt>
                <c:pt idx="198">
                  <c:v>116.94029850746237</c:v>
                </c:pt>
                <c:pt idx="199">
                  <c:v>115.59701492537282</c:v>
                </c:pt>
                <c:pt idx="200">
                  <c:v>114.66417910447728</c:v>
                </c:pt>
                <c:pt idx="201">
                  <c:v>115.54477611940267</c:v>
                </c:pt>
                <c:pt idx="202">
                  <c:v>117.57462686567131</c:v>
                </c:pt>
                <c:pt idx="203">
                  <c:v>111.23134328358178</c:v>
                </c:pt>
                <c:pt idx="204">
                  <c:v>111.15671641791013</c:v>
                </c:pt>
                <c:pt idx="205">
                  <c:v>109.47761194029817</c:v>
                </c:pt>
                <c:pt idx="206">
                  <c:v>109.85074626865637</c:v>
                </c:pt>
                <c:pt idx="207">
                  <c:v>106.97761194029815</c:v>
                </c:pt>
                <c:pt idx="208">
                  <c:v>104.58955223880565</c:v>
                </c:pt>
                <c:pt idx="209">
                  <c:v>101.26865671641758</c:v>
                </c:pt>
                <c:pt idx="210">
                  <c:v>98.470149253731037</c:v>
                </c:pt>
                <c:pt idx="211">
                  <c:v>93.246268656716126</c:v>
                </c:pt>
                <c:pt idx="212">
                  <c:v>89.067164179104196</c:v>
                </c:pt>
                <c:pt idx="213">
                  <c:v>87.4626865671639</c:v>
                </c:pt>
                <c:pt idx="214">
                  <c:v>91.30597014925344</c:v>
                </c:pt>
                <c:pt idx="215">
                  <c:v>89.104477611940013</c:v>
                </c:pt>
                <c:pt idx="216">
                  <c:v>90.410447761193737</c:v>
                </c:pt>
                <c:pt idx="217">
                  <c:v>93.246268656716154</c:v>
                </c:pt>
                <c:pt idx="218">
                  <c:v>90.037313432835546</c:v>
                </c:pt>
                <c:pt idx="219">
                  <c:v>89.328358208954967</c:v>
                </c:pt>
                <c:pt idx="220">
                  <c:v>92.901393416061183</c:v>
                </c:pt>
                <c:pt idx="221">
                  <c:v>94.843312174758125</c:v>
                </c:pt>
                <c:pt idx="222">
                  <c:v>100.00881607289196</c:v>
                </c:pt>
                <c:pt idx="223">
                  <c:v>104.9801280951561</c:v>
                </c:pt>
                <c:pt idx="224">
                  <c:v>102.14492670745859</c:v>
                </c:pt>
                <c:pt idx="225">
                  <c:v>97.523160061759882</c:v>
                </c:pt>
                <c:pt idx="226">
                  <c:v>100.66906845084897</c:v>
                </c:pt>
                <c:pt idx="227">
                  <c:v>111.07775299746451</c:v>
                </c:pt>
                <c:pt idx="228">
                  <c:v>120.2047711633401</c:v>
                </c:pt>
                <c:pt idx="229">
                  <c:v>116.86467089838136</c:v>
                </c:pt>
                <c:pt idx="230">
                  <c:v>107.03856197937489</c:v>
                </c:pt>
                <c:pt idx="231">
                  <c:v>98.338765940412642</c:v>
                </c:pt>
                <c:pt idx="232">
                  <c:v>95.891948304454544</c:v>
                </c:pt>
                <c:pt idx="233">
                  <c:v>90.493414155277065</c:v>
                </c:pt>
                <c:pt idx="234">
                  <c:v>91.813918911190953</c:v>
                </c:pt>
                <c:pt idx="235">
                  <c:v>89.172909399363121</c:v>
                </c:pt>
                <c:pt idx="236">
                  <c:v>87.697051142753452</c:v>
                </c:pt>
                <c:pt idx="237">
                  <c:v>87.347505766187993</c:v>
                </c:pt>
                <c:pt idx="238">
                  <c:v>86.687253388231028</c:v>
                </c:pt>
                <c:pt idx="239">
                  <c:v>86.881445264100719</c:v>
                </c:pt>
                <c:pt idx="240">
                  <c:v>89.483616400754585</c:v>
                </c:pt>
                <c:pt idx="241">
                  <c:v>87.036798764796472</c:v>
                </c:pt>
                <c:pt idx="242">
                  <c:v>89.600131526276428</c:v>
                </c:pt>
                <c:pt idx="243">
                  <c:v>91.6585654104952</c:v>
                </c:pt>
              </c:numCache>
            </c:numRef>
          </c:val>
          <c:smooth val="0"/>
          <c:extLst>
            <c:ext xmlns:c16="http://schemas.microsoft.com/office/drawing/2014/chart" uri="{C3380CC4-5D6E-409C-BE32-E72D297353CC}">
              <c16:uniqueId val="{00000001-27CB-463E-B1BA-D7C6A471CFB0}"/>
            </c:ext>
          </c:extLst>
        </c:ser>
        <c:dLbls>
          <c:showLegendKey val="0"/>
          <c:showVal val="0"/>
          <c:showCatName val="0"/>
          <c:showSerName val="0"/>
          <c:showPercent val="0"/>
          <c:showBubbleSize val="0"/>
        </c:dLbls>
        <c:marker val="1"/>
        <c:smooth val="0"/>
        <c:axId val="164677120"/>
        <c:axId val="164675584"/>
      </c:lineChart>
      <c:catAx>
        <c:axId val="16467225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673792"/>
        <c:crosses val="autoZero"/>
        <c:auto val="1"/>
        <c:lblAlgn val="ctr"/>
        <c:lblOffset val="100"/>
        <c:tickLblSkip val="20"/>
        <c:tickMarkSkip val="5"/>
        <c:noMultiLvlLbl val="0"/>
      </c:catAx>
      <c:valAx>
        <c:axId val="164673792"/>
        <c:scaling>
          <c:orientation val="minMax"/>
          <c:max val="3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672256"/>
        <c:crosses val="autoZero"/>
        <c:crossBetween val="between"/>
      </c:valAx>
      <c:valAx>
        <c:axId val="164675584"/>
        <c:scaling>
          <c:orientation val="minMax"/>
        </c:scaling>
        <c:delete val="0"/>
        <c:axPos val="r"/>
        <c:numFmt formatCode="General" sourceLinked="1"/>
        <c:majorTickMark val="out"/>
        <c:minorTickMark val="none"/>
        <c:tickLblPos val="nextTo"/>
        <c:crossAx val="164677120"/>
        <c:crosses val="max"/>
        <c:crossBetween val="between"/>
      </c:valAx>
      <c:catAx>
        <c:axId val="164677120"/>
        <c:scaling>
          <c:orientation val="minMax"/>
        </c:scaling>
        <c:delete val="1"/>
        <c:axPos val="b"/>
        <c:numFmt formatCode="0" sourceLinked="1"/>
        <c:majorTickMark val="out"/>
        <c:minorTickMark val="none"/>
        <c:tickLblPos val="nextTo"/>
        <c:crossAx val="164675584"/>
        <c:crosses val="autoZero"/>
        <c:auto val="1"/>
        <c:lblAlgn val="ctr"/>
        <c:lblOffset val="100"/>
        <c:noMultiLvlLbl val="0"/>
      </c:catAx>
      <c:spPr>
        <a:noFill/>
        <a:ln>
          <a:noFill/>
        </a:ln>
        <a:effectLst/>
      </c:spPr>
    </c:plotArea>
    <c:legend>
      <c:legendPos val="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Bank of England Notes in Circulation and Wholesale price inflation, Quarterly, 1790-1850</a:t>
            </a:r>
          </a:p>
        </c:rich>
      </c:tx>
      <c:overlay val="0"/>
      <c:spPr>
        <a:noFill/>
        <a:ln>
          <a:noFill/>
        </a:ln>
        <a:effectLst/>
      </c:spPr>
    </c:title>
    <c:autoTitleDeleted val="0"/>
    <c:plotArea>
      <c:layout/>
      <c:lineChart>
        <c:grouping val="standard"/>
        <c:varyColors val="0"/>
        <c:ser>
          <c:idx val="0"/>
          <c:order val="0"/>
          <c:tx>
            <c:v>Growth in BoE notes</c:v>
          </c:tx>
          <c:spPr>
            <a:ln w="28575" cap="rnd">
              <a:solidFill>
                <a:schemeClr val="accent1"/>
              </a:solidFill>
              <a:round/>
            </a:ln>
            <a:effectLst/>
          </c:spPr>
          <c:marker>
            <c:symbol val="none"/>
          </c:marker>
          <c:cat>
            <c:numRef>
              <c:f>'Table 136'!$H$6:$H$138</c:f>
              <c:numCache>
                <c:formatCode>0</c:formatCode>
                <c:ptCount val="133"/>
                <c:pt idx="0">
                  <c:v>1790</c:v>
                </c:pt>
                <c:pt idx="1">
                  <c:v>1790</c:v>
                </c:pt>
                <c:pt idx="2">
                  <c:v>1790</c:v>
                </c:pt>
                <c:pt idx="3">
                  <c:v>1790</c:v>
                </c:pt>
                <c:pt idx="4">
                  <c:v>1791</c:v>
                </c:pt>
                <c:pt idx="5">
                  <c:v>1791</c:v>
                </c:pt>
                <c:pt idx="6">
                  <c:v>1791</c:v>
                </c:pt>
                <c:pt idx="7">
                  <c:v>1791</c:v>
                </c:pt>
                <c:pt idx="8">
                  <c:v>1792</c:v>
                </c:pt>
                <c:pt idx="9">
                  <c:v>1792</c:v>
                </c:pt>
                <c:pt idx="10">
                  <c:v>1792</c:v>
                </c:pt>
                <c:pt idx="11">
                  <c:v>1792</c:v>
                </c:pt>
                <c:pt idx="12">
                  <c:v>1792</c:v>
                </c:pt>
                <c:pt idx="13">
                  <c:v>1792</c:v>
                </c:pt>
                <c:pt idx="14">
                  <c:v>1792</c:v>
                </c:pt>
                <c:pt idx="15">
                  <c:v>1792</c:v>
                </c:pt>
                <c:pt idx="16">
                  <c:v>1794</c:v>
                </c:pt>
                <c:pt idx="17">
                  <c:v>1794</c:v>
                </c:pt>
                <c:pt idx="18">
                  <c:v>1794</c:v>
                </c:pt>
                <c:pt idx="19">
                  <c:v>1794</c:v>
                </c:pt>
                <c:pt idx="20">
                  <c:v>1795</c:v>
                </c:pt>
                <c:pt idx="21">
                  <c:v>1795</c:v>
                </c:pt>
                <c:pt idx="22">
                  <c:v>1795</c:v>
                </c:pt>
                <c:pt idx="23">
                  <c:v>1795</c:v>
                </c:pt>
                <c:pt idx="24">
                  <c:v>1796</c:v>
                </c:pt>
                <c:pt idx="25">
                  <c:v>1796</c:v>
                </c:pt>
                <c:pt idx="26">
                  <c:v>1796</c:v>
                </c:pt>
                <c:pt idx="27">
                  <c:v>1796</c:v>
                </c:pt>
                <c:pt idx="28">
                  <c:v>1797</c:v>
                </c:pt>
                <c:pt idx="29">
                  <c:v>1797</c:v>
                </c:pt>
                <c:pt idx="30">
                  <c:v>1797</c:v>
                </c:pt>
                <c:pt idx="31">
                  <c:v>1797</c:v>
                </c:pt>
                <c:pt idx="32">
                  <c:v>1798</c:v>
                </c:pt>
                <c:pt idx="33">
                  <c:v>1798</c:v>
                </c:pt>
                <c:pt idx="34">
                  <c:v>1798</c:v>
                </c:pt>
                <c:pt idx="35">
                  <c:v>1798</c:v>
                </c:pt>
                <c:pt idx="36">
                  <c:v>1799</c:v>
                </c:pt>
                <c:pt idx="37">
                  <c:v>1799</c:v>
                </c:pt>
                <c:pt idx="38">
                  <c:v>1799</c:v>
                </c:pt>
                <c:pt idx="39">
                  <c:v>1799</c:v>
                </c:pt>
                <c:pt idx="40">
                  <c:v>1800</c:v>
                </c:pt>
                <c:pt idx="41">
                  <c:v>1800</c:v>
                </c:pt>
                <c:pt idx="42">
                  <c:v>1800</c:v>
                </c:pt>
                <c:pt idx="43">
                  <c:v>1800</c:v>
                </c:pt>
                <c:pt idx="44">
                  <c:v>1801</c:v>
                </c:pt>
                <c:pt idx="45">
                  <c:v>1801</c:v>
                </c:pt>
                <c:pt idx="46">
                  <c:v>1801</c:v>
                </c:pt>
                <c:pt idx="47">
                  <c:v>1801</c:v>
                </c:pt>
                <c:pt idx="48">
                  <c:v>1802</c:v>
                </c:pt>
                <c:pt idx="49">
                  <c:v>1802</c:v>
                </c:pt>
                <c:pt idx="50">
                  <c:v>1802</c:v>
                </c:pt>
                <c:pt idx="51">
                  <c:v>1802</c:v>
                </c:pt>
                <c:pt idx="52">
                  <c:v>1803</c:v>
                </c:pt>
                <c:pt idx="53">
                  <c:v>1803</c:v>
                </c:pt>
                <c:pt idx="54">
                  <c:v>1803</c:v>
                </c:pt>
                <c:pt idx="55">
                  <c:v>1803</c:v>
                </c:pt>
                <c:pt idx="56">
                  <c:v>1804</c:v>
                </c:pt>
                <c:pt idx="57">
                  <c:v>1804</c:v>
                </c:pt>
                <c:pt idx="58">
                  <c:v>1804</c:v>
                </c:pt>
                <c:pt idx="59">
                  <c:v>1804</c:v>
                </c:pt>
                <c:pt idx="60">
                  <c:v>1805</c:v>
                </c:pt>
                <c:pt idx="61">
                  <c:v>1805</c:v>
                </c:pt>
                <c:pt idx="62">
                  <c:v>1805</c:v>
                </c:pt>
                <c:pt idx="63">
                  <c:v>1805</c:v>
                </c:pt>
                <c:pt idx="64">
                  <c:v>1806</c:v>
                </c:pt>
                <c:pt idx="65">
                  <c:v>1806</c:v>
                </c:pt>
                <c:pt idx="66">
                  <c:v>1806</c:v>
                </c:pt>
                <c:pt idx="67">
                  <c:v>1806</c:v>
                </c:pt>
                <c:pt idx="68">
                  <c:v>1807</c:v>
                </c:pt>
                <c:pt idx="69">
                  <c:v>1807</c:v>
                </c:pt>
                <c:pt idx="70">
                  <c:v>1807</c:v>
                </c:pt>
                <c:pt idx="71">
                  <c:v>1807</c:v>
                </c:pt>
                <c:pt idx="72">
                  <c:v>1808</c:v>
                </c:pt>
                <c:pt idx="73">
                  <c:v>1808</c:v>
                </c:pt>
                <c:pt idx="74">
                  <c:v>1808</c:v>
                </c:pt>
                <c:pt idx="75">
                  <c:v>1808</c:v>
                </c:pt>
                <c:pt idx="76">
                  <c:v>1809</c:v>
                </c:pt>
                <c:pt idx="77">
                  <c:v>1809</c:v>
                </c:pt>
                <c:pt idx="78">
                  <c:v>1809</c:v>
                </c:pt>
                <c:pt idx="79">
                  <c:v>1809</c:v>
                </c:pt>
                <c:pt idx="80">
                  <c:v>1810</c:v>
                </c:pt>
                <c:pt idx="81">
                  <c:v>1810</c:v>
                </c:pt>
                <c:pt idx="82">
                  <c:v>1810</c:v>
                </c:pt>
                <c:pt idx="83">
                  <c:v>1810</c:v>
                </c:pt>
                <c:pt idx="84">
                  <c:v>1811</c:v>
                </c:pt>
                <c:pt idx="85">
                  <c:v>1811</c:v>
                </c:pt>
                <c:pt idx="86">
                  <c:v>1811</c:v>
                </c:pt>
                <c:pt idx="87">
                  <c:v>1811</c:v>
                </c:pt>
                <c:pt idx="88">
                  <c:v>1812</c:v>
                </c:pt>
                <c:pt idx="89">
                  <c:v>1812</c:v>
                </c:pt>
                <c:pt idx="90">
                  <c:v>1812</c:v>
                </c:pt>
                <c:pt idx="91">
                  <c:v>1812</c:v>
                </c:pt>
                <c:pt idx="92">
                  <c:v>1813</c:v>
                </c:pt>
                <c:pt idx="93">
                  <c:v>1813</c:v>
                </c:pt>
                <c:pt idx="94">
                  <c:v>1813</c:v>
                </c:pt>
                <c:pt idx="95">
                  <c:v>1813</c:v>
                </c:pt>
                <c:pt idx="96">
                  <c:v>1814</c:v>
                </c:pt>
                <c:pt idx="97">
                  <c:v>1814</c:v>
                </c:pt>
                <c:pt idx="98">
                  <c:v>1814</c:v>
                </c:pt>
                <c:pt idx="99">
                  <c:v>1814</c:v>
                </c:pt>
                <c:pt idx="100">
                  <c:v>1815</c:v>
                </c:pt>
                <c:pt idx="101">
                  <c:v>1815</c:v>
                </c:pt>
                <c:pt idx="102">
                  <c:v>1815</c:v>
                </c:pt>
                <c:pt idx="103">
                  <c:v>1815</c:v>
                </c:pt>
                <c:pt idx="104">
                  <c:v>1816</c:v>
                </c:pt>
                <c:pt idx="105">
                  <c:v>1816</c:v>
                </c:pt>
                <c:pt idx="106">
                  <c:v>1816</c:v>
                </c:pt>
                <c:pt idx="107">
                  <c:v>1816</c:v>
                </c:pt>
                <c:pt idx="108">
                  <c:v>1817</c:v>
                </c:pt>
                <c:pt idx="109">
                  <c:v>1817</c:v>
                </c:pt>
                <c:pt idx="110">
                  <c:v>1817</c:v>
                </c:pt>
                <c:pt idx="111">
                  <c:v>1817</c:v>
                </c:pt>
                <c:pt idx="112">
                  <c:v>1818</c:v>
                </c:pt>
                <c:pt idx="113">
                  <c:v>1818</c:v>
                </c:pt>
                <c:pt idx="114">
                  <c:v>1818</c:v>
                </c:pt>
                <c:pt idx="115">
                  <c:v>1818</c:v>
                </c:pt>
                <c:pt idx="116">
                  <c:v>1819</c:v>
                </c:pt>
                <c:pt idx="117">
                  <c:v>1819</c:v>
                </c:pt>
                <c:pt idx="118">
                  <c:v>1819</c:v>
                </c:pt>
                <c:pt idx="119">
                  <c:v>1819</c:v>
                </c:pt>
                <c:pt idx="120">
                  <c:v>1820</c:v>
                </c:pt>
                <c:pt idx="121">
                  <c:v>1820</c:v>
                </c:pt>
                <c:pt idx="122">
                  <c:v>1820</c:v>
                </c:pt>
                <c:pt idx="123">
                  <c:v>1820</c:v>
                </c:pt>
                <c:pt idx="124">
                  <c:v>1821</c:v>
                </c:pt>
                <c:pt idx="125">
                  <c:v>1821</c:v>
                </c:pt>
                <c:pt idx="126">
                  <c:v>1821</c:v>
                </c:pt>
                <c:pt idx="127">
                  <c:v>1821</c:v>
                </c:pt>
                <c:pt idx="128">
                  <c:v>1822</c:v>
                </c:pt>
                <c:pt idx="129">
                  <c:v>1822</c:v>
                </c:pt>
                <c:pt idx="130">
                  <c:v>1822</c:v>
                </c:pt>
                <c:pt idx="131">
                  <c:v>1822</c:v>
                </c:pt>
                <c:pt idx="132">
                  <c:v>1823</c:v>
                </c:pt>
              </c:numCache>
            </c:numRef>
          </c:cat>
          <c:val>
            <c:numRef>
              <c:f>'Table 136'!$M$6:$M$138</c:f>
              <c:numCache>
                <c:formatCode>General</c:formatCode>
                <c:ptCount val="133"/>
                <c:pt idx="4" formatCode="0.0">
                  <c:v>13.725490196078439</c:v>
                </c:pt>
                <c:pt idx="5" formatCode="0.0">
                  <c:v>8.0357142857142918</c:v>
                </c:pt>
                <c:pt idx="6" formatCode="0.0">
                  <c:v>4.424778761061944</c:v>
                </c:pt>
                <c:pt idx="7" formatCode="0.0">
                  <c:v>-2.6086956521739069</c:v>
                </c:pt>
                <c:pt idx="8" formatCode="0.0">
                  <c:v>-2.5862068965517153</c:v>
                </c:pt>
                <c:pt idx="9" formatCode="0.0">
                  <c:v>-2.4793388429752099</c:v>
                </c:pt>
                <c:pt idx="10" formatCode="0.0">
                  <c:v>-3.3898305084745886</c:v>
                </c:pt>
                <c:pt idx="11" formatCode="0.0">
                  <c:v>0</c:v>
                </c:pt>
                <c:pt idx="12" formatCode="0.0">
                  <c:v>6.1946902654867131</c:v>
                </c:pt>
                <c:pt idx="13" formatCode="0.0">
                  <c:v>4.2372881355932179</c:v>
                </c:pt>
                <c:pt idx="14" formatCode="0.0">
                  <c:v>-3.5087719298245617</c:v>
                </c:pt>
                <c:pt idx="15" formatCode="0.0">
                  <c:v>-0.8928571428571388</c:v>
                </c:pt>
                <c:pt idx="16" formatCode="0.0">
                  <c:v>-5</c:v>
                </c:pt>
                <c:pt idx="17" formatCode="0.0">
                  <c:v>-13.82113821138212</c:v>
                </c:pt>
                <c:pt idx="18" formatCode="0.0">
                  <c:v>-5.4545454545454533</c:v>
                </c:pt>
                <c:pt idx="19" formatCode="0.0">
                  <c:v>-0.90090090090089348</c:v>
                </c:pt>
                <c:pt idx="20" formatCode="0.0">
                  <c:v>8.771929824561397</c:v>
                </c:pt>
                <c:pt idx="21" formatCode="0.0">
                  <c:v>2.8301886792452819</c:v>
                </c:pt>
                <c:pt idx="22" formatCode="0.0">
                  <c:v>5.7692307692307594</c:v>
                </c:pt>
                <c:pt idx="23" formatCode="0.0">
                  <c:v>5.4545454545454533</c:v>
                </c:pt>
                <c:pt idx="24" formatCode="0.0">
                  <c:v>-12.903225806451616</c:v>
                </c:pt>
                <c:pt idx="25" formatCode="0.0">
                  <c:v>-0.91743119266055828</c:v>
                </c:pt>
                <c:pt idx="26" formatCode="0.0">
                  <c:v>-11.818181818181827</c:v>
                </c:pt>
                <c:pt idx="27" formatCode="0.0">
                  <c:v>-17.241379310344826</c:v>
                </c:pt>
                <c:pt idx="28" formatCode="0.0">
                  <c:v>-9.2592592592592524</c:v>
                </c:pt>
                <c:pt idx="29" formatCode="0.0">
                  <c:v>8.3333333333333286</c:v>
                </c:pt>
                <c:pt idx="30" formatCode="0.0">
                  <c:v>13.402061855670112</c:v>
                </c:pt>
                <c:pt idx="31" formatCode="0.0">
                  <c:v>18.75</c:v>
                </c:pt>
                <c:pt idx="32" formatCode="0.0">
                  <c:v>31.632653061224488</c:v>
                </c:pt>
                <c:pt idx="33" formatCode="0.0">
                  <c:v>11.111111111111114</c:v>
                </c:pt>
                <c:pt idx="34" formatCode="0.0">
                  <c:v>10.909090909090907</c:v>
                </c:pt>
                <c:pt idx="35" formatCode="0.0">
                  <c:v>7.0175438596491233</c:v>
                </c:pt>
                <c:pt idx="36" formatCode="0.0">
                  <c:v>0.77519379844960667</c:v>
                </c:pt>
                <c:pt idx="37" formatCode="0.0">
                  <c:v>6.1538461538461604</c:v>
                </c:pt>
                <c:pt idx="38" formatCode="0.0">
                  <c:v>9.8360655737704974</c:v>
                </c:pt>
                <c:pt idx="39" formatCode="0.0">
                  <c:v>13.114754098360663</c:v>
                </c:pt>
                <c:pt idx="40" formatCode="0.0">
                  <c:v>15.384615384615387</c:v>
                </c:pt>
                <c:pt idx="41" formatCode="0.0">
                  <c:v>8.6956521739130324</c:v>
                </c:pt>
                <c:pt idx="42" formatCode="0.0">
                  <c:v>12.686567164179095</c:v>
                </c:pt>
                <c:pt idx="43" formatCode="0.0">
                  <c:v>12.318840579710141</c:v>
                </c:pt>
                <c:pt idx="44" formatCode="0.0">
                  <c:v>9.3333333333333144</c:v>
                </c:pt>
                <c:pt idx="45" formatCode="0.0">
                  <c:v>5.3333333333333286</c:v>
                </c:pt>
                <c:pt idx="46" formatCode="0.0">
                  <c:v>1.3245033112582831</c:v>
                </c:pt>
                <c:pt idx="47" formatCode="0.0">
                  <c:v>1.2903225806451672</c:v>
                </c:pt>
                <c:pt idx="48" formatCode="0.0">
                  <c:v>-4.8780487804878021</c:v>
                </c:pt>
                <c:pt idx="49" formatCode="0.0">
                  <c:v>6.3291139240506311</c:v>
                </c:pt>
                <c:pt idx="50" formatCode="0.0">
                  <c:v>11.1111111111111</c:v>
                </c:pt>
                <c:pt idx="51" formatCode="0.0">
                  <c:v>10.828025477707001</c:v>
                </c:pt>
                <c:pt idx="52" formatCode="0.0">
                  <c:v>0.64102564102564941</c:v>
                </c:pt>
                <c:pt idx="53" formatCode="0.0">
                  <c:v>-3.5714285714285694</c:v>
                </c:pt>
                <c:pt idx="54" formatCode="0.0">
                  <c:v>-1.1764705882352899</c:v>
                </c:pt>
                <c:pt idx="55" formatCode="0.0">
                  <c:v>-0.57471264367815422</c:v>
                </c:pt>
                <c:pt idx="56" formatCode="0.0">
                  <c:v>12.101910828025495</c:v>
                </c:pt>
                <c:pt idx="57" formatCode="0.0">
                  <c:v>8.6419753086419888</c:v>
                </c:pt>
                <c:pt idx="58" formatCode="0.0">
                  <c:v>1.7857142857142918</c:v>
                </c:pt>
                <c:pt idx="59" formatCode="0.0">
                  <c:v>-0.57803468208092568</c:v>
                </c:pt>
                <c:pt idx="60" formatCode="0.0">
                  <c:v>0</c:v>
                </c:pt>
                <c:pt idx="61" formatCode="0.0">
                  <c:v>-3.9772727272727479</c:v>
                </c:pt>
                <c:pt idx="62" formatCode="0.0">
                  <c:v>-3.5087719298245759</c:v>
                </c:pt>
                <c:pt idx="63" formatCode="0.0">
                  <c:v>-4.0697674418604635</c:v>
                </c:pt>
                <c:pt idx="64" formatCode="0.0">
                  <c:v>-3.9772727272727479</c:v>
                </c:pt>
                <c:pt idx="65" formatCode="0.0">
                  <c:v>0.59171597633137196</c:v>
                </c:pt>
                <c:pt idx="66" formatCode="0.0">
                  <c:v>1.2121212121212182</c:v>
                </c:pt>
                <c:pt idx="67" formatCode="0.0">
                  <c:v>0.60606060606062329</c:v>
                </c:pt>
                <c:pt idx="68" formatCode="0.0">
                  <c:v>-1.1834319526627155</c:v>
                </c:pt>
                <c:pt idx="69" formatCode="0.0">
                  <c:v>-1.1764705882352899</c:v>
                </c:pt>
                <c:pt idx="70" formatCode="0.0">
                  <c:v>1.7964071856287518</c:v>
                </c:pt>
                <c:pt idx="71" formatCode="0.0">
                  <c:v>-1.2048192771084558</c:v>
                </c:pt>
                <c:pt idx="72" formatCode="0.0">
                  <c:v>-0.59880239520956025</c:v>
                </c:pt>
                <c:pt idx="73" formatCode="0.0">
                  <c:v>2.3809523809523796</c:v>
                </c:pt>
                <c:pt idx="74" formatCode="0.0">
                  <c:v>1.1764705882352899</c:v>
                </c:pt>
                <c:pt idx="75" formatCode="0.0">
                  <c:v>6.0975609756097526</c:v>
                </c:pt>
                <c:pt idx="76" formatCode="0.0">
                  <c:v>7.2289156626505928</c:v>
                </c:pt>
                <c:pt idx="77" formatCode="0.0">
                  <c:v>7.5581395348837219</c:v>
                </c:pt>
                <c:pt idx="78" formatCode="0.0">
                  <c:v>12.209302325581405</c:v>
                </c:pt>
                <c:pt idx="79" formatCode="0.0">
                  <c:v>14.367816091954026</c:v>
                </c:pt>
                <c:pt idx="80" formatCode="0.0">
                  <c:v>14.606741573033688</c:v>
                </c:pt>
                <c:pt idx="81" formatCode="0.0">
                  <c:v>15.13513513513513</c:v>
                </c:pt>
                <c:pt idx="82" formatCode="0.0">
                  <c:v>25.388601036269421</c:v>
                </c:pt>
                <c:pt idx="83" formatCode="0.0">
                  <c:v>21.608040201005039</c:v>
                </c:pt>
                <c:pt idx="84" formatCode="0.0">
                  <c:v>14.215686274509807</c:v>
                </c:pt>
                <c:pt idx="85" formatCode="0.0">
                  <c:v>10.798122065727696</c:v>
                </c:pt>
                <c:pt idx="86" formatCode="0.0">
                  <c:v>-3.7190082644628006</c:v>
                </c:pt>
                <c:pt idx="87" formatCode="0.0">
                  <c:v>-5.3719008264462786</c:v>
                </c:pt>
                <c:pt idx="88" formatCode="0.0">
                  <c:v>0</c:v>
                </c:pt>
                <c:pt idx="89" formatCode="0.0">
                  <c:v>-2.9661016949152668</c:v>
                </c:pt>
                <c:pt idx="90" formatCode="0.0">
                  <c:v>0.85836909871244416</c:v>
                </c:pt>
                <c:pt idx="91" formatCode="0.0">
                  <c:v>1.7467248908296966</c:v>
                </c:pt>
                <c:pt idx="92" formatCode="0.0">
                  <c:v>2.5751072961373325</c:v>
                </c:pt>
                <c:pt idx="93" formatCode="0.0">
                  <c:v>4.3668122270742487</c:v>
                </c:pt>
                <c:pt idx="94" formatCode="0.0">
                  <c:v>2.1276595744680833</c:v>
                </c:pt>
                <c:pt idx="95" formatCode="0.0">
                  <c:v>4.291845493562235</c:v>
                </c:pt>
                <c:pt idx="96" formatCode="0.0">
                  <c:v>5.4393305439330675</c:v>
                </c:pt>
                <c:pt idx="97" formatCode="0.0">
                  <c:v>8.368200836820094</c:v>
                </c:pt>
                <c:pt idx="98" formatCode="0.0">
                  <c:v>19.166666666666671</c:v>
                </c:pt>
                <c:pt idx="99" formatCode="0.0">
                  <c:v>15.226337448559661</c:v>
                </c:pt>
                <c:pt idx="100" formatCode="0.0">
                  <c:v>8.3333333333333428</c:v>
                </c:pt>
                <c:pt idx="101" formatCode="0.0">
                  <c:v>4.2471042471042466</c:v>
                </c:pt>
                <c:pt idx="102" formatCode="0.0">
                  <c:v>-4.8951048951048932</c:v>
                </c:pt>
                <c:pt idx="103" formatCode="0.0">
                  <c:v>-6.7857142857142918</c:v>
                </c:pt>
                <c:pt idx="104" formatCode="0.0">
                  <c:v>-2.5641025641025692</c:v>
                </c:pt>
                <c:pt idx="105" formatCode="0.0">
                  <c:v>-2.2222222222222285</c:v>
                </c:pt>
                <c:pt idx="106" formatCode="0.0">
                  <c:v>0</c:v>
                </c:pt>
                <c:pt idx="107" formatCode="0.0">
                  <c:v>0</c:v>
                </c:pt>
                <c:pt idx="108" formatCode="0.0">
                  <c:v>1.8796992481202892</c:v>
                </c:pt>
                <c:pt idx="109" formatCode="0.0">
                  <c:v>4.1666666666666714</c:v>
                </c:pt>
                <c:pt idx="110" formatCode="0.0">
                  <c:v>8.455882352941174</c:v>
                </c:pt>
                <c:pt idx="111" formatCode="0.0">
                  <c:v>10.727969348659002</c:v>
                </c:pt>
                <c:pt idx="112" formatCode="0.0">
                  <c:v>4.7970479704796958</c:v>
                </c:pt>
                <c:pt idx="113" formatCode="0.0">
                  <c:v>0</c:v>
                </c:pt>
                <c:pt idx="114" formatCode="0.0">
                  <c:v>-8.8135593220338961</c:v>
                </c:pt>
                <c:pt idx="115" formatCode="0.0">
                  <c:v>-10.034602076124557</c:v>
                </c:pt>
                <c:pt idx="116" formatCode="0.0">
                  <c:v>-9.1549295774647845</c:v>
                </c:pt>
                <c:pt idx="117" formatCode="0.0">
                  <c:v>-7.6363636363636402</c:v>
                </c:pt>
                <c:pt idx="118" formatCode="0.0">
                  <c:v>-5.2044609665427402</c:v>
                </c:pt>
                <c:pt idx="119" formatCode="0.0">
                  <c:v>-8.0769230769230802</c:v>
                </c:pt>
                <c:pt idx="120" formatCode="0.0">
                  <c:v>-6.5891472868217136</c:v>
                </c:pt>
                <c:pt idx="121" formatCode="0.0">
                  <c:v>-6.2992125984251857</c:v>
                </c:pt>
                <c:pt idx="122" formatCode="0.0">
                  <c:v>-3.9215686274509807</c:v>
                </c:pt>
                <c:pt idx="123" formatCode="0.0">
                  <c:v>-2.5104602510460126</c:v>
                </c:pt>
                <c:pt idx="124" formatCode="0.0">
                  <c:v>0.41493775933609811</c:v>
                </c:pt>
                <c:pt idx="125" formatCode="0.0">
                  <c:v>-3.7815126050420247</c:v>
                </c:pt>
                <c:pt idx="126" formatCode="0.0">
                  <c:v>-15.510204081632651</c:v>
                </c:pt>
                <c:pt idx="127" formatCode="0.0">
                  <c:v>-20.600858369098717</c:v>
                </c:pt>
                <c:pt idx="128" formatCode="0.0">
                  <c:v>-23.140495867768578</c:v>
                </c:pt>
                <c:pt idx="129" formatCode="0.0">
                  <c:v>-24.45414847161571</c:v>
                </c:pt>
                <c:pt idx="130" formatCode="0.0">
                  <c:v>-11.111111111111114</c:v>
                </c:pt>
                <c:pt idx="131" formatCode="0.0">
                  <c:v>-7.0270270270270316</c:v>
                </c:pt>
                <c:pt idx="132" formatCode="0.0">
                  <c:v>-2.6881720430107521</c:v>
                </c:pt>
              </c:numCache>
            </c:numRef>
          </c:val>
          <c:smooth val="0"/>
          <c:extLst>
            <c:ext xmlns:c16="http://schemas.microsoft.com/office/drawing/2014/chart" uri="{C3380CC4-5D6E-409C-BE32-E72D297353CC}">
              <c16:uniqueId val="{00000000-B27A-45AD-B391-3FCB6ED2D7B5}"/>
            </c:ext>
          </c:extLst>
        </c:ser>
        <c:ser>
          <c:idx val="1"/>
          <c:order val="1"/>
          <c:tx>
            <c:v>WPI inflation</c:v>
          </c:tx>
          <c:marker>
            <c:symbol val="none"/>
          </c:marker>
          <c:cat>
            <c:numRef>
              <c:f>'Table 136'!$H$6:$H$138</c:f>
              <c:numCache>
                <c:formatCode>0</c:formatCode>
                <c:ptCount val="133"/>
                <c:pt idx="0">
                  <c:v>1790</c:v>
                </c:pt>
                <c:pt idx="1">
                  <c:v>1790</c:v>
                </c:pt>
                <c:pt idx="2">
                  <c:v>1790</c:v>
                </c:pt>
                <c:pt idx="3">
                  <c:v>1790</c:v>
                </c:pt>
                <c:pt idx="4">
                  <c:v>1791</c:v>
                </c:pt>
                <c:pt idx="5">
                  <c:v>1791</c:v>
                </c:pt>
                <c:pt idx="6">
                  <c:v>1791</c:v>
                </c:pt>
                <c:pt idx="7">
                  <c:v>1791</c:v>
                </c:pt>
                <c:pt idx="8">
                  <c:v>1792</c:v>
                </c:pt>
                <c:pt idx="9">
                  <c:v>1792</c:v>
                </c:pt>
                <c:pt idx="10">
                  <c:v>1792</c:v>
                </c:pt>
                <c:pt idx="11">
                  <c:v>1792</c:v>
                </c:pt>
                <c:pt idx="12">
                  <c:v>1792</c:v>
                </c:pt>
                <c:pt idx="13">
                  <c:v>1792</c:v>
                </c:pt>
                <c:pt idx="14">
                  <c:v>1792</c:v>
                </c:pt>
                <c:pt idx="15">
                  <c:v>1792</c:v>
                </c:pt>
                <c:pt idx="16">
                  <c:v>1794</c:v>
                </c:pt>
                <c:pt idx="17">
                  <c:v>1794</c:v>
                </c:pt>
                <c:pt idx="18">
                  <c:v>1794</c:v>
                </c:pt>
                <c:pt idx="19">
                  <c:v>1794</c:v>
                </c:pt>
                <c:pt idx="20">
                  <c:v>1795</c:v>
                </c:pt>
                <c:pt idx="21">
                  <c:v>1795</c:v>
                </c:pt>
                <c:pt idx="22">
                  <c:v>1795</c:v>
                </c:pt>
                <c:pt idx="23">
                  <c:v>1795</c:v>
                </c:pt>
                <c:pt idx="24">
                  <c:v>1796</c:v>
                </c:pt>
                <c:pt idx="25">
                  <c:v>1796</c:v>
                </c:pt>
                <c:pt idx="26">
                  <c:v>1796</c:v>
                </c:pt>
                <c:pt idx="27">
                  <c:v>1796</c:v>
                </c:pt>
                <c:pt idx="28">
                  <c:v>1797</c:v>
                </c:pt>
                <c:pt idx="29">
                  <c:v>1797</c:v>
                </c:pt>
                <c:pt idx="30">
                  <c:v>1797</c:v>
                </c:pt>
                <c:pt idx="31">
                  <c:v>1797</c:v>
                </c:pt>
                <c:pt idx="32">
                  <c:v>1798</c:v>
                </c:pt>
                <c:pt idx="33">
                  <c:v>1798</c:v>
                </c:pt>
                <c:pt idx="34">
                  <c:v>1798</c:v>
                </c:pt>
                <c:pt idx="35">
                  <c:v>1798</c:v>
                </c:pt>
                <c:pt idx="36">
                  <c:v>1799</c:v>
                </c:pt>
                <c:pt idx="37">
                  <c:v>1799</c:v>
                </c:pt>
                <c:pt idx="38">
                  <c:v>1799</c:v>
                </c:pt>
                <c:pt idx="39">
                  <c:v>1799</c:v>
                </c:pt>
                <c:pt idx="40">
                  <c:v>1800</c:v>
                </c:pt>
                <c:pt idx="41">
                  <c:v>1800</c:v>
                </c:pt>
                <c:pt idx="42">
                  <c:v>1800</c:v>
                </c:pt>
                <c:pt idx="43">
                  <c:v>1800</c:v>
                </c:pt>
                <c:pt idx="44">
                  <c:v>1801</c:v>
                </c:pt>
                <c:pt idx="45">
                  <c:v>1801</c:v>
                </c:pt>
                <c:pt idx="46">
                  <c:v>1801</c:v>
                </c:pt>
                <c:pt idx="47">
                  <c:v>1801</c:v>
                </c:pt>
                <c:pt idx="48">
                  <c:v>1802</c:v>
                </c:pt>
                <c:pt idx="49">
                  <c:v>1802</c:v>
                </c:pt>
                <c:pt idx="50">
                  <c:v>1802</c:v>
                </c:pt>
                <c:pt idx="51">
                  <c:v>1802</c:v>
                </c:pt>
                <c:pt idx="52">
                  <c:v>1803</c:v>
                </c:pt>
                <c:pt idx="53">
                  <c:v>1803</c:v>
                </c:pt>
                <c:pt idx="54">
                  <c:v>1803</c:v>
                </c:pt>
                <c:pt idx="55">
                  <c:v>1803</c:v>
                </c:pt>
                <c:pt idx="56">
                  <c:v>1804</c:v>
                </c:pt>
                <c:pt idx="57">
                  <c:v>1804</c:v>
                </c:pt>
                <c:pt idx="58">
                  <c:v>1804</c:v>
                </c:pt>
                <c:pt idx="59">
                  <c:v>1804</c:v>
                </c:pt>
                <c:pt idx="60">
                  <c:v>1805</c:v>
                </c:pt>
                <c:pt idx="61">
                  <c:v>1805</c:v>
                </c:pt>
                <c:pt idx="62">
                  <c:v>1805</c:v>
                </c:pt>
                <c:pt idx="63">
                  <c:v>1805</c:v>
                </c:pt>
                <c:pt idx="64">
                  <c:v>1806</c:v>
                </c:pt>
                <c:pt idx="65">
                  <c:v>1806</c:v>
                </c:pt>
                <c:pt idx="66">
                  <c:v>1806</c:v>
                </c:pt>
                <c:pt idx="67">
                  <c:v>1806</c:v>
                </c:pt>
                <c:pt idx="68">
                  <c:v>1807</c:v>
                </c:pt>
                <c:pt idx="69">
                  <c:v>1807</c:v>
                </c:pt>
                <c:pt idx="70">
                  <c:v>1807</c:v>
                </c:pt>
                <c:pt idx="71">
                  <c:v>1807</c:v>
                </c:pt>
                <c:pt idx="72">
                  <c:v>1808</c:v>
                </c:pt>
                <c:pt idx="73">
                  <c:v>1808</c:v>
                </c:pt>
                <c:pt idx="74">
                  <c:v>1808</c:v>
                </c:pt>
                <c:pt idx="75">
                  <c:v>1808</c:v>
                </c:pt>
                <c:pt idx="76">
                  <c:v>1809</c:v>
                </c:pt>
                <c:pt idx="77">
                  <c:v>1809</c:v>
                </c:pt>
                <c:pt idx="78">
                  <c:v>1809</c:v>
                </c:pt>
                <c:pt idx="79">
                  <c:v>1809</c:v>
                </c:pt>
                <c:pt idx="80">
                  <c:v>1810</c:v>
                </c:pt>
                <c:pt idx="81">
                  <c:v>1810</c:v>
                </c:pt>
                <c:pt idx="82">
                  <c:v>1810</c:v>
                </c:pt>
                <c:pt idx="83">
                  <c:v>1810</c:v>
                </c:pt>
                <c:pt idx="84">
                  <c:v>1811</c:v>
                </c:pt>
                <c:pt idx="85">
                  <c:v>1811</c:v>
                </c:pt>
                <c:pt idx="86">
                  <c:v>1811</c:v>
                </c:pt>
                <c:pt idx="87">
                  <c:v>1811</c:v>
                </c:pt>
                <c:pt idx="88">
                  <c:v>1812</c:v>
                </c:pt>
                <c:pt idx="89">
                  <c:v>1812</c:v>
                </c:pt>
                <c:pt idx="90">
                  <c:v>1812</c:v>
                </c:pt>
                <c:pt idx="91">
                  <c:v>1812</c:v>
                </c:pt>
                <c:pt idx="92">
                  <c:v>1813</c:v>
                </c:pt>
                <c:pt idx="93">
                  <c:v>1813</c:v>
                </c:pt>
                <c:pt idx="94">
                  <c:v>1813</c:v>
                </c:pt>
                <c:pt idx="95">
                  <c:v>1813</c:v>
                </c:pt>
                <c:pt idx="96">
                  <c:v>1814</c:v>
                </c:pt>
                <c:pt idx="97">
                  <c:v>1814</c:v>
                </c:pt>
                <c:pt idx="98">
                  <c:v>1814</c:v>
                </c:pt>
                <c:pt idx="99">
                  <c:v>1814</c:v>
                </c:pt>
                <c:pt idx="100">
                  <c:v>1815</c:v>
                </c:pt>
                <c:pt idx="101">
                  <c:v>1815</c:v>
                </c:pt>
                <c:pt idx="102">
                  <c:v>1815</c:v>
                </c:pt>
                <c:pt idx="103">
                  <c:v>1815</c:v>
                </c:pt>
                <c:pt idx="104">
                  <c:v>1816</c:v>
                </c:pt>
                <c:pt idx="105">
                  <c:v>1816</c:v>
                </c:pt>
                <c:pt idx="106">
                  <c:v>1816</c:v>
                </c:pt>
                <c:pt idx="107">
                  <c:v>1816</c:v>
                </c:pt>
                <c:pt idx="108">
                  <c:v>1817</c:v>
                </c:pt>
                <c:pt idx="109">
                  <c:v>1817</c:v>
                </c:pt>
                <c:pt idx="110">
                  <c:v>1817</c:v>
                </c:pt>
                <c:pt idx="111">
                  <c:v>1817</c:v>
                </c:pt>
                <c:pt idx="112">
                  <c:v>1818</c:v>
                </c:pt>
                <c:pt idx="113">
                  <c:v>1818</c:v>
                </c:pt>
                <c:pt idx="114">
                  <c:v>1818</c:v>
                </c:pt>
                <c:pt idx="115">
                  <c:v>1818</c:v>
                </c:pt>
                <c:pt idx="116">
                  <c:v>1819</c:v>
                </c:pt>
                <c:pt idx="117">
                  <c:v>1819</c:v>
                </c:pt>
                <c:pt idx="118">
                  <c:v>1819</c:v>
                </c:pt>
                <c:pt idx="119">
                  <c:v>1819</c:v>
                </c:pt>
                <c:pt idx="120">
                  <c:v>1820</c:v>
                </c:pt>
                <c:pt idx="121">
                  <c:v>1820</c:v>
                </c:pt>
                <c:pt idx="122">
                  <c:v>1820</c:v>
                </c:pt>
                <c:pt idx="123">
                  <c:v>1820</c:v>
                </c:pt>
                <c:pt idx="124">
                  <c:v>1821</c:v>
                </c:pt>
                <c:pt idx="125">
                  <c:v>1821</c:v>
                </c:pt>
                <c:pt idx="126">
                  <c:v>1821</c:v>
                </c:pt>
                <c:pt idx="127">
                  <c:v>1821</c:v>
                </c:pt>
                <c:pt idx="128">
                  <c:v>1822</c:v>
                </c:pt>
                <c:pt idx="129">
                  <c:v>1822</c:v>
                </c:pt>
                <c:pt idx="130">
                  <c:v>1822</c:v>
                </c:pt>
                <c:pt idx="131">
                  <c:v>1822</c:v>
                </c:pt>
                <c:pt idx="132">
                  <c:v>1823</c:v>
                </c:pt>
              </c:numCache>
            </c:numRef>
          </c:cat>
          <c:val>
            <c:numRef>
              <c:f>'Table 136'!$Q$6:$Q$138</c:f>
              <c:numCache>
                <c:formatCode>General</c:formatCode>
                <c:ptCount val="133"/>
                <c:pt idx="4">
                  <c:v>4.0524893863373279</c:v>
                </c:pt>
                <c:pt idx="5">
                  <c:v>-0.48112509252405289</c:v>
                </c:pt>
                <c:pt idx="6">
                  <c:v>-3.1953522149600673</c:v>
                </c:pt>
                <c:pt idx="7">
                  <c:v>1.4216236438458481</c:v>
                </c:pt>
                <c:pt idx="8">
                  <c:v>-0.92729970326409727</c:v>
                </c:pt>
                <c:pt idx="9">
                  <c:v>-5.4667162513945868</c:v>
                </c:pt>
                <c:pt idx="10">
                  <c:v>-1.9504876219055092</c:v>
                </c:pt>
                <c:pt idx="11">
                  <c:v>1.032829214312045</c:v>
                </c:pt>
                <c:pt idx="12">
                  <c:v>4.679895170348189</c:v>
                </c:pt>
                <c:pt idx="13">
                  <c:v>14.830841856805634</c:v>
                </c:pt>
                <c:pt idx="14">
                  <c:v>13.542463657230272</c:v>
                </c:pt>
                <c:pt idx="15">
                  <c:v>6.0971157356699308</c:v>
                </c:pt>
                <c:pt idx="16">
                  <c:v>7.2246065808297004</c:v>
                </c:pt>
                <c:pt idx="17">
                  <c:v>0.78794107571084737</c:v>
                </c:pt>
                <c:pt idx="18">
                  <c:v>-1.3140161725067401</c:v>
                </c:pt>
                <c:pt idx="19">
                  <c:v>1.582931865106687</c:v>
                </c:pt>
                <c:pt idx="20">
                  <c:v>4.7698465643762802</c:v>
                </c:pt>
                <c:pt idx="21">
                  <c:v>14.106050305914351</c:v>
                </c:pt>
                <c:pt idx="22">
                  <c:v>26.493683851143757</c:v>
                </c:pt>
                <c:pt idx="23">
                  <c:v>21.47696476964768</c:v>
                </c:pt>
                <c:pt idx="24">
                  <c:v>17.924227952881253</c:v>
                </c:pt>
                <c:pt idx="25">
                  <c:v>4.4682752457551373</c:v>
                </c:pt>
                <c:pt idx="26">
                  <c:v>-7.1794871794871824</c:v>
                </c:pt>
                <c:pt idx="27">
                  <c:v>-8.3379810373675127</c:v>
                </c:pt>
                <c:pt idx="28">
                  <c:v>-13.039956803455709</c:v>
                </c:pt>
                <c:pt idx="29">
                  <c:v>-11.434274308525801</c:v>
                </c:pt>
                <c:pt idx="30">
                  <c:v>-9.537656295434715</c:v>
                </c:pt>
                <c:pt idx="31">
                  <c:v>0.48676604806813373</c:v>
                </c:pt>
                <c:pt idx="32">
                  <c:v>6.2092517851581874E-2</c:v>
                </c:pt>
                <c:pt idx="33">
                  <c:v>4.8615582743077681</c:v>
                </c:pt>
                <c:pt idx="34">
                  <c:v>4.5001607200256615</c:v>
                </c:pt>
                <c:pt idx="35">
                  <c:v>-2.5431425976385356</c:v>
                </c:pt>
                <c:pt idx="36">
                  <c:v>2.9165373875271001</c:v>
                </c:pt>
                <c:pt idx="37">
                  <c:v>13.079521031624139</c:v>
                </c:pt>
                <c:pt idx="38">
                  <c:v>20.116887111657917</c:v>
                </c:pt>
                <c:pt idx="39">
                  <c:v>25.784405094749886</c:v>
                </c:pt>
                <c:pt idx="40">
                  <c:v>30.59993970455227</c:v>
                </c:pt>
                <c:pt idx="41">
                  <c:v>26.55443931577517</c:v>
                </c:pt>
                <c:pt idx="42">
                  <c:v>15.467349551856586</c:v>
                </c:pt>
                <c:pt idx="43">
                  <c:v>14.003457643862674</c:v>
                </c:pt>
                <c:pt idx="44">
                  <c:v>21.306555863342567</c:v>
                </c:pt>
                <c:pt idx="45">
                  <c:v>4.5698347993992741</c:v>
                </c:pt>
                <c:pt idx="46">
                  <c:v>1.796407185628766</c:v>
                </c:pt>
                <c:pt idx="47">
                  <c:v>-14.124783362218366</c:v>
                </c:pt>
                <c:pt idx="48">
                  <c:v>-26.489058039961932</c:v>
                </c:pt>
                <c:pt idx="49">
                  <c:v>-26.26179729175216</c:v>
                </c:pt>
                <c:pt idx="50">
                  <c:v>-21.372549019607874</c:v>
                </c:pt>
                <c:pt idx="51">
                  <c:v>-9.2583249243188845</c:v>
                </c:pt>
                <c:pt idx="52">
                  <c:v>-6.549314004659621</c:v>
                </c:pt>
                <c:pt idx="53">
                  <c:v>3.1997774067890532</c:v>
                </c:pt>
                <c:pt idx="54">
                  <c:v>3.7406483790523595</c:v>
                </c:pt>
                <c:pt idx="55">
                  <c:v>4.8095635251598168</c:v>
                </c:pt>
                <c:pt idx="56">
                  <c:v>1.3019390581717118</c:v>
                </c:pt>
                <c:pt idx="57">
                  <c:v>-4.6373685629549897</c:v>
                </c:pt>
                <c:pt idx="58">
                  <c:v>-0.24038461538462741</c:v>
                </c:pt>
                <c:pt idx="59">
                  <c:v>5.6233421750663126</c:v>
                </c:pt>
                <c:pt idx="60">
                  <c:v>12.988788624555653</c:v>
                </c:pt>
                <c:pt idx="61">
                  <c:v>16.002261803788514</c:v>
                </c:pt>
                <c:pt idx="62">
                  <c:v>11.111111111111072</c:v>
                </c:pt>
                <c:pt idx="63">
                  <c:v>-0.52737317930690608</c:v>
                </c:pt>
                <c:pt idx="64">
                  <c:v>-3.3881897386254138</c:v>
                </c:pt>
                <c:pt idx="65">
                  <c:v>0</c:v>
                </c:pt>
                <c:pt idx="66">
                  <c:v>-2.3614457831325382</c:v>
                </c:pt>
                <c:pt idx="67">
                  <c:v>0.78263064882602862</c:v>
                </c:pt>
                <c:pt idx="68">
                  <c:v>-0.42585170340679213</c:v>
                </c:pt>
                <c:pt idx="69">
                  <c:v>-3.899585669022656</c:v>
                </c:pt>
                <c:pt idx="70">
                  <c:v>-3.1095755182625737</c:v>
                </c:pt>
                <c:pt idx="71">
                  <c:v>-2.2294589178356432</c:v>
                </c:pt>
                <c:pt idx="72">
                  <c:v>1.6100628930817891</c:v>
                </c:pt>
                <c:pt idx="73">
                  <c:v>7.5323357849353556</c:v>
                </c:pt>
                <c:pt idx="74">
                  <c:v>13.678043810494174</c:v>
                </c:pt>
                <c:pt idx="75">
                  <c:v>17.883679221111976</c:v>
                </c:pt>
                <c:pt idx="76">
                  <c:v>17.652884377321115</c:v>
                </c:pt>
                <c:pt idx="77">
                  <c:v>7.6415094339622414</c:v>
                </c:pt>
                <c:pt idx="78">
                  <c:v>2.0838001344386754</c:v>
                </c:pt>
                <c:pt idx="79">
                  <c:v>2.7168006955009929</c:v>
                </c:pt>
                <c:pt idx="80">
                  <c:v>-1.6203703703703809</c:v>
                </c:pt>
                <c:pt idx="81">
                  <c:v>2.037686240140232</c:v>
                </c:pt>
                <c:pt idx="82">
                  <c:v>2.2168568920105542</c:v>
                </c:pt>
                <c:pt idx="83">
                  <c:v>-6.4325010579772055</c:v>
                </c:pt>
                <c:pt idx="84">
                  <c:v>-6.0534759358288852</c:v>
                </c:pt>
                <c:pt idx="85">
                  <c:v>-8.7824779901224161</c:v>
                </c:pt>
                <c:pt idx="86">
                  <c:v>-8.3100708610693772</c:v>
                </c:pt>
                <c:pt idx="87">
                  <c:v>2.5554047942107729</c:v>
                </c:pt>
                <c:pt idx="88">
                  <c:v>4.2577413479052524</c:v>
                </c:pt>
                <c:pt idx="89">
                  <c:v>16.996233521657231</c:v>
                </c:pt>
                <c:pt idx="90">
                  <c:v>21.733021077283354</c:v>
                </c:pt>
                <c:pt idx="91">
                  <c:v>7.9823594266813558</c:v>
                </c:pt>
                <c:pt idx="92">
                  <c:v>12.535488097838012</c:v>
                </c:pt>
                <c:pt idx="93">
                  <c:v>5.472837022132822</c:v>
                </c:pt>
                <c:pt idx="94">
                  <c:v>-2.7895344363216452</c:v>
                </c:pt>
                <c:pt idx="95">
                  <c:v>-1.5928119256687268</c:v>
                </c:pt>
                <c:pt idx="96">
                  <c:v>-3.8230157189986187</c:v>
                </c:pt>
                <c:pt idx="97">
                  <c:v>-11.942006867607745</c:v>
                </c:pt>
                <c:pt idx="98">
                  <c:v>-12.804274688303948</c:v>
                </c:pt>
                <c:pt idx="99">
                  <c:v>-7.3251711973438489</c:v>
                </c:pt>
                <c:pt idx="100">
                  <c:v>-19.108151735270368</c:v>
                </c:pt>
                <c:pt idx="101">
                  <c:v>-12.651646447140379</c:v>
                </c:pt>
                <c:pt idx="102">
                  <c:v>-11.733999092147059</c:v>
                </c:pt>
                <c:pt idx="103">
                  <c:v>-17.980295566502448</c:v>
                </c:pt>
                <c:pt idx="104">
                  <c:v>-16.512846096283354</c:v>
                </c:pt>
                <c:pt idx="105">
                  <c:v>-14.012896825396808</c:v>
                </c:pt>
                <c:pt idx="106">
                  <c:v>-7.4826433530470524</c:v>
                </c:pt>
                <c:pt idx="107">
                  <c:v>4.3407043407043631</c:v>
                </c:pt>
                <c:pt idx="108">
                  <c:v>19.181356438601753</c:v>
                </c:pt>
                <c:pt idx="109">
                  <c:v>15.286991635419668</c:v>
                </c:pt>
                <c:pt idx="110">
                  <c:v>10.755975541967786</c:v>
                </c:pt>
                <c:pt idx="111">
                  <c:v>0.78492935635793515</c:v>
                </c:pt>
                <c:pt idx="112">
                  <c:v>3.8104788167460271</c:v>
                </c:pt>
                <c:pt idx="113">
                  <c:v>4.1781336002001268</c:v>
                </c:pt>
                <c:pt idx="114">
                  <c:v>3.5633626097866511</c:v>
                </c:pt>
                <c:pt idx="115">
                  <c:v>9.4755970924194912</c:v>
                </c:pt>
                <c:pt idx="116">
                  <c:v>-0.28978507606858273</c:v>
                </c:pt>
                <c:pt idx="117">
                  <c:v>-8.1171950048030652</c:v>
                </c:pt>
                <c:pt idx="118">
                  <c:v>-9.0138114853404403</c:v>
                </c:pt>
                <c:pt idx="119">
                  <c:v>-13.11358785866733</c:v>
                </c:pt>
                <c:pt idx="120">
                  <c:v>-12.981351416807968</c:v>
                </c:pt>
                <c:pt idx="121">
                  <c:v>-5.6194458964976661</c:v>
                </c:pt>
                <c:pt idx="122">
                  <c:v>-6.6577896138482231</c:v>
                </c:pt>
                <c:pt idx="123">
                  <c:v>-14.192139737991255</c:v>
                </c:pt>
                <c:pt idx="124">
                  <c:v>-14.166434734205382</c:v>
                </c:pt>
                <c:pt idx="125">
                  <c:v>-17.779008584879506</c:v>
                </c:pt>
                <c:pt idx="126">
                  <c:v>-14.893009985734651</c:v>
                </c:pt>
                <c:pt idx="127">
                  <c:v>-7.061068702290072</c:v>
                </c:pt>
                <c:pt idx="128">
                  <c:v>-9.9221789883268485</c:v>
                </c:pt>
                <c:pt idx="129">
                  <c:v>-11.754799595823528</c:v>
                </c:pt>
                <c:pt idx="130">
                  <c:v>-13.744552463962449</c:v>
                </c:pt>
                <c:pt idx="131">
                  <c:v>-11.875427789185508</c:v>
                </c:pt>
                <c:pt idx="132">
                  <c:v>-0.46796256299494132</c:v>
                </c:pt>
              </c:numCache>
            </c:numRef>
          </c:val>
          <c:smooth val="0"/>
          <c:extLst>
            <c:ext xmlns:c16="http://schemas.microsoft.com/office/drawing/2014/chart" uri="{C3380CC4-5D6E-409C-BE32-E72D297353CC}">
              <c16:uniqueId val="{00000001-B27A-45AD-B391-3FCB6ED2D7B5}"/>
            </c:ext>
          </c:extLst>
        </c:ser>
        <c:dLbls>
          <c:showLegendKey val="0"/>
          <c:showVal val="0"/>
          <c:showCatName val="0"/>
          <c:showSerName val="0"/>
          <c:showPercent val="0"/>
          <c:showBubbleSize val="0"/>
        </c:dLbls>
        <c:smooth val="0"/>
        <c:axId val="416083328"/>
        <c:axId val="418781440"/>
      </c:lineChart>
      <c:catAx>
        <c:axId val="416083328"/>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18781440"/>
        <c:crosses val="autoZero"/>
        <c:auto val="1"/>
        <c:lblAlgn val="ctr"/>
        <c:lblOffset val="100"/>
        <c:tickLblSkip val="20"/>
        <c:tickMarkSkip val="8"/>
        <c:noMultiLvlLbl val="0"/>
      </c:catAx>
      <c:valAx>
        <c:axId val="418781440"/>
        <c:scaling>
          <c:orientation val="minMax"/>
        </c:scaling>
        <c:delete val="0"/>
        <c:axPos val="r"/>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16083328"/>
        <c:crosses val="max"/>
        <c:crossBetween val="between"/>
      </c:valAx>
      <c:spPr>
        <a:noFill/>
        <a:ln>
          <a:noFill/>
        </a:ln>
        <a:effectLst/>
      </c:spPr>
    </c:plotArea>
    <c:legend>
      <c:legendPos val="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t>Table 137</a:t>
            </a:r>
          </a:p>
          <a:p>
            <a:pPr>
              <a:defRPr/>
            </a:pPr>
            <a:r>
              <a:rPr lang="en-US" sz="1400" b="1"/>
              <a:t>Bank of England Notes in Circulation, Quaterly, 1812-1850</a:t>
            </a:r>
          </a:p>
          <a:p>
            <a:pPr>
              <a:defRPr/>
            </a:pPr>
            <a:r>
              <a:rPr lang="en-US" sz="1400" b="1"/>
              <a:t>(Millions of £'s, Seasonally Adjusted)</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137'!$H$7:$H$162</c:f>
              <c:numCache>
                <c:formatCode>0</c:formatCode>
                <c:ptCount val="156"/>
                <c:pt idx="0">
                  <c:v>1812</c:v>
                </c:pt>
                <c:pt idx="1">
                  <c:v>1812</c:v>
                </c:pt>
                <c:pt idx="2">
                  <c:v>1812</c:v>
                </c:pt>
                <c:pt idx="3">
                  <c:v>1812</c:v>
                </c:pt>
                <c:pt idx="4">
                  <c:v>1813</c:v>
                </c:pt>
                <c:pt idx="5">
                  <c:v>1813</c:v>
                </c:pt>
                <c:pt idx="6">
                  <c:v>1813</c:v>
                </c:pt>
                <c:pt idx="7">
                  <c:v>1813</c:v>
                </c:pt>
                <c:pt idx="8">
                  <c:v>1814</c:v>
                </c:pt>
                <c:pt idx="9">
                  <c:v>1814</c:v>
                </c:pt>
                <c:pt idx="10">
                  <c:v>1814</c:v>
                </c:pt>
                <c:pt idx="11">
                  <c:v>1814</c:v>
                </c:pt>
                <c:pt idx="12">
                  <c:v>1815</c:v>
                </c:pt>
                <c:pt idx="13">
                  <c:v>1815</c:v>
                </c:pt>
                <c:pt idx="14">
                  <c:v>1815</c:v>
                </c:pt>
                <c:pt idx="15">
                  <c:v>1815</c:v>
                </c:pt>
                <c:pt idx="16">
                  <c:v>1816</c:v>
                </c:pt>
                <c:pt idx="17">
                  <c:v>1816</c:v>
                </c:pt>
                <c:pt idx="18">
                  <c:v>1816</c:v>
                </c:pt>
                <c:pt idx="19">
                  <c:v>1816</c:v>
                </c:pt>
                <c:pt idx="20">
                  <c:v>1817</c:v>
                </c:pt>
                <c:pt idx="21">
                  <c:v>1817</c:v>
                </c:pt>
                <c:pt idx="22">
                  <c:v>1817</c:v>
                </c:pt>
                <c:pt idx="23">
                  <c:v>1817</c:v>
                </c:pt>
                <c:pt idx="24">
                  <c:v>1818</c:v>
                </c:pt>
                <c:pt idx="25">
                  <c:v>1818</c:v>
                </c:pt>
                <c:pt idx="26">
                  <c:v>1818</c:v>
                </c:pt>
                <c:pt idx="27">
                  <c:v>1818</c:v>
                </c:pt>
                <c:pt idx="28">
                  <c:v>1819</c:v>
                </c:pt>
                <c:pt idx="29">
                  <c:v>1819</c:v>
                </c:pt>
                <c:pt idx="30">
                  <c:v>1819</c:v>
                </c:pt>
                <c:pt idx="31">
                  <c:v>1819</c:v>
                </c:pt>
                <c:pt idx="32">
                  <c:v>1820</c:v>
                </c:pt>
                <c:pt idx="33">
                  <c:v>1820</c:v>
                </c:pt>
                <c:pt idx="34">
                  <c:v>1820</c:v>
                </c:pt>
                <c:pt idx="35">
                  <c:v>1820</c:v>
                </c:pt>
                <c:pt idx="36">
                  <c:v>1821</c:v>
                </c:pt>
                <c:pt idx="37">
                  <c:v>1821</c:v>
                </c:pt>
                <c:pt idx="38">
                  <c:v>1821</c:v>
                </c:pt>
                <c:pt idx="39">
                  <c:v>1821</c:v>
                </c:pt>
                <c:pt idx="40">
                  <c:v>1822</c:v>
                </c:pt>
                <c:pt idx="41">
                  <c:v>1822</c:v>
                </c:pt>
                <c:pt idx="42">
                  <c:v>1822</c:v>
                </c:pt>
                <c:pt idx="43">
                  <c:v>1822</c:v>
                </c:pt>
                <c:pt idx="44">
                  <c:v>1823</c:v>
                </c:pt>
                <c:pt idx="45">
                  <c:v>1823</c:v>
                </c:pt>
                <c:pt idx="46">
                  <c:v>1823</c:v>
                </c:pt>
                <c:pt idx="47">
                  <c:v>1823</c:v>
                </c:pt>
                <c:pt idx="48">
                  <c:v>1824</c:v>
                </c:pt>
                <c:pt idx="49">
                  <c:v>1824</c:v>
                </c:pt>
                <c:pt idx="50">
                  <c:v>1824</c:v>
                </c:pt>
                <c:pt idx="51">
                  <c:v>1824</c:v>
                </c:pt>
                <c:pt idx="52">
                  <c:v>1825</c:v>
                </c:pt>
                <c:pt idx="53">
                  <c:v>1825</c:v>
                </c:pt>
                <c:pt idx="54">
                  <c:v>1825</c:v>
                </c:pt>
                <c:pt idx="55">
                  <c:v>1825</c:v>
                </c:pt>
                <c:pt idx="56">
                  <c:v>1826</c:v>
                </c:pt>
                <c:pt idx="57">
                  <c:v>1826</c:v>
                </c:pt>
                <c:pt idx="58">
                  <c:v>1826</c:v>
                </c:pt>
                <c:pt idx="59">
                  <c:v>1826</c:v>
                </c:pt>
                <c:pt idx="60">
                  <c:v>1827</c:v>
                </c:pt>
                <c:pt idx="61">
                  <c:v>1827</c:v>
                </c:pt>
                <c:pt idx="62">
                  <c:v>1827</c:v>
                </c:pt>
                <c:pt idx="63">
                  <c:v>1827</c:v>
                </c:pt>
                <c:pt idx="64">
                  <c:v>1828</c:v>
                </c:pt>
                <c:pt idx="65">
                  <c:v>1828</c:v>
                </c:pt>
                <c:pt idx="66">
                  <c:v>1828</c:v>
                </c:pt>
                <c:pt idx="67">
                  <c:v>1828</c:v>
                </c:pt>
                <c:pt idx="68">
                  <c:v>1829</c:v>
                </c:pt>
                <c:pt idx="69">
                  <c:v>1829</c:v>
                </c:pt>
                <c:pt idx="70">
                  <c:v>1829</c:v>
                </c:pt>
                <c:pt idx="71">
                  <c:v>1829</c:v>
                </c:pt>
                <c:pt idx="72">
                  <c:v>1830</c:v>
                </c:pt>
                <c:pt idx="73">
                  <c:v>1830</c:v>
                </c:pt>
                <c:pt idx="74">
                  <c:v>1830</c:v>
                </c:pt>
                <c:pt idx="75">
                  <c:v>1830</c:v>
                </c:pt>
                <c:pt idx="76">
                  <c:v>1831</c:v>
                </c:pt>
                <c:pt idx="77">
                  <c:v>1831</c:v>
                </c:pt>
                <c:pt idx="78">
                  <c:v>1831</c:v>
                </c:pt>
                <c:pt idx="79">
                  <c:v>1831</c:v>
                </c:pt>
                <c:pt idx="80">
                  <c:v>1832</c:v>
                </c:pt>
                <c:pt idx="81">
                  <c:v>1832</c:v>
                </c:pt>
                <c:pt idx="82">
                  <c:v>1832</c:v>
                </c:pt>
                <c:pt idx="83">
                  <c:v>1832</c:v>
                </c:pt>
                <c:pt idx="84">
                  <c:v>1833</c:v>
                </c:pt>
                <c:pt idx="85">
                  <c:v>1833</c:v>
                </c:pt>
                <c:pt idx="86">
                  <c:v>1833</c:v>
                </c:pt>
                <c:pt idx="87">
                  <c:v>1833</c:v>
                </c:pt>
                <c:pt idx="88">
                  <c:v>1834</c:v>
                </c:pt>
                <c:pt idx="89">
                  <c:v>1834</c:v>
                </c:pt>
                <c:pt idx="90">
                  <c:v>1834</c:v>
                </c:pt>
                <c:pt idx="91">
                  <c:v>1834</c:v>
                </c:pt>
                <c:pt idx="92">
                  <c:v>1835</c:v>
                </c:pt>
                <c:pt idx="93">
                  <c:v>1835</c:v>
                </c:pt>
                <c:pt idx="94">
                  <c:v>1835</c:v>
                </c:pt>
                <c:pt idx="95">
                  <c:v>1835</c:v>
                </c:pt>
                <c:pt idx="96">
                  <c:v>1836</c:v>
                </c:pt>
                <c:pt idx="97">
                  <c:v>1836</c:v>
                </c:pt>
                <c:pt idx="98">
                  <c:v>1836</c:v>
                </c:pt>
                <c:pt idx="99">
                  <c:v>1836</c:v>
                </c:pt>
                <c:pt idx="100">
                  <c:v>1837</c:v>
                </c:pt>
                <c:pt idx="101">
                  <c:v>1837</c:v>
                </c:pt>
                <c:pt idx="102">
                  <c:v>1837</c:v>
                </c:pt>
                <c:pt idx="103">
                  <c:v>1837</c:v>
                </c:pt>
                <c:pt idx="104">
                  <c:v>1838</c:v>
                </c:pt>
                <c:pt idx="105">
                  <c:v>1838</c:v>
                </c:pt>
                <c:pt idx="106">
                  <c:v>1838</c:v>
                </c:pt>
                <c:pt idx="107">
                  <c:v>1838</c:v>
                </c:pt>
                <c:pt idx="108">
                  <c:v>1839</c:v>
                </c:pt>
                <c:pt idx="109">
                  <c:v>1839</c:v>
                </c:pt>
                <c:pt idx="110">
                  <c:v>1839</c:v>
                </c:pt>
                <c:pt idx="111">
                  <c:v>1839</c:v>
                </c:pt>
                <c:pt idx="112">
                  <c:v>1840</c:v>
                </c:pt>
                <c:pt idx="113">
                  <c:v>1840</c:v>
                </c:pt>
                <c:pt idx="114">
                  <c:v>1840</c:v>
                </c:pt>
                <c:pt idx="115">
                  <c:v>1840</c:v>
                </c:pt>
                <c:pt idx="116">
                  <c:v>1841</c:v>
                </c:pt>
                <c:pt idx="117">
                  <c:v>1841</c:v>
                </c:pt>
                <c:pt idx="118">
                  <c:v>1841</c:v>
                </c:pt>
                <c:pt idx="119">
                  <c:v>1841</c:v>
                </c:pt>
                <c:pt idx="120">
                  <c:v>1842</c:v>
                </c:pt>
                <c:pt idx="121">
                  <c:v>1842</c:v>
                </c:pt>
                <c:pt idx="122">
                  <c:v>1842</c:v>
                </c:pt>
                <c:pt idx="123">
                  <c:v>1842</c:v>
                </c:pt>
                <c:pt idx="124">
                  <c:v>1843</c:v>
                </c:pt>
                <c:pt idx="125">
                  <c:v>1843</c:v>
                </c:pt>
                <c:pt idx="126">
                  <c:v>1843</c:v>
                </c:pt>
                <c:pt idx="127">
                  <c:v>1843</c:v>
                </c:pt>
                <c:pt idx="128">
                  <c:v>1844</c:v>
                </c:pt>
                <c:pt idx="129">
                  <c:v>1844</c:v>
                </c:pt>
                <c:pt idx="130">
                  <c:v>1844</c:v>
                </c:pt>
                <c:pt idx="131">
                  <c:v>1844</c:v>
                </c:pt>
                <c:pt idx="132">
                  <c:v>1845</c:v>
                </c:pt>
                <c:pt idx="133">
                  <c:v>1845</c:v>
                </c:pt>
                <c:pt idx="134">
                  <c:v>1845</c:v>
                </c:pt>
                <c:pt idx="135">
                  <c:v>1845</c:v>
                </c:pt>
                <c:pt idx="136">
                  <c:v>1846</c:v>
                </c:pt>
                <c:pt idx="137">
                  <c:v>1846</c:v>
                </c:pt>
                <c:pt idx="138">
                  <c:v>1846</c:v>
                </c:pt>
                <c:pt idx="139">
                  <c:v>1846</c:v>
                </c:pt>
                <c:pt idx="140">
                  <c:v>1847</c:v>
                </c:pt>
                <c:pt idx="141">
                  <c:v>1847</c:v>
                </c:pt>
                <c:pt idx="142">
                  <c:v>1847</c:v>
                </c:pt>
                <c:pt idx="143">
                  <c:v>1847</c:v>
                </c:pt>
                <c:pt idx="144">
                  <c:v>1848</c:v>
                </c:pt>
                <c:pt idx="145">
                  <c:v>1848</c:v>
                </c:pt>
                <c:pt idx="146">
                  <c:v>1848</c:v>
                </c:pt>
                <c:pt idx="147">
                  <c:v>1848</c:v>
                </c:pt>
                <c:pt idx="148">
                  <c:v>1849</c:v>
                </c:pt>
                <c:pt idx="149">
                  <c:v>1849</c:v>
                </c:pt>
                <c:pt idx="150">
                  <c:v>1849</c:v>
                </c:pt>
                <c:pt idx="151">
                  <c:v>1849</c:v>
                </c:pt>
                <c:pt idx="152">
                  <c:v>1850</c:v>
                </c:pt>
                <c:pt idx="153">
                  <c:v>1850</c:v>
                </c:pt>
                <c:pt idx="154">
                  <c:v>1850</c:v>
                </c:pt>
                <c:pt idx="155">
                  <c:v>1850</c:v>
                </c:pt>
              </c:numCache>
            </c:numRef>
          </c:cat>
          <c:val>
            <c:numRef>
              <c:f>'Table 137'!$L$7:$L$162</c:f>
              <c:numCache>
                <c:formatCode>General</c:formatCode>
                <c:ptCount val="156"/>
                <c:pt idx="0">
                  <c:v>23.2</c:v>
                </c:pt>
                <c:pt idx="1">
                  <c:v>22.9</c:v>
                </c:pt>
                <c:pt idx="2">
                  <c:v>23.1</c:v>
                </c:pt>
                <c:pt idx="3">
                  <c:v>23.9</c:v>
                </c:pt>
                <c:pt idx="4">
                  <c:v>23.8</c:v>
                </c:pt>
                <c:pt idx="5">
                  <c:v>23.9</c:v>
                </c:pt>
                <c:pt idx="6">
                  <c:v>23.6</c:v>
                </c:pt>
                <c:pt idx="7">
                  <c:v>24.9</c:v>
                </c:pt>
                <c:pt idx="8">
                  <c:v>25.1</c:v>
                </c:pt>
                <c:pt idx="9">
                  <c:v>25.8</c:v>
                </c:pt>
                <c:pt idx="10">
                  <c:v>28.1</c:v>
                </c:pt>
                <c:pt idx="11">
                  <c:v>28.7</c:v>
                </c:pt>
                <c:pt idx="12">
                  <c:v>27.2</c:v>
                </c:pt>
                <c:pt idx="13">
                  <c:v>26.9</c:v>
                </c:pt>
                <c:pt idx="14">
                  <c:v>26.7</c:v>
                </c:pt>
                <c:pt idx="15">
                  <c:v>26.8</c:v>
                </c:pt>
                <c:pt idx="16">
                  <c:v>26.5</c:v>
                </c:pt>
                <c:pt idx="17">
                  <c:v>26.3</c:v>
                </c:pt>
                <c:pt idx="18">
                  <c:v>26.7</c:v>
                </c:pt>
                <c:pt idx="19">
                  <c:v>26.8</c:v>
                </c:pt>
                <c:pt idx="20">
                  <c:v>27</c:v>
                </c:pt>
                <c:pt idx="21">
                  <c:v>27.4</c:v>
                </c:pt>
                <c:pt idx="22">
                  <c:v>28.9</c:v>
                </c:pt>
                <c:pt idx="23">
                  <c:v>29.6</c:v>
                </c:pt>
                <c:pt idx="24">
                  <c:v>28.3</c:v>
                </c:pt>
                <c:pt idx="25">
                  <c:v>27.4</c:v>
                </c:pt>
                <c:pt idx="26">
                  <c:v>26.4</c:v>
                </c:pt>
                <c:pt idx="27">
                  <c:v>26.7</c:v>
                </c:pt>
                <c:pt idx="28">
                  <c:v>25.7</c:v>
                </c:pt>
                <c:pt idx="29">
                  <c:v>25.3</c:v>
                </c:pt>
                <c:pt idx="30">
                  <c:v>25</c:v>
                </c:pt>
                <c:pt idx="31">
                  <c:v>24.5</c:v>
                </c:pt>
                <c:pt idx="32">
                  <c:v>24</c:v>
                </c:pt>
                <c:pt idx="33">
                  <c:v>23.8</c:v>
                </c:pt>
                <c:pt idx="34">
                  <c:v>24</c:v>
                </c:pt>
                <c:pt idx="35">
                  <c:v>23.9</c:v>
                </c:pt>
                <c:pt idx="36">
                  <c:v>24.1</c:v>
                </c:pt>
                <c:pt idx="37">
                  <c:v>22.9</c:v>
                </c:pt>
                <c:pt idx="38">
                  <c:v>20.3</c:v>
                </c:pt>
                <c:pt idx="39">
                  <c:v>19</c:v>
                </c:pt>
                <c:pt idx="40">
                  <c:v>18.5</c:v>
                </c:pt>
                <c:pt idx="41">
                  <c:v>17.3</c:v>
                </c:pt>
                <c:pt idx="42">
                  <c:v>18.100000000000001</c:v>
                </c:pt>
                <c:pt idx="43">
                  <c:v>17.600000000000001</c:v>
                </c:pt>
                <c:pt idx="44">
                  <c:v>18</c:v>
                </c:pt>
                <c:pt idx="45">
                  <c:v>18</c:v>
                </c:pt>
                <c:pt idx="46">
                  <c:v>18.899999999999999</c:v>
                </c:pt>
                <c:pt idx="47">
                  <c:v>19.600000000000001</c:v>
                </c:pt>
                <c:pt idx="48">
                  <c:v>19.600000000000001</c:v>
                </c:pt>
                <c:pt idx="49">
                  <c:v>19.899999999999999</c:v>
                </c:pt>
                <c:pt idx="50">
                  <c:v>20.2</c:v>
                </c:pt>
                <c:pt idx="51">
                  <c:v>20.8</c:v>
                </c:pt>
                <c:pt idx="52">
                  <c:v>20.9</c:v>
                </c:pt>
                <c:pt idx="53">
                  <c:v>19.8</c:v>
                </c:pt>
                <c:pt idx="54">
                  <c:v>19.3</c:v>
                </c:pt>
                <c:pt idx="55">
                  <c:v>20.100000000000001</c:v>
                </c:pt>
                <c:pt idx="56">
                  <c:v>24.4</c:v>
                </c:pt>
                <c:pt idx="57">
                  <c:v>22.9</c:v>
                </c:pt>
                <c:pt idx="58">
                  <c:v>21.3</c:v>
                </c:pt>
                <c:pt idx="59">
                  <c:v>20.5</c:v>
                </c:pt>
                <c:pt idx="60">
                  <c:v>21.2</c:v>
                </c:pt>
                <c:pt idx="61">
                  <c:v>21.7</c:v>
                </c:pt>
                <c:pt idx="62">
                  <c:v>22.1</c:v>
                </c:pt>
                <c:pt idx="63">
                  <c:v>21.4</c:v>
                </c:pt>
                <c:pt idx="64">
                  <c:v>21.5</c:v>
                </c:pt>
                <c:pt idx="65">
                  <c:v>20.6</c:v>
                </c:pt>
                <c:pt idx="66">
                  <c:v>21.1</c:v>
                </c:pt>
                <c:pt idx="67">
                  <c:v>20.9</c:v>
                </c:pt>
                <c:pt idx="68">
                  <c:v>20.2</c:v>
                </c:pt>
                <c:pt idx="69">
                  <c:v>19.5</c:v>
                </c:pt>
                <c:pt idx="70">
                  <c:v>19.3</c:v>
                </c:pt>
                <c:pt idx="71">
                  <c:v>19.399999999999999</c:v>
                </c:pt>
                <c:pt idx="72">
                  <c:v>19.899999999999999</c:v>
                </c:pt>
                <c:pt idx="73">
                  <c:v>21</c:v>
                </c:pt>
                <c:pt idx="74">
                  <c:v>20.9</c:v>
                </c:pt>
                <c:pt idx="75">
                  <c:v>20.100000000000001</c:v>
                </c:pt>
                <c:pt idx="76">
                  <c:v>19.5</c:v>
                </c:pt>
                <c:pt idx="77">
                  <c:v>18.600000000000001</c:v>
                </c:pt>
                <c:pt idx="78">
                  <c:v>18.399999999999999</c:v>
                </c:pt>
                <c:pt idx="79">
                  <c:v>18.2</c:v>
                </c:pt>
                <c:pt idx="80">
                  <c:v>18.2</c:v>
                </c:pt>
                <c:pt idx="81">
                  <c:v>18</c:v>
                </c:pt>
                <c:pt idx="82">
                  <c:v>17.8</c:v>
                </c:pt>
                <c:pt idx="83">
                  <c:v>18.399999999999999</c:v>
                </c:pt>
                <c:pt idx="84">
                  <c:v>19.100000000000001</c:v>
                </c:pt>
                <c:pt idx="85">
                  <c:v>19.2</c:v>
                </c:pt>
                <c:pt idx="86">
                  <c:v>19.399999999999999</c:v>
                </c:pt>
                <c:pt idx="87">
                  <c:v>18.8</c:v>
                </c:pt>
                <c:pt idx="88">
                  <c:v>19</c:v>
                </c:pt>
                <c:pt idx="89">
                  <c:v>18.899999999999999</c:v>
                </c:pt>
                <c:pt idx="90">
                  <c:v>18.7</c:v>
                </c:pt>
                <c:pt idx="91">
                  <c:v>18.7</c:v>
                </c:pt>
                <c:pt idx="92">
                  <c:v>18.399999999999999</c:v>
                </c:pt>
                <c:pt idx="93">
                  <c:v>18.399999999999999</c:v>
                </c:pt>
                <c:pt idx="94">
                  <c:v>18</c:v>
                </c:pt>
                <c:pt idx="95">
                  <c:v>17.600000000000001</c:v>
                </c:pt>
                <c:pt idx="96">
                  <c:v>17.899999999999999</c:v>
                </c:pt>
                <c:pt idx="97">
                  <c:v>17.899999999999999</c:v>
                </c:pt>
                <c:pt idx="98">
                  <c:v>17.8</c:v>
                </c:pt>
                <c:pt idx="99">
                  <c:v>17.7</c:v>
                </c:pt>
                <c:pt idx="100">
                  <c:v>18.2</c:v>
                </c:pt>
                <c:pt idx="101">
                  <c:v>18.2</c:v>
                </c:pt>
                <c:pt idx="102">
                  <c:v>18.399999999999999</c:v>
                </c:pt>
                <c:pt idx="103">
                  <c:v>18.399999999999999</c:v>
                </c:pt>
                <c:pt idx="104">
                  <c:v>18.8</c:v>
                </c:pt>
                <c:pt idx="105">
                  <c:v>19</c:v>
                </c:pt>
                <c:pt idx="106">
                  <c:v>19.2</c:v>
                </c:pt>
                <c:pt idx="107">
                  <c:v>18.8</c:v>
                </c:pt>
                <c:pt idx="108">
                  <c:v>18.2</c:v>
                </c:pt>
                <c:pt idx="109">
                  <c:v>18.100000000000001</c:v>
                </c:pt>
                <c:pt idx="110">
                  <c:v>17.600000000000001</c:v>
                </c:pt>
                <c:pt idx="111">
                  <c:v>16.899999999999999</c:v>
                </c:pt>
                <c:pt idx="112">
                  <c:v>16.8</c:v>
                </c:pt>
                <c:pt idx="113">
                  <c:v>16.899999999999999</c:v>
                </c:pt>
                <c:pt idx="114">
                  <c:v>17</c:v>
                </c:pt>
                <c:pt idx="115">
                  <c:v>16.600000000000001</c:v>
                </c:pt>
                <c:pt idx="116">
                  <c:v>16.5</c:v>
                </c:pt>
                <c:pt idx="117">
                  <c:v>16.7</c:v>
                </c:pt>
                <c:pt idx="118">
                  <c:v>17.3</c:v>
                </c:pt>
                <c:pt idx="119">
                  <c:v>17.100000000000001</c:v>
                </c:pt>
                <c:pt idx="120">
                  <c:v>16.899999999999999</c:v>
                </c:pt>
                <c:pt idx="121">
                  <c:v>17.899999999999999</c:v>
                </c:pt>
                <c:pt idx="122">
                  <c:v>19.600000000000001</c:v>
                </c:pt>
                <c:pt idx="123">
                  <c:v>19.8</c:v>
                </c:pt>
                <c:pt idx="124">
                  <c:v>20.100000000000001</c:v>
                </c:pt>
                <c:pt idx="125">
                  <c:v>19.399999999999999</c:v>
                </c:pt>
                <c:pt idx="126">
                  <c:v>19.2</c:v>
                </c:pt>
                <c:pt idx="127">
                  <c:v>19.600000000000001</c:v>
                </c:pt>
                <c:pt idx="128">
                  <c:v>21.2</c:v>
                </c:pt>
                <c:pt idx="129">
                  <c:v>21.3</c:v>
                </c:pt>
                <c:pt idx="130">
                  <c:v>21.1</c:v>
                </c:pt>
                <c:pt idx="131">
                  <c:v>21.6</c:v>
                </c:pt>
                <c:pt idx="132">
                  <c:v>21.3</c:v>
                </c:pt>
                <c:pt idx="133">
                  <c:v>22</c:v>
                </c:pt>
                <c:pt idx="134">
                  <c:v>21.9</c:v>
                </c:pt>
                <c:pt idx="135">
                  <c:v>22</c:v>
                </c:pt>
                <c:pt idx="136">
                  <c:v>21.3</c:v>
                </c:pt>
                <c:pt idx="137">
                  <c:v>21.3</c:v>
                </c:pt>
                <c:pt idx="138">
                  <c:v>21.1</c:v>
                </c:pt>
                <c:pt idx="139">
                  <c:v>21.2</c:v>
                </c:pt>
                <c:pt idx="140">
                  <c:v>20.9</c:v>
                </c:pt>
                <c:pt idx="141">
                  <c:v>20.2</c:v>
                </c:pt>
                <c:pt idx="142">
                  <c:v>19.100000000000001</c:v>
                </c:pt>
                <c:pt idx="143">
                  <c:v>19.899999999999999</c:v>
                </c:pt>
                <c:pt idx="144">
                  <c:v>19.399999999999999</c:v>
                </c:pt>
                <c:pt idx="145">
                  <c:v>19.3</c:v>
                </c:pt>
                <c:pt idx="146">
                  <c:v>19.100000000000001</c:v>
                </c:pt>
                <c:pt idx="147">
                  <c:v>18.7</c:v>
                </c:pt>
                <c:pt idx="148">
                  <c:v>19.5</c:v>
                </c:pt>
                <c:pt idx="149">
                  <c:v>19.899999999999999</c:v>
                </c:pt>
                <c:pt idx="150">
                  <c:v>19.5</c:v>
                </c:pt>
                <c:pt idx="151">
                  <c:v>19.3</c:v>
                </c:pt>
                <c:pt idx="152">
                  <c:v>19.8</c:v>
                </c:pt>
                <c:pt idx="153">
                  <c:v>21.1</c:v>
                </c:pt>
                <c:pt idx="154">
                  <c:v>20.9</c:v>
                </c:pt>
                <c:pt idx="155">
                  <c:v>20.3</c:v>
                </c:pt>
              </c:numCache>
            </c:numRef>
          </c:val>
          <c:smooth val="0"/>
          <c:extLst>
            <c:ext xmlns:c16="http://schemas.microsoft.com/office/drawing/2014/chart" uri="{C3380CC4-5D6E-409C-BE32-E72D297353CC}">
              <c16:uniqueId val="{00000000-E133-4EA4-82F7-B6EFC9AF2090}"/>
            </c:ext>
          </c:extLst>
        </c:ser>
        <c:dLbls>
          <c:showLegendKey val="0"/>
          <c:showVal val="0"/>
          <c:showCatName val="0"/>
          <c:showSerName val="0"/>
          <c:showPercent val="0"/>
          <c:showBubbleSize val="0"/>
        </c:dLbls>
        <c:smooth val="0"/>
        <c:axId val="476603176"/>
        <c:axId val="476600040"/>
      </c:lineChart>
      <c:catAx>
        <c:axId val="47660317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6600040"/>
        <c:crosses val="autoZero"/>
        <c:auto val="1"/>
        <c:lblAlgn val="ctr"/>
        <c:lblOffset val="100"/>
        <c:tickLblSkip val="8"/>
        <c:tickMarkSkip val="8"/>
        <c:noMultiLvlLbl val="0"/>
      </c:catAx>
      <c:valAx>
        <c:axId val="476600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6603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138</a:t>
            </a:r>
          </a:p>
          <a:p>
            <a:pPr>
              <a:defRPr/>
            </a:pPr>
            <a:r>
              <a:rPr lang="en-US" b="1"/>
              <a:t>Bank of England Notes in Circulation, Annually, 1790-1850</a:t>
            </a:r>
          </a:p>
          <a:p>
            <a:pPr>
              <a:defRPr/>
            </a:pPr>
            <a:r>
              <a:rPr lang="en-US" b="1"/>
              <a:t>(Millions of £'s)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none"/>
          </c:marker>
          <c:cat>
            <c:strRef>
              <c:f>'Table 138'!$A$6:$A$66</c:f>
              <c:strCache>
                <c:ptCount val="61"/>
                <c:pt idx="0">
                  <c:v>1790</c:v>
                </c:pt>
                <c:pt idx="1">
                  <c:v>91</c:v>
                </c:pt>
                <c:pt idx="2">
                  <c:v>92</c:v>
                </c:pt>
                <c:pt idx="3">
                  <c:v>93</c:v>
                </c:pt>
                <c:pt idx="4">
                  <c:v>94</c:v>
                </c:pt>
                <c:pt idx="5">
                  <c:v>1795</c:v>
                </c:pt>
                <c:pt idx="6">
                  <c:v>96</c:v>
                </c:pt>
                <c:pt idx="7">
                  <c:v>97</c:v>
                </c:pt>
                <c:pt idx="8">
                  <c:v>98</c:v>
                </c:pt>
                <c:pt idx="9">
                  <c:v>99</c:v>
                </c:pt>
                <c:pt idx="10">
                  <c:v>1800</c:v>
                </c:pt>
                <c:pt idx="11">
                  <c:v>01</c:v>
                </c:pt>
                <c:pt idx="12">
                  <c:v>02</c:v>
                </c:pt>
                <c:pt idx="13">
                  <c:v>03</c:v>
                </c:pt>
                <c:pt idx="14">
                  <c:v>04</c:v>
                </c:pt>
                <c:pt idx="15">
                  <c:v>1805</c:v>
                </c:pt>
                <c:pt idx="16">
                  <c:v>06</c:v>
                </c:pt>
                <c:pt idx="17">
                  <c:v>07</c:v>
                </c:pt>
                <c:pt idx="18">
                  <c:v>08</c:v>
                </c:pt>
                <c:pt idx="19">
                  <c:v>09</c:v>
                </c:pt>
                <c:pt idx="20">
                  <c:v>1810</c:v>
                </c:pt>
                <c:pt idx="21">
                  <c:v>11</c:v>
                </c:pt>
                <c:pt idx="22">
                  <c:v>12</c:v>
                </c:pt>
                <c:pt idx="23">
                  <c:v>13</c:v>
                </c:pt>
                <c:pt idx="24">
                  <c:v>14</c:v>
                </c:pt>
                <c:pt idx="25">
                  <c:v>1815</c:v>
                </c:pt>
                <c:pt idx="26">
                  <c:v>16</c:v>
                </c:pt>
                <c:pt idx="27">
                  <c:v>17</c:v>
                </c:pt>
                <c:pt idx="28">
                  <c:v>18</c:v>
                </c:pt>
                <c:pt idx="29">
                  <c:v>19</c:v>
                </c:pt>
                <c:pt idx="30">
                  <c:v>1820</c:v>
                </c:pt>
                <c:pt idx="31">
                  <c:v>21</c:v>
                </c:pt>
                <c:pt idx="32">
                  <c:v>22</c:v>
                </c:pt>
                <c:pt idx="33">
                  <c:v>23</c:v>
                </c:pt>
                <c:pt idx="34">
                  <c:v>24</c:v>
                </c:pt>
                <c:pt idx="35">
                  <c:v>1825</c:v>
                </c:pt>
                <c:pt idx="36">
                  <c:v>26</c:v>
                </c:pt>
                <c:pt idx="37">
                  <c:v>27</c:v>
                </c:pt>
                <c:pt idx="38">
                  <c:v>28</c:v>
                </c:pt>
                <c:pt idx="39">
                  <c:v>29</c:v>
                </c:pt>
                <c:pt idx="40">
                  <c:v>1830</c:v>
                </c:pt>
                <c:pt idx="41">
                  <c:v>31</c:v>
                </c:pt>
                <c:pt idx="42">
                  <c:v>32</c:v>
                </c:pt>
                <c:pt idx="43">
                  <c:v>33</c:v>
                </c:pt>
                <c:pt idx="44">
                  <c:v>34</c:v>
                </c:pt>
                <c:pt idx="45">
                  <c:v>1835</c:v>
                </c:pt>
                <c:pt idx="46">
                  <c:v>36</c:v>
                </c:pt>
                <c:pt idx="47">
                  <c:v>37</c:v>
                </c:pt>
                <c:pt idx="48">
                  <c:v>38</c:v>
                </c:pt>
                <c:pt idx="49">
                  <c:v>39</c:v>
                </c:pt>
                <c:pt idx="50">
                  <c:v>1840</c:v>
                </c:pt>
                <c:pt idx="51">
                  <c:v>41</c:v>
                </c:pt>
                <c:pt idx="52">
                  <c:v>42</c:v>
                </c:pt>
                <c:pt idx="53">
                  <c:v>43</c:v>
                </c:pt>
                <c:pt idx="54">
                  <c:v>44</c:v>
                </c:pt>
                <c:pt idx="55">
                  <c:v>1845</c:v>
                </c:pt>
                <c:pt idx="56">
                  <c:v>46</c:v>
                </c:pt>
                <c:pt idx="57">
                  <c:v>47</c:v>
                </c:pt>
                <c:pt idx="58">
                  <c:v>48</c:v>
                </c:pt>
                <c:pt idx="59">
                  <c:v>49</c:v>
                </c:pt>
                <c:pt idx="60">
                  <c:v>1850</c:v>
                </c:pt>
              </c:strCache>
            </c:strRef>
          </c:cat>
          <c:val>
            <c:numRef>
              <c:f>'Table 138'!$B$6:$B$66</c:f>
              <c:numCache>
                <c:formatCode>0.0</c:formatCode>
                <c:ptCount val="61"/>
                <c:pt idx="0">
                  <c:v>11</c:v>
                </c:pt>
                <c:pt idx="1">
                  <c:v>11.7</c:v>
                </c:pt>
                <c:pt idx="2">
                  <c:v>11.4</c:v>
                </c:pt>
                <c:pt idx="3">
                  <c:v>11.6</c:v>
                </c:pt>
                <c:pt idx="4">
                  <c:v>10.8</c:v>
                </c:pt>
                <c:pt idx="5">
                  <c:v>11.5</c:v>
                </c:pt>
                <c:pt idx="6">
                  <c:v>10.199999999999999</c:v>
                </c:pt>
                <c:pt idx="7">
                  <c:v>11</c:v>
                </c:pt>
                <c:pt idx="8">
                  <c:v>12.6</c:v>
                </c:pt>
                <c:pt idx="9">
                  <c:v>13.5</c:v>
                </c:pt>
                <c:pt idx="10">
                  <c:v>15.2</c:v>
                </c:pt>
                <c:pt idx="11">
                  <c:v>15.8</c:v>
                </c:pt>
                <c:pt idx="12">
                  <c:v>16.7</c:v>
                </c:pt>
                <c:pt idx="13">
                  <c:v>16.5</c:v>
                </c:pt>
                <c:pt idx="14">
                  <c:v>17.399999999999999</c:v>
                </c:pt>
                <c:pt idx="15">
                  <c:v>16.899999999999999</c:v>
                </c:pt>
                <c:pt idx="16">
                  <c:v>16.8</c:v>
                </c:pt>
                <c:pt idx="17">
                  <c:v>15.7</c:v>
                </c:pt>
                <c:pt idx="18">
                  <c:v>17.100000000000001</c:v>
                </c:pt>
                <c:pt idx="19">
                  <c:v>16.899999999999999</c:v>
                </c:pt>
                <c:pt idx="20">
                  <c:v>22.5</c:v>
                </c:pt>
                <c:pt idx="21">
                  <c:v>23.3</c:v>
                </c:pt>
                <c:pt idx="22">
                  <c:v>23.2</c:v>
                </c:pt>
                <c:pt idx="23">
                  <c:v>24</c:v>
                </c:pt>
                <c:pt idx="24">
                  <c:v>26.9</c:v>
                </c:pt>
                <c:pt idx="25">
                  <c:v>26.9</c:v>
                </c:pt>
                <c:pt idx="26">
                  <c:v>26.6</c:v>
                </c:pt>
                <c:pt idx="27">
                  <c:v>28.2</c:v>
                </c:pt>
                <c:pt idx="28">
                  <c:v>27.2</c:v>
                </c:pt>
                <c:pt idx="29">
                  <c:v>25.2</c:v>
                </c:pt>
                <c:pt idx="30">
                  <c:v>23.9</c:v>
                </c:pt>
                <c:pt idx="31">
                  <c:v>21.6</c:v>
                </c:pt>
                <c:pt idx="32">
                  <c:v>17.899999999999999</c:v>
                </c:pt>
                <c:pt idx="33">
                  <c:v>18.600000000000001</c:v>
                </c:pt>
                <c:pt idx="34">
                  <c:v>20.100000000000001</c:v>
                </c:pt>
                <c:pt idx="35">
                  <c:v>20</c:v>
                </c:pt>
                <c:pt idx="36">
                  <c:v>22.3</c:v>
                </c:pt>
                <c:pt idx="37">
                  <c:v>21.6</c:v>
                </c:pt>
                <c:pt idx="38">
                  <c:v>21</c:v>
                </c:pt>
                <c:pt idx="39">
                  <c:v>19.600000000000001</c:v>
                </c:pt>
                <c:pt idx="40">
                  <c:v>20.5</c:v>
                </c:pt>
                <c:pt idx="41">
                  <c:v>18.600000000000001</c:v>
                </c:pt>
                <c:pt idx="42">
                  <c:v>18.100000000000001</c:v>
                </c:pt>
                <c:pt idx="43">
                  <c:v>19.100000000000001</c:v>
                </c:pt>
                <c:pt idx="44">
                  <c:v>18.8</c:v>
                </c:pt>
                <c:pt idx="45">
                  <c:v>18.100000000000001</c:v>
                </c:pt>
                <c:pt idx="46">
                  <c:v>17.8</c:v>
                </c:pt>
                <c:pt idx="47">
                  <c:v>18.3</c:v>
                </c:pt>
                <c:pt idx="48">
                  <c:v>19</c:v>
                </c:pt>
                <c:pt idx="49">
                  <c:v>17.7</c:v>
                </c:pt>
                <c:pt idx="50">
                  <c:v>16.8</c:v>
                </c:pt>
                <c:pt idx="51">
                  <c:v>16.899999999999999</c:v>
                </c:pt>
                <c:pt idx="52">
                  <c:v>18.600000000000001</c:v>
                </c:pt>
                <c:pt idx="53">
                  <c:v>19.600000000000001</c:v>
                </c:pt>
                <c:pt idx="54">
                  <c:v>21.3</c:v>
                </c:pt>
                <c:pt idx="55">
                  <c:v>21.8</c:v>
                </c:pt>
                <c:pt idx="56">
                  <c:v>21.2</c:v>
                </c:pt>
                <c:pt idx="57">
                  <c:v>20</c:v>
                </c:pt>
                <c:pt idx="58">
                  <c:v>19.100000000000001</c:v>
                </c:pt>
                <c:pt idx="59">
                  <c:v>19.5</c:v>
                </c:pt>
                <c:pt idx="60">
                  <c:v>20.5</c:v>
                </c:pt>
              </c:numCache>
            </c:numRef>
          </c:val>
          <c:smooth val="0"/>
          <c:extLst>
            <c:ext xmlns:c16="http://schemas.microsoft.com/office/drawing/2014/chart" uri="{C3380CC4-5D6E-409C-BE32-E72D297353CC}">
              <c16:uniqueId val="{00000000-D92F-44AD-B9C3-DFD969F24B6F}"/>
            </c:ext>
          </c:extLst>
        </c:ser>
        <c:dLbls>
          <c:showLegendKey val="0"/>
          <c:showVal val="0"/>
          <c:showCatName val="0"/>
          <c:showSerName val="0"/>
          <c:showPercent val="0"/>
          <c:showBubbleSize val="0"/>
        </c:dLbls>
        <c:smooth val="0"/>
        <c:axId val="335667592"/>
        <c:axId val="335661688"/>
      </c:lineChart>
      <c:catAx>
        <c:axId val="335667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5661688"/>
        <c:crosses val="autoZero"/>
        <c:auto val="1"/>
        <c:lblAlgn val="ctr"/>
        <c:lblOffset val="100"/>
        <c:noMultiLvlLbl val="0"/>
      </c:catAx>
      <c:valAx>
        <c:axId val="3356616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5667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139</a:t>
            </a:r>
          </a:p>
          <a:p>
            <a:pPr>
              <a:defRPr/>
            </a:pPr>
            <a:r>
              <a:rPr lang="en-US" b="1"/>
              <a:t>Average Circulation of Branch Bank Notes, Annually, 1832-1850</a:t>
            </a:r>
          </a:p>
          <a:p>
            <a:pPr>
              <a:defRPr/>
            </a:pPr>
            <a:r>
              <a:rPr lang="en-US" b="1"/>
              <a:t>(Thousands of £'s)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none"/>
          </c:marker>
          <c:cat>
            <c:numRef>
              <c:f>'Table 139'!$A$6:$A$24</c:f>
              <c:numCache>
                <c:formatCode>General</c:formatCode>
                <c:ptCount val="19"/>
                <c:pt idx="0">
                  <c:v>1832</c:v>
                </c:pt>
                <c:pt idx="1">
                  <c:v>33</c:v>
                </c:pt>
                <c:pt idx="2">
                  <c:v>34</c:v>
                </c:pt>
                <c:pt idx="3">
                  <c:v>1835</c:v>
                </c:pt>
                <c:pt idx="4" formatCode="0">
                  <c:v>36</c:v>
                </c:pt>
                <c:pt idx="5" formatCode="0">
                  <c:v>37</c:v>
                </c:pt>
                <c:pt idx="6" formatCode="0">
                  <c:v>38</c:v>
                </c:pt>
                <c:pt idx="7" formatCode="0">
                  <c:v>39</c:v>
                </c:pt>
                <c:pt idx="8" formatCode="0">
                  <c:v>1840</c:v>
                </c:pt>
                <c:pt idx="9">
                  <c:v>41</c:v>
                </c:pt>
                <c:pt idx="10" formatCode="0">
                  <c:v>42</c:v>
                </c:pt>
                <c:pt idx="11" formatCode="0">
                  <c:v>43</c:v>
                </c:pt>
                <c:pt idx="12" formatCode="0">
                  <c:v>44</c:v>
                </c:pt>
                <c:pt idx="13" formatCode="0">
                  <c:v>1845</c:v>
                </c:pt>
                <c:pt idx="14" formatCode="0">
                  <c:v>46</c:v>
                </c:pt>
                <c:pt idx="15" formatCode="0">
                  <c:v>47</c:v>
                </c:pt>
                <c:pt idx="16" formatCode="0">
                  <c:v>48</c:v>
                </c:pt>
                <c:pt idx="17" formatCode="0">
                  <c:v>49</c:v>
                </c:pt>
                <c:pt idx="18" formatCode="0">
                  <c:v>1850</c:v>
                </c:pt>
              </c:numCache>
            </c:numRef>
          </c:cat>
          <c:val>
            <c:numRef>
              <c:f>'Table 139'!$B$6:$B$24</c:f>
              <c:numCache>
                <c:formatCode>_(* #,##0.0_);_(* \(#,##0.0\);_(* "-"??_);_(@_)</c:formatCode>
                <c:ptCount val="19"/>
                <c:pt idx="0">
                  <c:v>2695.7</c:v>
                </c:pt>
                <c:pt idx="1">
                  <c:v>3113.6</c:v>
                </c:pt>
                <c:pt idx="2">
                  <c:v>3214.7</c:v>
                </c:pt>
                <c:pt idx="3">
                  <c:v>3253.8</c:v>
                </c:pt>
                <c:pt idx="4">
                  <c:v>3587.8</c:v>
                </c:pt>
                <c:pt idx="5">
                  <c:v>3836.2</c:v>
                </c:pt>
                <c:pt idx="6">
                  <c:v>3994.8</c:v>
                </c:pt>
                <c:pt idx="7">
                  <c:v>4087</c:v>
                </c:pt>
                <c:pt idx="8">
                  <c:v>4007</c:v>
                </c:pt>
                <c:pt idx="9">
                  <c:v>4216.5</c:v>
                </c:pt>
                <c:pt idx="10">
                  <c:v>4886.6000000000004</c:v>
                </c:pt>
                <c:pt idx="11">
                  <c:v>5437.4</c:v>
                </c:pt>
                <c:pt idx="12">
                  <c:v>6517</c:v>
                </c:pt>
                <c:pt idx="13">
                  <c:v>7127.6</c:v>
                </c:pt>
                <c:pt idx="14">
                  <c:v>6773.6</c:v>
                </c:pt>
                <c:pt idx="15">
                  <c:v>6537.7</c:v>
                </c:pt>
                <c:pt idx="16">
                  <c:v>5828.7</c:v>
                </c:pt>
                <c:pt idx="17">
                  <c:v>5900.1</c:v>
                </c:pt>
                <c:pt idx="18">
                  <c:v>6264.2</c:v>
                </c:pt>
              </c:numCache>
            </c:numRef>
          </c:val>
          <c:smooth val="0"/>
          <c:extLst>
            <c:ext xmlns:c16="http://schemas.microsoft.com/office/drawing/2014/chart" uri="{C3380CC4-5D6E-409C-BE32-E72D297353CC}">
              <c16:uniqueId val="{00000000-19B3-483F-B5E2-E25C4BD5CE87}"/>
            </c:ext>
          </c:extLst>
        </c:ser>
        <c:dLbls>
          <c:showLegendKey val="0"/>
          <c:showVal val="0"/>
          <c:showCatName val="0"/>
          <c:showSerName val="0"/>
          <c:showPercent val="0"/>
          <c:showBubbleSize val="0"/>
        </c:dLbls>
        <c:smooth val="0"/>
        <c:axId val="339449080"/>
        <c:axId val="339451048"/>
      </c:lineChart>
      <c:catAx>
        <c:axId val="33944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39451048"/>
        <c:crosses val="autoZero"/>
        <c:auto val="1"/>
        <c:lblAlgn val="ctr"/>
        <c:lblOffset val="100"/>
        <c:noMultiLvlLbl val="0"/>
      </c:catAx>
      <c:valAx>
        <c:axId val="339451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39449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132a</a:t>
            </a:r>
          </a:p>
          <a:p>
            <a:pPr>
              <a:defRPr/>
            </a:pPr>
            <a:r>
              <a:rPr lang="en-US" b="1"/>
              <a:t>Number of Country and Joint Stock Banks,</a:t>
            </a:r>
          </a:p>
          <a:p>
            <a:pPr>
              <a:defRPr/>
            </a:pPr>
            <a:r>
              <a:rPr lang="en-US" b="1"/>
              <a:t>1808-1842</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'Table 132'!$B$4</c:f>
              <c:strCache>
                <c:ptCount val="1"/>
                <c:pt idx="0">
                  <c:v>Private
(1)</c:v>
                </c:pt>
              </c:strCache>
            </c:strRef>
          </c:tx>
          <c:spPr>
            <a:solidFill>
              <a:schemeClr val="accent1"/>
            </a:solidFill>
            <a:ln>
              <a:noFill/>
            </a:ln>
            <a:effectLst/>
          </c:spPr>
          <c:invertIfNegative val="0"/>
          <c:cat>
            <c:strRef>
              <c:f>'Table 132'!$A$5:$A$38</c:f>
              <c:strCache>
                <c:ptCount val="34"/>
                <c:pt idx="0">
                  <c:v>1808-09</c:v>
                </c:pt>
                <c:pt idx="1">
                  <c:v>1809-10</c:v>
                </c:pt>
                <c:pt idx="2">
                  <c:v>1810-11</c:v>
                </c:pt>
                <c:pt idx="3">
                  <c:v>1811-12</c:v>
                </c:pt>
                <c:pt idx="4">
                  <c:v>1812-13</c:v>
                </c:pt>
                <c:pt idx="5">
                  <c:v>1813-14</c:v>
                </c:pt>
                <c:pt idx="6">
                  <c:v>1814-15</c:v>
                </c:pt>
                <c:pt idx="7">
                  <c:v>1815-16</c:v>
                </c:pt>
                <c:pt idx="8">
                  <c:v>1816-17</c:v>
                </c:pt>
                <c:pt idx="9">
                  <c:v>1817-18</c:v>
                </c:pt>
                <c:pt idx="10">
                  <c:v>1818-19</c:v>
                </c:pt>
                <c:pt idx="11">
                  <c:v>1819-20</c:v>
                </c:pt>
                <c:pt idx="12">
                  <c:v>1920-21</c:v>
                </c:pt>
                <c:pt idx="13">
                  <c:v>1821-22</c:v>
                </c:pt>
                <c:pt idx="14">
                  <c:v>1822-23</c:v>
                </c:pt>
                <c:pt idx="15">
                  <c:v>1823-24</c:v>
                </c:pt>
                <c:pt idx="16">
                  <c:v>1824-25</c:v>
                </c:pt>
                <c:pt idx="17">
                  <c:v>1825-26</c:v>
                </c:pt>
                <c:pt idx="18">
                  <c:v>1826-27</c:v>
                </c:pt>
                <c:pt idx="19">
                  <c:v>1827-28</c:v>
                </c:pt>
                <c:pt idx="20">
                  <c:v>1828-29</c:v>
                </c:pt>
                <c:pt idx="21">
                  <c:v>1829-30</c:v>
                </c:pt>
                <c:pt idx="22">
                  <c:v>1830-31</c:v>
                </c:pt>
                <c:pt idx="23">
                  <c:v>1831-32</c:v>
                </c:pt>
                <c:pt idx="24">
                  <c:v>1832-33</c:v>
                </c:pt>
                <c:pt idx="25">
                  <c:v>1833-34</c:v>
                </c:pt>
                <c:pt idx="26">
                  <c:v>1834-35</c:v>
                </c:pt>
                <c:pt idx="27">
                  <c:v>1835-36</c:v>
                </c:pt>
                <c:pt idx="28">
                  <c:v>1836:.37</c:v>
                </c:pt>
                <c:pt idx="29">
                  <c:v>1837-38</c:v>
                </c:pt>
                <c:pt idx="30">
                  <c:v>1838-39</c:v>
                </c:pt>
                <c:pt idx="31">
                  <c:v>1839-40</c:v>
                </c:pt>
                <c:pt idx="32">
                  <c:v>1840-41</c:v>
                </c:pt>
                <c:pt idx="33">
                  <c:v>1841-42</c:v>
                </c:pt>
              </c:strCache>
            </c:strRef>
          </c:cat>
          <c:val>
            <c:numRef>
              <c:f>'Table 132'!$B$5:$B$38</c:f>
              <c:numCache>
                <c:formatCode>General</c:formatCode>
                <c:ptCount val="34"/>
                <c:pt idx="0">
                  <c:v>755</c:v>
                </c:pt>
                <c:pt idx="1">
                  <c:v>783</c:v>
                </c:pt>
                <c:pt idx="2">
                  <c:v>741</c:v>
                </c:pt>
                <c:pt idx="3">
                  <c:v>739</c:v>
                </c:pt>
                <c:pt idx="4">
                  <c:v>761</c:v>
                </c:pt>
                <c:pt idx="5">
                  <c:v>733</c:v>
                </c:pt>
                <c:pt idx="6">
                  <c:v>699</c:v>
                </c:pt>
                <c:pt idx="7">
                  <c:v>643</c:v>
                </c:pt>
                <c:pt idx="8">
                  <c:v>585</c:v>
                </c:pt>
                <c:pt idx="9">
                  <c:v>576</c:v>
                </c:pt>
                <c:pt idx="10">
                  <c:v>587</c:v>
                </c:pt>
                <c:pt idx="11">
                  <c:v>0</c:v>
                </c:pt>
                <c:pt idx="12">
                  <c:v>521</c:v>
                </c:pt>
                <c:pt idx="13">
                  <c:v>526</c:v>
                </c:pt>
                <c:pt idx="14">
                  <c:v>547</c:v>
                </c:pt>
                <c:pt idx="15">
                  <c:v>547</c:v>
                </c:pt>
                <c:pt idx="16">
                  <c:v>544</c:v>
                </c:pt>
                <c:pt idx="17">
                  <c:v>554</c:v>
                </c:pt>
                <c:pt idx="18">
                  <c:v>465</c:v>
                </c:pt>
                <c:pt idx="19">
                  <c:v>456</c:v>
                </c:pt>
                <c:pt idx="20">
                  <c:v>460</c:v>
                </c:pt>
                <c:pt idx="21">
                  <c:v>439</c:v>
                </c:pt>
                <c:pt idx="22">
                  <c:v>436</c:v>
                </c:pt>
                <c:pt idx="23">
                  <c:v>424</c:v>
                </c:pt>
                <c:pt idx="24">
                  <c:v>416</c:v>
                </c:pt>
                <c:pt idx="25">
                  <c:v>416</c:v>
                </c:pt>
                <c:pt idx="26">
                  <c:v>411</c:v>
                </c:pt>
                <c:pt idx="27">
                  <c:v>407</c:v>
                </c:pt>
                <c:pt idx="28">
                  <c:v>351</c:v>
                </c:pt>
                <c:pt idx="29">
                  <c:v>341</c:v>
                </c:pt>
                <c:pt idx="30">
                  <c:v>332</c:v>
                </c:pt>
                <c:pt idx="31">
                  <c:v>332</c:v>
                </c:pt>
                <c:pt idx="32">
                  <c:v>321</c:v>
                </c:pt>
                <c:pt idx="33">
                  <c:v>311</c:v>
                </c:pt>
              </c:numCache>
            </c:numRef>
          </c:val>
          <c:extLst>
            <c:ext xmlns:c16="http://schemas.microsoft.com/office/drawing/2014/chart" uri="{C3380CC4-5D6E-409C-BE32-E72D297353CC}">
              <c16:uniqueId val="{00000000-4475-47C3-A72C-B53C12FBEF25}"/>
            </c:ext>
          </c:extLst>
        </c:ser>
        <c:ser>
          <c:idx val="1"/>
          <c:order val="1"/>
          <c:tx>
            <c:strRef>
              <c:f>'Table 132'!$C$4</c:f>
              <c:strCache>
                <c:ptCount val="1"/>
                <c:pt idx="0">
                  <c:v>Joint-Stock
(2)</c:v>
                </c:pt>
              </c:strCache>
            </c:strRef>
          </c:tx>
          <c:spPr>
            <a:solidFill>
              <a:schemeClr val="accent2"/>
            </a:solidFill>
            <a:ln>
              <a:noFill/>
            </a:ln>
            <a:effectLst/>
          </c:spPr>
          <c:invertIfNegative val="0"/>
          <c:cat>
            <c:strRef>
              <c:f>'Table 132'!$A$5:$A$38</c:f>
              <c:strCache>
                <c:ptCount val="34"/>
                <c:pt idx="0">
                  <c:v>1808-09</c:v>
                </c:pt>
                <c:pt idx="1">
                  <c:v>1809-10</c:v>
                </c:pt>
                <c:pt idx="2">
                  <c:v>1810-11</c:v>
                </c:pt>
                <c:pt idx="3">
                  <c:v>1811-12</c:v>
                </c:pt>
                <c:pt idx="4">
                  <c:v>1812-13</c:v>
                </c:pt>
                <c:pt idx="5">
                  <c:v>1813-14</c:v>
                </c:pt>
                <c:pt idx="6">
                  <c:v>1814-15</c:v>
                </c:pt>
                <c:pt idx="7">
                  <c:v>1815-16</c:v>
                </c:pt>
                <c:pt idx="8">
                  <c:v>1816-17</c:v>
                </c:pt>
                <c:pt idx="9">
                  <c:v>1817-18</c:v>
                </c:pt>
                <c:pt idx="10">
                  <c:v>1818-19</c:v>
                </c:pt>
                <c:pt idx="11">
                  <c:v>1819-20</c:v>
                </c:pt>
                <c:pt idx="12">
                  <c:v>1920-21</c:v>
                </c:pt>
                <c:pt idx="13">
                  <c:v>1821-22</c:v>
                </c:pt>
                <c:pt idx="14">
                  <c:v>1822-23</c:v>
                </c:pt>
                <c:pt idx="15">
                  <c:v>1823-24</c:v>
                </c:pt>
                <c:pt idx="16">
                  <c:v>1824-25</c:v>
                </c:pt>
                <c:pt idx="17">
                  <c:v>1825-26</c:v>
                </c:pt>
                <c:pt idx="18">
                  <c:v>1826-27</c:v>
                </c:pt>
                <c:pt idx="19">
                  <c:v>1827-28</c:v>
                </c:pt>
                <c:pt idx="20">
                  <c:v>1828-29</c:v>
                </c:pt>
                <c:pt idx="21">
                  <c:v>1829-30</c:v>
                </c:pt>
                <c:pt idx="22">
                  <c:v>1830-31</c:v>
                </c:pt>
                <c:pt idx="23">
                  <c:v>1831-32</c:v>
                </c:pt>
                <c:pt idx="24">
                  <c:v>1832-33</c:v>
                </c:pt>
                <c:pt idx="25">
                  <c:v>1833-34</c:v>
                </c:pt>
                <c:pt idx="26">
                  <c:v>1834-35</c:v>
                </c:pt>
                <c:pt idx="27">
                  <c:v>1835-36</c:v>
                </c:pt>
                <c:pt idx="28">
                  <c:v>1836:.37</c:v>
                </c:pt>
                <c:pt idx="29">
                  <c:v>1837-38</c:v>
                </c:pt>
                <c:pt idx="30">
                  <c:v>1838-39</c:v>
                </c:pt>
                <c:pt idx="31">
                  <c:v>1839-40</c:v>
                </c:pt>
                <c:pt idx="32">
                  <c:v>1840-41</c:v>
                </c:pt>
                <c:pt idx="33">
                  <c:v>1841-42</c:v>
                </c:pt>
              </c:strCache>
            </c:strRef>
          </c:cat>
          <c:val>
            <c:numRef>
              <c:f>'Table 132'!$C$5:$C$38</c:f>
              <c:numCache>
                <c:formatCode>General</c:formatCode>
                <c:ptCount val="34"/>
                <c:pt idx="17">
                  <c:v>0</c:v>
                </c:pt>
                <c:pt idx="18">
                  <c:v>6</c:v>
                </c:pt>
                <c:pt idx="19">
                  <c:v>7</c:v>
                </c:pt>
                <c:pt idx="20">
                  <c:v>11</c:v>
                </c:pt>
                <c:pt idx="21">
                  <c:v>15</c:v>
                </c:pt>
                <c:pt idx="22">
                  <c:v>19</c:v>
                </c:pt>
                <c:pt idx="23">
                  <c:v>25</c:v>
                </c:pt>
                <c:pt idx="24">
                  <c:v>35</c:v>
                </c:pt>
                <c:pt idx="25">
                  <c:v>47</c:v>
                </c:pt>
                <c:pt idx="26">
                  <c:v>55</c:v>
                </c:pt>
                <c:pt idx="27">
                  <c:v>100</c:v>
                </c:pt>
                <c:pt idx="28">
                  <c:v>107</c:v>
                </c:pt>
                <c:pt idx="29">
                  <c:v>104</c:v>
                </c:pt>
                <c:pt idx="30">
                  <c:v>108</c:v>
                </c:pt>
                <c:pt idx="31">
                  <c:v>113</c:v>
                </c:pt>
                <c:pt idx="32">
                  <c:v>115</c:v>
                </c:pt>
                <c:pt idx="33">
                  <c:v>116</c:v>
                </c:pt>
              </c:numCache>
            </c:numRef>
          </c:val>
          <c:extLst>
            <c:ext xmlns:c16="http://schemas.microsoft.com/office/drawing/2014/chart" uri="{C3380CC4-5D6E-409C-BE32-E72D297353CC}">
              <c16:uniqueId val="{00000001-4475-47C3-A72C-B53C12FBEF25}"/>
            </c:ext>
          </c:extLst>
        </c:ser>
        <c:dLbls>
          <c:showLegendKey val="0"/>
          <c:showVal val="0"/>
          <c:showCatName val="0"/>
          <c:showSerName val="0"/>
          <c:showPercent val="0"/>
          <c:showBubbleSize val="0"/>
        </c:dLbls>
        <c:gapWidth val="150"/>
        <c:overlap val="100"/>
        <c:axId val="280976240"/>
        <c:axId val="280979376"/>
      </c:barChart>
      <c:catAx>
        <c:axId val="28097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979376"/>
        <c:crosses val="autoZero"/>
        <c:auto val="1"/>
        <c:lblAlgn val="ctr"/>
        <c:lblOffset val="100"/>
        <c:noMultiLvlLbl val="0"/>
      </c:catAx>
      <c:valAx>
        <c:axId val="280979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97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140</a:t>
            </a:r>
          </a:p>
          <a:p>
            <a:pPr>
              <a:defRPr/>
            </a:pPr>
            <a:r>
              <a:rPr lang="en-US" sz="1400" b="1" i="0" u="none" strike="noStrike" baseline="0">
                <a:effectLst/>
              </a:rPr>
              <a:t>Bank notes circulation of private and joint stock banks in the UK, </a:t>
            </a:r>
          </a:p>
          <a:p>
            <a:pPr>
              <a:defRPr/>
            </a:pPr>
            <a:r>
              <a:rPr lang="en-US" sz="1400" b="1" i="0" u="none" strike="noStrike" baseline="0">
                <a:effectLst/>
              </a:rPr>
              <a:t>monthly, 1833-1850 </a:t>
            </a:r>
          </a:p>
          <a:p>
            <a:pPr>
              <a:defRPr/>
            </a:pPr>
            <a:r>
              <a:rPr lang="en-US" sz="1400" b="1" i="0" u="none" strike="noStrike" baseline="0">
                <a:effectLst/>
              </a:rPr>
              <a:t>(Millions of £'s)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'Table 140'!$D$5</c:f>
              <c:strCache>
                <c:ptCount val="1"/>
                <c:pt idx="0">
                  <c:v>Private bank</c:v>
                </c:pt>
              </c:strCache>
            </c:strRef>
          </c:tx>
          <c:spPr>
            <a:ln w="28575" cap="rnd">
              <a:solidFill>
                <a:schemeClr val="accent1"/>
              </a:solidFill>
              <a:round/>
            </a:ln>
            <a:effectLst/>
          </c:spPr>
          <c:marker>
            <c:symbol val="none"/>
          </c:marker>
          <c:cat>
            <c:numRef>
              <c:f>('Table 140'!$A$6:$A$107,'Table 140'!$A$111:$A$234)</c:f>
              <c:numCache>
                <c:formatCode>General</c:formatCode>
                <c:ptCount val="226"/>
                <c:pt idx="0">
                  <c:v>1833</c:v>
                </c:pt>
                <c:pt idx="1">
                  <c:v>1833</c:v>
                </c:pt>
                <c:pt idx="2">
                  <c:v>1833</c:v>
                </c:pt>
                <c:pt idx="3">
                  <c:v>1833</c:v>
                </c:pt>
                <c:pt idx="4">
                  <c:v>1833</c:v>
                </c:pt>
                <c:pt idx="5">
                  <c:v>1833</c:v>
                </c:pt>
                <c:pt idx="6">
                  <c:v>1833</c:v>
                </c:pt>
                <c:pt idx="7">
                  <c:v>1833</c:v>
                </c:pt>
                <c:pt idx="8">
                  <c:v>1833</c:v>
                </c:pt>
                <c:pt idx="9">
                  <c:v>1833</c:v>
                </c:pt>
                <c:pt idx="10">
                  <c:v>1833</c:v>
                </c:pt>
                <c:pt idx="11">
                  <c:v>1833</c:v>
                </c:pt>
                <c:pt idx="12">
                  <c:v>1834</c:v>
                </c:pt>
                <c:pt idx="13">
                  <c:v>1834</c:v>
                </c:pt>
                <c:pt idx="14">
                  <c:v>1834</c:v>
                </c:pt>
                <c:pt idx="15">
                  <c:v>1834</c:v>
                </c:pt>
                <c:pt idx="16">
                  <c:v>1834</c:v>
                </c:pt>
                <c:pt idx="17">
                  <c:v>1834</c:v>
                </c:pt>
                <c:pt idx="18">
                  <c:v>1834</c:v>
                </c:pt>
                <c:pt idx="19">
                  <c:v>1834</c:v>
                </c:pt>
                <c:pt idx="20">
                  <c:v>1834</c:v>
                </c:pt>
                <c:pt idx="21">
                  <c:v>1834</c:v>
                </c:pt>
                <c:pt idx="22">
                  <c:v>1834</c:v>
                </c:pt>
                <c:pt idx="23">
                  <c:v>1834</c:v>
                </c:pt>
                <c:pt idx="24">
                  <c:v>1835</c:v>
                </c:pt>
                <c:pt idx="25">
                  <c:v>1835</c:v>
                </c:pt>
                <c:pt idx="26">
                  <c:v>1835</c:v>
                </c:pt>
                <c:pt idx="27">
                  <c:v>1835</c:v>
                </c:pt>
                <c:pt idx="28">
                  <c:v>1835</c:v>
                </c:pt>
                <c:pt idx="29">
                  <c:v>1835</c:v>
                </c:pt>
                <c:pt idx="30">
                  <c:v>1835</c:v>
                </c:pt>
                <c:pt idx="31">
                  <c:v>1835</c:v>
                </c:pt>
                <c:pt idx="32">
                  <c:v>1835</c:v>
                </c:pt>
                <c:pt idx="33">
                  <c:v>1835</c:v>
                </c:pt>
                <c:pt idx="34">
                  <c:v>1835</c:v>
                </c:pt>
                <c:pt idx="35">
                  <c:v>1835</c:v>
                </c:pt>
                <c:pt idx="36">
                  <c:v>1836</c:v>
                </c:pt>
                <c:pt idx="37">
                  <c:v>1836</c:v>
                </c:pt>
                <c:pt idx="38">
                  <c:v>1836</c:v>
                </c:pt>
                <c:pt idx="39">
                  <c:v>1836</c:v>
                </c:pt>
                <c:pt idx="40">
                  <c:v>1836</c:v>
                </c:pt>
                <c:pt idx="41">
                  <c:v>1836</c:v>
                </c:pt>
                <c:pt idx="42">
                  <c:v>1836</c:v>
                </c:pt>
                <c:pt idx="43">
                  <c:v>1836</c:v>
                </c:pt>
                <c:pt idx="44">
                  <c:v>1836</c:v>
                </c:pt>
                <c:pt idx="45">
                  <c:v>1836</c:v>
                </c:pt>
                <c:pt idx="46">
                  <c:v>1836</c:v>
                </c:pt>
                <c:pt idx="47">
                  <c:v>1836</c:v>
                </c:pt>
                <c:pt idx="48">
                  <c:v>1837</c:v>
                </c:pt>
                <c:pt idx="49">
                  <c:v>1837</c:v>
                </c:pt>
                <c:pt idx="50">
                  <c:v>1837</c:v>
                </c:pt>
                <c:pt idx="51">
                  <c:v>1837</c:v>
                </c:pt>
                <c:pt idx="52">
                  <c:v>1837</c:v>
                </c:pt>
                <c:pt idx="53">
                  <c:v>1837</c:v>
                </c:pt>
                <c:pt idx="54">
                  <c:v>1837</c:v>
                </c:pt>
                <c:pt idx="55">
                  <c:v>1837</c:v>
                </c:pt>
                <c:pt idx="56">
                  <c:v>1837</c:v>
                </c:pt>
                <c:pt idx="57">
                  <c:v>1837</c:v>
                </c:pt>
                <c:pt idx="58">
                  <c:v>1837</c:v>
                </c:pt>
                <c:pt idx="59">
                  <c:v>1837</c:v>
                </c:pt>
                <c:pt idx="60">
                  <c:v>1838</c:v>
                </c:pt>
                <c:pt idx="61">
                  <c:v>1838</c:v>
                </c:pt>
                <c:pt idx="62">
                  <c:v>1838</c:v>
                </c:pt>
                <c:pt idx="63">
                  <c:v>1838</c:v>
                </c:pt>
                <c:pt idx="64">
                  <c:v>1838</c:v>
                </c:pt>
                <c:pt idx="65">
                  <c:v>1838</c:v>
                </c:pt>
                <c:pt idx="66">
                  <c:v>1838</c:v>
                </c:pt>
                <c:pt idx="67">
                  <c:v>1838</c:v>
                </c:pt>
                <c:pt idx="68">
                  <c:v>1838</c:v>
                </c:pt>
                <c:pt idx="69">
                  <c:v>1838</c:v>
                </c:pt>
                <c:pt idx="70">
                  <c:v>1838</c:v>
                </c:pt>
                <c:pt idx="71">
                  <c:v>1838</c:v>
                </c:pt>
                <c:pt idx="72">
                  <c:v>1839</c:v>
                </c:pt>
                <c:pt idx="73">
                  <c:v>1839</c:v>
                </c:pt>
                <c:pt idx="74">
                  <c:v>1839</c:v>
                </c:pt>
                <c:pt idx="75">
                  <c:v>1839</c:v>
                </c:pt>
                <c:pt idx="76">
                  <c:v>1839</c:v>
                </c:pt>
                <c:pt idx="77">
                  <c:v>1839</c:v>
                </c:pt>
                <c:pt idx="78">
                  <c:v>1839</c:v>
                </c:pt>
                <c:pt idx="79">
                  <c:v>1839</c:v>
                </c:pt>
                <c:pt idx="80">
                  <c:v>1839</c:v>
                </c:pt>
                <c:pt idx="81">
                  <c:v>1839</c:v>
                </c:pt>
                <c:pt idx="82">
                  <c:v>1839</c:v>
                </c:pt>
                <c:pt idx="83">
                  <c:v>1839</c:v>
                </c:pt>
                <c:pt idx="84">
                  <c:v>1840</c:v>
                </c:pt>
                <c:pt idx="85">
                  <c:v>1840</c:v>
                </c:pt>
                <c:pt idx="86">
                  <c:v>1840</c:v>
                </c:pt>
                <c:pt idx="87">
                  <c:v>1840</c:v>
                </c:pt>
                <c:pt idx="88">
                  <c:v>1840</c:v>
                </c:pt>
                <c:pt idx="89">
                  <c:v>1840</c:v>
                </c:pt>
                <c:pt idx="90">
                  <c:v>1840</c:v>
                </c:pt>
                <c:pt idx="91">
                  <c:v>1840</c:v>
                </c:pt>
                <c:pt idx="92">
                  <c:v>1840</c:v>
                </c:pt>
                <c:pt idx="93">
                  <c:v>1840</c:v>
                </c:pt>
                <c:pt idx="94">
                  <c:v>1840</c:v>
                </c:pt>
                <c:pt idx="95">
                  <c:v>1840</c:v>
                </c:pt>
                <c:pt idx="96">
                  <c:v>1841</c:v>
                </c:pt>
                <c:pt idx="97">
                  <c:v>1841</c:v>
                </c:pt>
                <c:pt idx="98">
                  <c:v>1841</c:v>
                </c:pt>
                <c:pt idx="99">
                  <c:v>1841</c:v>
                </c:pt>
                <c:pt idx="100">
                  <c:v>1841</c:v>
                </c:pt>
                <c:pt idx="101">
                  <c:v>1841</c:v>
                </c:pt>
                <c:pt idx="102">
                  <c:v>1841</c:v>
                </c:pt>
                <c:pt idx="103">
                  <c:v>1841</c:v>
                </c:pt>
                <c:pt idx="104">
                  <c:v>1841</c:v>
                </c:pt>
                <c:pt idx="105">
                  <c:v>1841</c:v>
                </c:pt>
                <c:pt idx="106">
                  <c:v>1841</c:v>
                </c:pt>
                <c:pt idx="107">
                  <c:v>1841</c:v>
                </c:pt>
                <c:pt idx="108">
                  <c:v>1842</c:v>
                </c:pt>
                <c:pt idx="109">
                  <c:v>1842</c:v>
                </c:pt>
                <c:pt idx="110">
                  <c:v>1842</c:v>
                </c:pt>
                <c:pt idx="111">
                  <c:v>1842</c:v>
                </c:pt>
                <c:pt idx="112">
                  <c:v>1842</c:v>
                </c:pt>
                <c:pt idx="113">
                  <c:v>1842</c:v>
                </c:pt>
                <c:pt idx="114">
                  <c:v>1842</c:v>
                </c:pt>
                <c:pt idx="115">
                  <c:v>1842</c:v>
                </c:pt>
                <c:pt idx="116">
                  <c:v>1842</c:v>
                </c:pt>
                <c:pt idx="117">
                  <c:v>1842</c:v>
                </c:pt>
                <c:pt idx="118">
                  <c:v>1842</c:v>
                </c:pt>
                <c:pt idx="119">
                  <c:v>1842</c:v>
                </c:pt>
                <c:pt idx="120">
                  <c:v>1842</c:v>
                </c:pt>
                <c:pt idx="121">
                  <c:v>1843</c:v>
                </c:pt>
                <c:pt idx="122">
                  <c:v>1843</c:v>
                </c:pt>
                <c:pt idx="123">
                  <c:v>1843</c:v>
                </c:pt>
                <c:pt idx="124">
                  <c:v>1843</c:v>
                </c:pt>
                <c:pt idx="125">
                  <c:v>1843</c:v>
                </c:pt>
                <c:pt idx="126">
                  <c:v>1843</c:v>
                </c:pt>
                <c:pt idx="127">
                  <c:v>1843</c:v>
                </c:pt>
                <c:pt idx="128">
                  <c:v>1843</c:v>
                </c:pt>
                <c:pt idx="129">
                  <c:v>1843</c:v>
                </c:pt>
                <c:pt idx="130">
                  <c:v>1843</c:v>
                </c:pt>
                <c:pt idx="131">
                  <c:v>1843</c:v>
                </c:pt>
                <c:pt idx="132">
                  <c:v>1843</c:v>
                </c:pt>
                <c:pt idx="133">
                  <c:v>1843</c:v>
                </c:pt>
                <c:pt idx="134">
                  <c:v>1844</c:v>
                </c:pt>
                <c:pt idx="135">
                  <c:v>1844</c:v>
                </c:pt>
                <c:pt idx="136">
                  <c:v>1844</c:v>
                </c:pt>
                <c:pt idx="137">
                  <c:v>1844</c:v>
                </c:pt>
                <c:pt idx="138">
                  <c:v>1844</c:v>
                </c:pt>
                <c:pt idx="139">
                  <c:v>1844</c:v>
                </c:pt>
                <c:pt idx="140">
                  <c:v>1844</c:v>
                </c:pt>
                <c:pt idx="141">
                  <c:v>1844</c:v>
                </c:pt>
                <c:pt idx="142">
                  <c:v>1844</c:v>
                </c:pt>
                <c:pt idx="143">
                  <c:v>1844</c:v>
                </c:pt>
                <c:pt idx="144">
                  <c:v>1844</c:v>
                </c:pt>
                <c:pt idx="145">
                  <c:v>1844</c:v>
                </c:pt>
                <c:pt idx="146">
                  <c:v>1844</c:v>
                </c:pt>
                <c:pt idx="147">
                  <c:v>1845</c:v>
                </c:pt>
                <c:pt idx="148">
                  <c:v>1845</c:v>
                </c:pt>
                <c:pt idx="149">
                  <c:v>1845</c:v>
                </c:pt>
                <c:pt idx="150">
                  <c:v>1845</c:v>
                </c:pt>
                <c:pt idx="151">
                  <c:v>1845</c:v>
                </c:pt>
                <c:pt idx="152">
                  <c:v>1845</c:v>
                </c:pt>
                <c:pt idx="153">
                  <c:v>1845</c:v>
                </c:pt>
                <c:pt idx="154">
                  <c:v>1845</c:v>
                </c:pt>
                <c:pt idx="155">
                  <c:v>1845</c:v>
                </c:pt>
                <c:pt idx="156">
                  <c:v>1845</c:v>
                </c:pt>
                <c:pt idx="157">
                  <c:v>1845</c:v>
                </c:pt>
                <c:pt idx="158">
                  <c:v>1845</c:v>
                </c:pt>
                <c:pt idx="159">
                  <c:v>1845</c:v>
                </c:pt>
                <c:pt idx="160">
                  <c:v>1846</c:v>
                </c:pt>
                <c:pt idx="161">
                  <c:v>1846</c:v>
                </c:pt>
                <c:pt idx="162">
                  <c:v>1846</c:v>
                </c:pt>
                <c:pt idx="163">
                  <c:v>1846</c:v>
                </c:pt>
                <c:pt idx="164">
                  <c:v>1846</c:v>
                </c:pt>
                <c:pt idx="165">
                  <c:v>1846</c:v>
                </c:pt>
                <c:pt idx="166">
                  <c:v>1846</c:v>
                </c:pt>
                <c:pt idx="167">
                  <c:v>1846</c:v>
                </c:pt>
                <c:pt idx="168">
                  <c:v>1846</c:v>
                </c:pt>
                <c:pt idx="169">
                  <c:v>1846</c:v>
                </c:pt>
                <c:pt idx="170">
                  <c:v>1846</c:v>
                </c:pt>
                <c:pt idx="171">
                  <c:v>1846</c:v>
                </c:pt>
                <c:pt idx="172">
                  <c:v>1846</c:v>
                </c:pt>
                <c:pt idx="173">
                  <c:v>1847</c:v>
                </c:pt>
                <c:pt idx="174">
                  <c:v>1847</c:v>
                </c:pt>
                <c:pt idx="175">
                  <c:v>1847</c:v>
                </c:pt>
                <c:pt idx="176">
                  <c:v>1847</c:v>
                </c:pt>
                <c:pt idx="177">
                  <c:v>1847</c:v>
                </c:pt>
                <c:pt idx="178">
                  <c:v>1847</c:v>
                </c:pt>
                <c:pt idx="179">
                  <c:v>1847</c:v>
                </c:pt>
                <c:pt idx="180">
                  <c:v>1847</c:v>
                </c:pt>
                <c:pt idx="181">
                  <c:v>1847</c:v>
                </c:pt>
                <c:pt idx="182">
                  <c:v>1847</c:v>
                </c:pt>
                <c:pt idx="183">
                  <c:v>1847</c:v>
                </c:pt>
                <c:pt idx="184">
                  <c:v>1847</c:v>
                </c:pt>
                <c:pt idx="185">
                  <c:v>1847</c:v>
                </c:pt>
                <c:pt idx="186">
                  <c:v>1848</c:v>
                </c:pt>
                <c:pt idx="187">
                  <c:v>1848</c:v>
                </c:pt>
                <c:pt idx="188">
                  <c:v>1848</c:v>
                </c:pt>
                <c:pt idx="189">
                  <c:v>1848</c:v>
                </c:pt>
                <c:pt idx="190">
                  <c:v>1848</c:v>
                </c:pt>
                <c:pt idx="191">
                  <c:v>1848</c:v>
                </c:pt>
                <c:pt idx="192">
                  <c:v>1848</c:v>
                </c:pt>
                <c:pt idx="193">
                  <c:v>1848</c:v>
                </c:pt>
                <c:pt idx="194">
                  <c:v>1848</c:v>
                </c:pt>
                <c:pt idx="195">
                  <c:v>1848</c:v>
                </c:pt>
                <c:pt idx="196">
                  <c:v>1848</c:v>
                </c:pt>
                <c:pt idx="197">
                  <c:v>1848</c:v>
                </c:pt>
                <c:pt idx="198">
                  <c:v>1848</c:v>
                </c:pt>
                <c:pt idx="199">
                  <c:v>1848</c:v>
                </c:pt>
                <c:pt idx="200">
                  <c:v>1849</c:v>
                </c:pt>
                <c:pt idx="201">
                  <c:v>1849</c:v>
                </c:pt>
                <c:pt idx="202">
                  <c:v>1849</c:v>
                </c:pt>
                <c:pt idx="203">
                  <c:v>1849</c:v>
                </c:pt>
                <c:pt idx="204">
                  <c:v>1849</c:v>
                </c:pt>
                <c:pt idx="205">
                  <c:v>1849</c:v>
                </c:pt>
                <c:pt idx="206">
                  <c:v>1849</c:v>
                </c:pt>
                <c:pt idx="207">
                  <c:v>1849</c:v>
                </c:pt>
                <c:pt idx="208">
                  <c:v>1849</c:v>
                </c:pt>
                <c:pt idx="209">
                  <c:v>1849</c:v>
                </c:pt>
                <c:pt idx="210">
                  <c:v>1849</c:v>
                </c:pt>
                <c:pt idx="211">
                  <c:v>1849</c:v>
                </c:pt>
                <c:pt idx="212">
                  <c:v>1849</c:v>
                </c:pt>
                <c:pt idx="213">
                  <c:v>1850</c:v>
                </c:pt>
                <c:pt idx="214">
                  <c:v>1850</c:v>
                </c:pt>
                <c:pt idx="215">
                  <c:v>1850</c:v>
                </c:pt>
                <c:pt idx="216">
                  <c:v>1850</c:v>
                </c:pt>
                <c:pt idx="217">
                  <c:v>1850</c:v>
                </c:pt>
                <c:pt idx="218">
                  <c:v>1850</c:v>
                </c:pt>
                <c:pt idx="219">
                  <c:v>1850</c:v>
                </c:pt>
                <c:pt idx="220">
                  <c:v>1850</c:v>
                </c:pt>
                <c:pt idx="221">
                  <c:v>1850</c:v>
                </c:pt>
                <c:pt idx="222">
                  <c:v>1850</c:v>
                </c:pt>
                <c:pt idx="223">
                  <c:v>1850</c:v>
                </c:pt>
                <c:pt idx="224">
                  <c:v>1850</c:v>
                </c:pt>
                <c:pt idx="225">
                  <c:v>1850</c:v>
                </c:pt>
              </c:numCache>
            </c:numRef>
          </c:cat>
          <c:val>
            <c:numRef>
              <c:f>('Table 140'!$D$6:$D$107,'Table 140'!$D$111:$D$234)</c:f>
              <c:numCache>
                <c:formatCode>0.00</c:formatCode>
                <c:ptCount val="226"/>
                <c:pt idx="8">
                  <c:v>6.16</c:v>
                </c:pt>
                <c:pt idx="9">
                  <c:v>6.85</c:v>
                </c:pt>
                <c:pt idx="10">
                  <c:v>6.66</c:v>
                </c:pt>
                <c:pt idx="11">
                  <c:v>6.27</c:v>
                </c:pt>
                <c:pt idx="12">
                  <c:v>6.62</c:v>
                </c:pt>
                <c:pt idx="13">
                  <c:v>6.55</c:v>
                </c:pt>
                <c:pt idx="14">
                  <c:v>6.64</c:v>
                </c:pt>
                <c:pt idx="15">
                  <c:v>7.02</c:v>
                </c:pt>
                <c:pt idx="16">
                  <c:v>6.94</c:v>
                </c:pt>
                <c:pt idx="17">
                  <c:v>6.38</c:v>
                </c:pt>
                <c:pt idx="18">
                  <c:v>6.37</c:v>
                </c:pt>
                <c:pt idx="19">
                  <c:v>6.39</c:v>
                </c:pt>
                <c:pt idx="20">
                  <c:v>6.54</c:v>
                </c:pt>
                <c:pt idx="21">
                  <c:v>6.81</c:v>
                </c:pt>
                <c:pt idx="22">
                  <c:v>6.78</c:v>
                </c:pt>
                <c:pt idx="23">
                  <c:v>6.37</c:v>
                </c:pt>
                <c:pt idx="24">
                  <c:v>6.67</c:v>
                </c:pt>
                <c:pt idx="25">
                  <c:v>6.6</c:v>
                </c:pt>
                <c:pt idx="26">
                  <c:v>6.56</c:v>
                </c:pt>
                <c:pt idx="27">
                  <c:v>6.97</c:v>
                </c:pt>
                <c:pt idx="28">
                  <c:v>6.92</c:v>
                </c:pt>
                <c:pt idx="29">
                  <c:v>6.51</c:v>
                </c:pt>
                <c:pt idx="30">
                  <c:v>6.54</c:v>
                </c:pt>
                <c:pt idx="31">
                  <c:v>6.47</c:v>
                </c:pt>
                <c:pt idx="32">
                  <c:v>6.44</c:v>
                </c:pt>
                <c:pt idx="33">
                  <c:v>7</c:v>
                </c:pt>
                <c:pt idx="34">
                  <c:v>6.86</c:v>
                </c:pt>
                <c:pt idx="35">
                  <c:v>6.57</c:v>
                </c:pt>
                <c:pt idx="36">
                  <c:v>6.84</c:v>
                </c:pt>
                <c:pt idx="37">
                  <c:v>6.87</c:v>
                </c:pt>
                <c:pt idx="38">
                  <c:v>6.91</c:v>
                </c:pt>
                <c:pt idx="39">
                  <c:v>7.38</c:v>
                </c:pt>
                <c:pt idx="40">
                  <c:v>7.19</c:v>
                </c:pt>
                <c:pt idx="41">
                  <c:v>6.72</c:v>
                </c:pt>
                <c:pt idx="42">
                  <c:v>6.72</c:v>
                </c:pt>
                <c:pt idx="43">
                  <c:v>6.62</c:v>
                </c:pt>
                <c:pt idx="44">
                  <c:v>6.59</c:v>
                </c:pt>
                <c:pt idx="45">
                  <c:v>7.04</c:v>
                </c:pt>
                <c:pt idx="46">
                  <c:v>6.93</c:v>
                </c:pt>
                <c:pt idx="47">
                  <c:v>6.56</c:v>
                </c:pt>
                <c:pt idx="48">
                  <c:v>6.83</c:v>
                </c:pt>
                <c:pt idx="49">
                  <c:v>6.7</c:v>
                </c:pt>
                <c:pt idx="50">
                  <c:v>6.62</c:v>
                </c:pt>
                <c:pt idx="51">
                  <c:v>6.96</c:v>
                </c:pt>
                <c:pt idx="52">
                  <c:v>6.81</c:v>
                </c:pt>
                <c:pt idx="53">
                  <c:v>6.31</c:v>
                </c:pt>
                <c:pt idx="54">
                  <c:v>6.23</c:v>
                </c:pt>
                <c:pt idx="55">
                  <c:v>6.22</c:v>
                </c:pt>
                <c:pt idx="56">
                  <c:v>6.38</c:v>
                </c:pt>
                <c:pt idx="57">
                  <c:v>6.88</c:v>
                </c:pt>
                <c:pt idx="58">
                  <c:v>6.7</c:v>
                </c:pt>
                <c:pt idx="59">
                  <c:v>6.38</c:v>
                </c:pt>
                <c:pt idx="60">
                  <c:v>6.66</c:v>
                </c:pt>
                <c:pt idx="61">
                  <c:v>6.6</c:v>
                </c:pt>
                <c:pt idx="62">
                  <c:v>6.68</c:v>
                </c:pt>
                <c:pt idx="63">
                  <c:v>7.18</c:v>
                </c:pt>
                <c:pt idx="64">
                  <c:v>7.12</c:v>
                </c:pt>
                <c:pt idx="65">
                  <c:v>6.75</c:v>
                </c:pt>
                <c:pt idx="66">
                  <c:v>6.76</c:v>
                </c:pt>
                <c:pt idx="67">
                  <c:v>6.72</c:v>
                </c:pt>
                <c:pt idx="68">
                  <c:v>6.74</c:v>
                </c:pt>
                <c:pt idx="69">
                  <c:v>7.35</c:v>
                </c:pt>
                <c:pt idx="70">
                  <c:v>7.26</c:v>
                </c:pt>
                <c:pt idx="71">
                  <c:v>7</c:v>
                </c:pt>
                <c:pt idx="72">
                  <c:v>7.54</c:v>
                </c:pt>
                <c:pt idx="73">
                  <c:v>7.38</c:v>
                </c:pt>
                <c:pt idx="74">
                  <c:v>7.34</c:v>
                </c:pt>
                <c:pt idx="75">
                  <c:v>7.68</c:v>
                </c:pt>
                <c:pt idx="76">
                  <c:v>7.59</c:v>
                </c:pt>
                <c:pt idx="77">
                  <c:v>7.01</c:v>
                </c:pt>
                <c:pt idx="78">
                  <c:v>6.85</c:v>
                </c:pt>
                <c:pt idx="79">
                  <c:v>6.7</c:v>
                </c:pt>
                <c:pt idx="80">
                  <c:v>6.78</c:v>
                </c:pt>
                <c:pt idx="81">
                  <c:v>7.4</c:v>
                </c:pt>
                <c:pt idx="82">
                  <c:v>7.14</c:v>
                </c:pt>
                <c:pt idx="83">
                  <c:v>6.68</c:v>
                </c:pt>
                <c:pt idx="84">
                  <c:v>6.63</c:v>
                </c:pt>
                <c:pt idx="85">
                  <c:v>6.48</c:v>
                </c:pt>
                <c:pt idx="86">
                  <c:v>6.19</c:v>
                </c:pt>
                <c:pt idx="87">
                  <c:v>7.14</c:v>
                </c:pt>
                <c:pt idx="88">
                  <c:v>7.01</c:v>
                </c:pt>
                <c:pt idx="89">
                  <c:v>6.49</c:v>
                </c:pt>
                <c:pt idx="90">
                  <c:v>6.34</c:v>
                </c:pt>
                <c:pt idx="91">
                  <c:v>6.19</c:v>
                </c:pt>
                <c:pt idx="92">
                  <c:v>6.32</c:v>
                </c:pt>
                <c:pt idx="93">
                  <c:v>6.84</c:v>
                </c:pt>
                <c:pt idx="94">
                  <c:v>6.53</c:v>
                </c:pt>
                <c:pt idx="95">
                  <c:v>6.17</c:v>
                </c:pt>
                <c:pt idx="96">
                  <c:v>6.3</c:v>
                </c:pt>
                <c:pt idx="97">
                  <c:v>6.21</c:v>
                </c:pt>
                <c:pt idx="98">
                  <c:v>6.25</c:v>
                </c:pt>
                <c:pt idx="99">
                  <c:v>6.72</c:v>
                </c:pt>
                <c:pt idx="100">
                  <c:v>6.45</c:v>
                </c:pt>
                <c:pt idx="101">
                  <c:v>5.88</c:v>
                </c:pt>
                <c:pt idx="102" formatCode="General">
                  <c:v>5.91</c:v>
                </c:pt>
                <c:pt idx="103" formatCode="General">
                  <c:v>5.84</c:v>
                </c:pt>
                <c:pt idx="104" formatCode="General">
                  <c:v>5.77</c:v>
                </c:pt>
                <c:pt idx="105" formatCode="General">
                  <c:v>6.25</c:v>
                </c:pt>
                <c:pt idx="106" formatCode="General">
                  <c:v>6.29</c:v>
                </c:pt>
                <c:pt idx="107">
                  <c:v>5.72</c:v>
                </c:pt>
                <c:pt idx="108">
                  <c:v>5.48</c:v>
                </c:pt>
                <c:pt idx="109">
                  <c:v>5.53</c:v>
                </c:pt>
                <c:pt idx="110">
                  <c:v>5.3</c:v>
                </c:pt>
                <c:pt idx="111">
                  <c:v>5.29</c:v>
                </c:pt>
                <c:pt idx="112">
                  <c:v>5.48</c:v>
                </c:pt>
                <c:pt idx="113">
                  <c:v>5.37</c:v>
                </c:pt>
                <c:pt idx="114">
                  <c:v>5</c:v>
                </c:pt>
                <c:pt idx="115">
                  <c:v>5.17</c:v>
                </c:pt>
                <c:pt idx="116">
                  <c:v>5.15</c:v>
                </c:pt>
                <c:pt idx="117">
                  <c:v>5.0999999999999996</c:v>
                </c:pt>
                <c:pt idx="118">
                  <c:v>5.49</c:v>
                </c:pt>
                <c:pt idx="119">
                  <c:v>5.43</c:v>
                </c:pt>
                <c:pt idx="120">
                  <c:v>5.09</c:v>
                </c:pt>
                <c:pt idx="121">
                  <c:v>4.9400000000000004</c:v>
                </c:pt>
                <c:pt idx="122">
                  <c:v>5.0199999999999996</c:v>
                </c:pt>
                <c:pt idx="123">
                  <c:v>4.79</c:v>
                </c:pt>
                <c:pt idx="124">
                  <c:v>4.72</c:v>
                </c:pt>
                <c:pt idx="125">
                  <c:v>4.99</c:v>
                </c:pt>
                <c:pt idx="126">
                  <c:v>4.76</c:v>
                </c:pt>
                <c:pt idx="127">
                  <c:v>4.5</c:v>
                </c:pt>
                <c:pt idx="128">
                  <c:v>4.46</c:v>
                </c:pt>
                <c:pt idx="129">
                  <c:v>4.33</c:v>
                </c:pt>
                <c:pt idx="130">
                  <c:v>4.29</c:v>
                </c:pt>
                <c:pt idx="131">
                  <c:v>4.72</c:v>
                </c:pt>
                <c:pt idx="132">
                  <c:v>4.9000000000000004</c:v>
                </c:pt>
                <c:pt idx="133">
                  <c:v>4.53</c:v>
                </c:pt>
                <c:pt idx="134">
                  <c:v>4.82</c:v>
                </c:pt>
                <c:pt idx="135">
                  <c:v>4.9800000000000004</c:v>
                </c:pt>
                <c:pt idx="136">
                  <c:v>4.99</c:v>
                </c:pt>
                <c:pt idx="137">
                  <c:v>5.3</c:v>
                </c:pt>
                <c:pt idx="138">
                  <c:v>4.9800000000000004</c:v>
                </c:pt>
                <c:pt idx="139">
                  <c:v>5.14</c:v>
                </c:pt>
                <c:pt idx="140">
                  <c:v>4.74</c:v>
                </c:pt>
                <c:pt idx="141">
                  <c:v>4.62</c:v>
                </c:pt>
                <c:pt idx="142">
                  <c:v>4.55</c:v>
                </c:pt>
                <c:pt idx="143">
                  <c:v>4.34</c:v>
                </c:pt>
                <c:pt idx="144">
                  <c:v>4.67</c:v>
                </c:pt>
                <c:pt idx="145">
                  <c:v>4.6399999999999997</c:v>
                </c:pt>
                <c:pt idx="146">
                  <c:v>4.4400000000000004</c:v>
                </c:pt>
                <c:pt idx="147">
                  <c:v>4.43</c:v>
                </c:pt>
                <c:pt idx="148">
                  <c:v>4.58</c:v>
                </c:pt>
                <c:pt idx="149">
                  <c:v>4.41</c:v>
                </c:pt>
                <c:pt idx="150">
                  <c:v>4.45</c:v>
                </c:pt>
                <c:pt idx="151">
                  <c:v>4.68</c:v>
                </c:pt>
                <c:pt idx="152">
                  <c:v>4.63</c:v>
                </c:pt>
                <c:pt idx="153">
                  <c:v>4.4000000000000004</c:v>
                </c:pt>
                <c:pt idx="154">
                  <c:v>4.4800000000000004</c:v>
                </c:pt>
                <c:pt idx="155">
                  <c:v>4.43</c:v>
                </c:pt>
                <c:pt idx="156">
                  <c:v>4.3600000000000003</c:v>
                </c:pt>
                <c:pt idx="157">
                  <c:v>4.5599999999999996</c:v>
                </c:pt>
                <c:pt idx="158">
                  <c:v>4.74</c:v>
                </c:pt>
                <c:pt idx="159">
                  <c:v>4.57</c:v>
                </c:pt>
                <c:pt idx="160">
                  <c:v>4.51</c:v>
                </c:pt>
                <c:pt idx="161">
                  <c:v>4.6399999999999997</c:v>
                </c:pt>
                <c:pt idx="162">
                  <c:v>4.47</c:v>
                </c:pt>
                <c:pt idx="163">
                  <c:v>4.5199999999999996</c:v>
                </c:pt>
                <c:pt idx="164">
                  <c:v>4.74</c:v>
                </c:pt>
                <c:pt idx="165">
                  <c:v>4.6500000000000004</c:v>
                </c:pt>
                <c:pt idx="166">
                  <c:v>4.46</c:v>
                </c:pt>
                <c:pt idx="167">
                  <c:v>4.41</c:v>
                </c:pt>
                <c:pt idx="168">
                  <c:v>4.3600000000000003</c:v>
                </c:pt>
                <c:pt idx="169">
                  <c:v>4.41</c:v>
                </c:pt>
                <c:pt idx="170">
                  <c:v>4.67</c:v>
                </c:pt>
                <c:pt idx="171">
                  <c:v>4.78</c:v>
                </c:pt>
                <c:pt idx="172">
                  <c:v>4.5999999999999996</c:v>
                </c:pt>
                <c:pt idx="173">
                  <c:v>4.53</c:v>
                </c:pt>
                <c:pt idx="174">
                  <c:v>4.68</c:v>
                </c:pt>
                <c:pt idx="175">
                  <c:v>4.55</c:v>
                </c:pt>
                <c:pt idx="176">
                  <c:v>4.54</c:v>
                </c:pt>
                <c:pt idx="177">
                  <c:v>4.72</c:v>
                </c:pt>
                <c:pt idx="178">
                  <c:v>4.6100000000000003</c:v>
                </c:pt>
                <c:pt idx="179">
                  <c:v>4.3899999999999997</c:v>
                </c:pt>
                <c:pt idx="180">
                  <c:v>4.34</c:v>
                </c:pt>
                <c:pt idx="181">
                  <c:v>4.26</c:v>
                </c:pt>
                <c:pt idx="182">
                  <c:v>4.18</c:v>
                </c:pt>
                <c:pt idx="183">
                  <c:v>4.32</c:v>
                </c:pt>
                <c:pt idx="184">
                  <c:v>4.2699999999999996</c:v>
                </c:pt>
                <c:pt idx="185">
                  <c:v>3.69</c:v>
                </c:pt>
                <c:pt idx="186">
                  <c:v>3.53</c:v>
                </c:pt>
                <c:pt idx="187">
                  <c:v>3.75</c:v>
                </c:pt>
                <c:pt idx="188">
                  <c:v>3.63</c:v>
                </c:pt>
                <c:pt idx="189">
                  <c:v>3.6</c:v>
                </c:pt>
                <c:pt idx="190">
                  <c:v>3.86</c:v>
                </c:pt>
                <c:pt idx="191">
                  <c:v>3.85</c:v>
                </c:pt>
                <c:pt idx="192">
                  <c:v>3.63</c:v>
                </c:pt>
                <c:pt idx="193">
                  <c:v>3.57</c:v>
                </c:pt>
                <c:pt idx="194">
                  <c:v>3.52</c:v>
                </c:pt>
                <c:pt idx="195">
                  <c:v>3.48</c:v>
                </c:pt>
                <c:pt idx="196">
                  <c:v>3.68</c:v>
                </c:pt>
                <c:pt idx="197">
                  <c:v>3.92</c:v>
                </c:pt>
                <c:pt idx="198">
                  <c:v>3.7</c:v>
                </c:pt>
                <c:pt idx="199">
                  <c:v>3.51</c:v>
                </c:pt>
                <c:pt idx="200">
                  <c:v>3.65</c:v>
                </c:pt>
                <c:pt idx="201">
                  <c:v>3.57</c:v>
                </c:pt>
                <c:pt idx="202">
                  <c:v>3.47</c:v>
                </c:pt>
                <c:pt idx="203">
                  <c:v>3.69</c:v>
                </c:pt>
                <c:pt idx="204">
                  <c:v>3.71</c:v>
                </c:pt>
                <c:pt idx="205">
                  <c:v>3.54</c:v>
                </c:pt>
                <c:pt idx="206">
                  <c:v>3.48</c:v>
                </c:pt>
                <c:pt idx="207">
                  <c:v>3.45</c:v>
                </c:pt>
                <c:pt idx="208">
                  <c:v>3.33</c:v>
                </c:pt>
                <c:pt idx="209">
                  <c:v>3.46</c:v>
                </c:pt>
                <c:pt idx="210">
                  <c:v>3.82</c:v>
                </c:pt>
                <c:pt idx="211">
                  <c:v>3.68</c:v>
                </c:pt>
                <c:pt idx="212">
                  <c:v>3.53</c:v>
                </c:pt>
                <c:pt idx="213">
                  <c:v>3.69</c:v>
                </c:pt>
                <c:pt idx="214">
                  <c:v>3.6</c:v>
                </c:pt>
                <c:pt idx="215">
                  <c:v>3.52</c:v>
                </c:pt>
                <c:pt idx="216">
                  <c:v>3.7</c:v>
                </c:pt>
                <c:pt idx="217">
                  <c:v>3.74</c:v>
                </c:pt>
                <c:pt idx="218">
                  <c:v>3.55</c:v>
                </c:pt>
                <c:pt idx="219">
                  <c:v>3.53</c:v>
                </c:pt>
                <c:pt idx="220">
                  <c:v>3.5</c:v>
                </c:pt>
                <c:pt idx="221">
                  <c:v>3.41</c:v>
                </c:pt>
                <c:pt idx="222">
                  <c:v>3.52</c:v>
                </c:pt>
                <c:pt idx="223">
                  <c:v>3.78</c:v>
                </c:pt>
                <c:pt idx="224">
                  <c:v>3.61</c:v>
                </c:pt>
                <c:pt idx="225">
                  <c:v>3.45</c:v>
                </c:pt>
              </c:numCache>
            </c:numRef>
          </c:val>
          <c:smooth val="0"/>
          <c:extLst>
            <c:ext xmlns:c16="http://schemas.microsoft.com/office/drawing/2014/chart" uri="{C3380CC4-5D6E-409C-BE32-E72D297353CC}">
              <c16:uniqueId val="{00000000-3400-4CCF-BED8-CD0EC720D95B}"/>
            </c:ext>
          </c:extLst>
        </c:ser>
        <c:ser>
          <c:idx val="1"/>
          <c:order val="1"/>
          <c:tx>
            <c:strRef>
              <c:f>'Table 140'!$E$5</c:f>
              <c:strCache>
                <c:ptCount val="1"/>
                <c:pt idx="0">
                  <c:v>Joint stock bank</c:v>
                </c:pt>
              </c:strCache>
            </c:strRef>
          </c:tx>
          <c:spPr>
            <a:ln w="28575" cap="rnd">
              <a:solidFill>
                <a:schemeClr val="accent2"/>
              </a:solidFill>
              <a:round/>
            </a:ln>
            <a:effectLst/>
          </c:spPr>
          <c:marker>
            <c:symbol val="none"/>
          </c:marker>
          <c:val>
            <c:numRef>
              <c:f>('Table 140'!$E$6:$E$107,'Table 140'!$E$111:$E$234)</c:f>
              <c:numCache>
                <c:formatCode>0.00</c:formatCode>
                <c:ptCount val="226"/>
                <c:pt idx="8">
                  <c:v>1.1200000000000001</c:v>
                </c:pt>
                <c:pt idx="9">
                  <c:v>1.23</c:v>
                </c:pt>
                <c:pt idx="10">
                  <c:v>1.24</c:v>
                </c:pt>
                <c:pt idx="11">
                  <c:v>1.2</c:v>
                </c:pt>
                <c:pt idx="12">
                  <c:v>1.26</c:v>
                </c:pt>
                <c:pt idx="13">
                  <c:v>1.32</c:v>
                </c:pt>
                <c:pt idx="14">
                  <c:v>1.41</c:v>
                </c:pt>
                <c:pt idx="15">
                  <c:v>1.5</c:v>
                </c:pt>
                <c:pt idx="16">
                  <c:v>1.52</c:v>
                </c:pt>
                <c:pt idx="17">
                  <c:v>1.55</c:v>
                </c:pt>
                <c:pt idx="18">
                  <c:v>1.54</c:v>
                </c:pt>
                <c:pt idx="19">
                  <c:v>1.53</c:v>
                </c:pt>
                <c:pt idx="20">
                  <c:v>1.66</c:v>
                </c:pt>
                <c:pt idx="21">
                  <c:v>1.82</c:v>
                </c:pt>
                <c:pt idx="22">
                  <c:v>1.81</c:v>
                </c:pt>
                <c:pt idx="23">
                  <c:v>1.72</c:v>
                </c:pt>
                <c:pt idx="24">
                  <c:v>1.82</c:v>
                </c:pt>
                <c:pt idx="25">
                  <c:v>1.92</c:v>
                </c:pt>
                <c:pt idx="26">
                  <c:v>1.94</c:v>
                </c:pt>
                <c:pt idx="27">
                  <c:v>2.1</c:v>
                </c:pt>
                <c:pt idx="28">
                  <c:v>2.1800000000000002</c:v>
                </c:pt>
                <c:pt idx="29">
                  <c:v>2.13</c:v>
                </c:pt>
                <c:pt idx="30">
                  <c:v>2.13</c:v>
                </c:pt>
                <c:pt idx="31">
                  <c:v>2.1</c:v>
                </c:pt>
                <c:pt idx="32">
                  <c:v>2.17</c:v>
                </c:pt>
                <c:pt idx="33">
                  <c:v>2.38</c:v>
                </c:pt>
                <c:pt idx="34">
                  <c:v>2.4</c:v>
                </c:pt>
                <c:pt idx="35">
                  <c:v>2.35</c:v>
                </c:pt>
                <c:pt idx="36">
                  <c:v>2.48</c:v>
                </c:pt>
                <c:pt idx="37">
                  <c:v>2.66</c:v>
                </c:pt>
                <c:pt idx="38">
                  <c:v>2.84</c:v>
                </c:pt>
                <c:pt idx="39">
                  <c:v>3.11</c:v>
                </c:pt>
                <c:pt idx="40">
                  <c:v>3.21</c:v>
                </c:pt>
                <c:pt idx="41">
                  <c:v>3.12</c:v>
                </c:pt>
                <c:pt idx="42">
                  <c:v>3.37</c:v>
                </c:pt>
                <c:pt idx="43">
                  <c:v>3.55</c:v>
                </c:pt>
                <c:pt idx="44">
                  <c:v>3.8</c:v>
                </c:pt>
                <c:pt idx="45">
                  <c:v>4.01</c:v>
                </c:pt>
                <c:pt idx="46">
                  <c:v>4</c:v>
                </c:pt>
                <c:pt idx="47">
                  <c:v>3.59</c:v>
                </c:pt>
                <c:pt idx="48">
                  <c:v>3.66</c:v>
                </c:pt>
                <c:pt idx="49">
                  <c:v>3.61</c:v>
                </c:pt>
                <c:pt idx="50">
                  <c:v>3.59</c:v>
                </c:pt>
                <c:pt idx="51">
                  <c:v>3.73</c:v>
                </c:pt>
                <c:pt idx="52">
                  <c:v>3.68</c:v>
                </c:pt>
                <c:pt idx="53">
                  <c:v>3.37</c:v>
                </c:pt>
                <c:pt idx="54">
                  <c:v>3.36</c:v>
                </c:pt>
                <c:pt idx="55">
                  <c:v>3.37</c:v>
                </c:pt>
                <c:pt idx="56">
                  <c:v>3.57</c:v>
                </c:pt>
                <c:pt idx="57">
                  <c:v>3.9</c:v>
                </c:pt>
                <c:pt idx="58">
                  <c:v>3.84</c:v>
                </c:pt>
                <c:pt idx="59">
                  <c:v>3.66</c:v>
                </c:pt>
                <c:pt idx="60">
                  <c:v>3.76</c:v>
                </c:pt>
                <c:pt idx="61">
                  <c:v>3.82</c:v>
                </c:pt>
                <c:pt idx="62">
                  <c:v>3.99</c:v>
                </c:pt>
                <c:pt idx="63">
                  <c:v>4.3499999999999996</c:v>
                </c:pt>
                <c:pt idx="64">
                  <c:v>4.4000000000000004</c:v>
                </c:pt>
                <c:pt idx="65">
                  <c:v>4.24</c:v>
                </c:pt>
                <c:pt idx="66">
                  <c:v>4.24</c:v>
                </c:pt>
                <c:pt idx="67">
                  <c:v>4.21</c:v>
                </c:pt>
                <c:pt idx="68">
                  <c:v>4.3</c:v>
                </c:pt>
                <c:pt idx="69">
                  <c:v>4.68</c:v>
                </c:pt>
                <c:pt idx="70">
                  <c:v>4.6399999999999997</c:v>
                </c:pt>
                <c:pt idx="71">
                  <c:v>4.46</c:v>
                </c:pt>
                <c:pt idx="72">
                  <c:v>4.57</c:v>
                </c:pt>
                <c:pt idx="73">
                  <c:v>4.5599999999999996</c:v>
                </c:pt>
                <c:pt idx="74">
                  <c:v>4.62</c:v>
                </c:pt>
                <c:pt idx="75">
                  <c:v>4.8499999999999996</c:v>
                </c:pt>
                <c:pt idx="76">
                  <c:v>4.8099999999999996</c:v>
                </c:pt>
                <c:pt idx="77">
                  <c:v>4.3600000000000003</c:v>
                </c:pt>
                <c:pt idx="78">
                  <c:v>4.24</c:v>
                </c:pt>
                <c:pt idx="79">
                  <c:v>4.09</c:v>
                </c:pt>
                <c:pt idx="80">
                  <c:v>4.1500000000000004</c:v>
                </c:pt>
                <c:pt idx="81">
                  <c:v>4.47</c:v>
                </c:pt>
                <c:pt idx="82">
                  <c:v>4.3</c:v>
                </c:pt>
                <c:pt idx="83">
                  <c:v>3.95</c:v>
                </c:pt>
                <c:pt idx="84">
                  <c:v>3.94</c:v>
                </c:pt>
                <c:pt idx="85">
                  <c:v>3.91</c:v>
                </c:pt>
                <c:pt idx="86">
                  <c:v>3.9</c:v>
                </c:pt>
                <c:pt idx="87">
                  <c:v>4.25</c:v>
                </c:pt>
                <c:pt idx="88">
                  <c:v>4.21</c:v>
                </c:pt>
                <c:pt idx="89">
                  <c:v>3.94</c:v>
                </c:pt>
                <c:pt idx="90">
                  <c:v>3.7</c:v>
                </c:pt>
                <c:pt idx="91">
                  <c:v>3.55</c:v>
                </c:pt>
                <c:pt idx="92">
                  <c:v>3.65</c:v>
                </c:pt>
                <c:pt idx="93">
                  <c:v>3.98</c:v>
                </c:pt>
                <c:pt idx="94">
                  <c:v>3.83</c:v>
                </c:pt>
                <c:pt idx="95">
                  <c:v>3.54</c:v>
                </c:pt>
                <c:pt idx="96">
                  <c:v>3.59</c:v>
                </c:pt>
                <c:pt idx="97">
                  <c:v>3.62</c:v>
                </c:pt>
                <c:pt idx="98">
                  <c:v>3.67</c:v>
                </c:pt>
                <c:pt idx="99">
                  <c:v>3.95</c:v>
                </c:pt>
                <c:pt idx="100">
                  <c:v>3.85</c:v>
                </c:pt>
                <c:pt idx="101">
                  <c:v>3.49</c:v>
                </c:pt>
                <c:pt idx="102" formatCode="General">
                  <c:v>3.42</c:v>
                </c:pt>
                <c:pt idx="103" formatCode="General">
                  <c:v>3.22</c:v>
                </c:pt>
                <c:pt idx="104" formatCode="General">
                  <c:v>3.31</c:v>
                </c:pt>
                <c:pt idx="105" formatCode="General">
                  <c:v>3.52</c:v>
                </c:pt>
                <c:pt idx="106" formatCode="General">
                  <c:v>3.42</c:v>
                </c:pt>
                <c:pt idx="107">
                  <c:v>3.22</c:v>
                </c:pt>
                <c:pt idx="108">
                  <c:v>3.04</c:v>
                </c:pt>
                <c:pt idx="109">
                  <c:v>3.07</c:v>
                </c:pt>
                <c:pt idx="110">
                  <c:v>2.99</c:v>
                </c:pt>
                <c:pt idx="111">
                  <c:v>3.05</c:v>
                </c:pt>
                <c:pt idx="112">
                  <c:v>3.16</c:v>
                </c:pt>
                <c:pt idx="113">
                  <c:v>3.1</c:v>
                </c:pt>
                <c:pt idx="114">
                  <c:v>2.85</c:v>
                </c:pt>
                <c:pt idx="115">
                  <c:v>2.94</c:v>
                </c:pt>
                <c:pt idx="116">
                  <c:v>2.82</c:v>
                </c:pt>
                <c:pt idx="117">
                  <c:v>2.82</c:v>
                </c:pt>
                <c:pt idx="118">
                  <c:v>3.06</c:v>
                </c:pt>
                <c:pt idx="119">
                  <c:v>3.2</c:v>
                </c:pt>
                <c:pt idx="120">
                  <c:v>3</c:v>
                </c:pt>
                <c:pt idx="121">
                  <c:v>2.84</c:v>
                </c:pt>
                <c:pt idx="122">
                  <c:v>2.91</c:v>
                </c:pt>
                <c:pt idx="123">
                  <c:v>2.84</c:v>
                </c:pt>
                <c:pt idx="124">
                  <c:v>2.86</c:v>
                </c:pt>
                <c:pt idx="125">
                  <c:v>3.11</c:v>
                </c:pt>
                <c:pt idx="126">
                  <c:v>3.02</c:v>
                </c:pt>
                <c:pt idx="127">
                  <c:v>2.86</c:v>
                </c:pt>
                <c:pt idx="128">
                  <c:v>2.84</c:v>
                </c:pt>
                <c:pt idx="129">
                  <c:v>2.78</c:v>
                </c:pt>
                <c:pt idx="130">
                  <c:v>2.76</c:v>
                </c:pt>
                <c:pt idx="131">
                  <c:v>3.13</c:v>
                </c:pt>
                <c:pt idx="132">
                  <c:v>3.32</c:v>
                </c:pt>
                <c:pt idx="133">
                  <c:v>3.16</c:v>
                </c:pt>
                <c:pt idx="134">
                  <c:v>3.23</c:v>
                </c:pt>
                <c:pt idx="135">
                  <c:v>3.45</c:v>
                </c:pt>
                <c:pt idx="136">
                  <c:v>3.43</c:v>
                </c:pt>
                <c:pt idx="137">
                  <c:v>3.75</c:v>
                </c:pt>
                <c:pt idx="138">
                  <c:v>3.5</c:v>
                </c:pt>
                <c:pt idx="139">
                  <c:v>3.68</c:v>
                </c:pt>
                <c:pt idx="140">
                  <c:v>3.67</c:v>
                </c:pt>
                <c:pt idx="141">
                  <c:v>3.34</c:v>
                </c:pt>
                <c:pt idx="142">
                  <c:v>3.2</c:v>
                </c:pt>
                <c:pt idx="143">
                  <c:v>3.16</c:v>
                </c:pt>
                <c:pt idx="144">
                  <c:v>3.33</c:v>
                </c:pt>
                <c:pt idx="145">
                  <c:v>3.22</c:v>
                </c:pt>
                <c:pt idx="146">
                  <c:v>3.09</c:v>
                </c:pt>
                <c:pt idx="147">
                  <c:v>3.06</c:v>
                </c:pt>
                <c:pt idx="148">
                  <c:v>3.14</c:v>
                </c:pt>
                <c:pt idx="149">
                  <c:v>3.09</c:v>
                </c:pt>
                <c:pt idx="150">
                  <c:v>3.15</c:v>
                </c:pt>
                <c:pt idx="151">
                  <c:v>3.31</c:v>
                </c:pt>
                <c:pt idx="152">
                  <c:v>3.29</c:v>
                </c:pt>
                <c:pt idx="153">
                  <c:v>3.13</c:v>
                </c:pt>
                <c:pt idx="154">
                  <c:v>3.16</c:v>
                </c:pt>
                <c:pt idx="155">
                  <c:v>3.12</c:v>
                </c:pt>
                <c:pt idx="156">
                  <c:v>3.14</c:v>
                </c:pt>
                <c:pt idx="157">
                  <c:v>3.31</c:v>
                </c:pt>
                <c:pt idx="158">
                  <c:v>3.33</c:v>
                </c:pt>
                <c:pt idx="159">
                  <c:v>3.22</c:v>
                </c:pt>
                <c:pt idx="160">
                  <c:v>3.16</c:v>
                </c:pt>
                <c:pt idx="161">
                  <c:v>3.25</c:v>
                </c:pt>
                <c:pt idx="162">
                  <c:v>3.11</c:v>
                </c:pt>
                <c:pt idx="163">
                  <c:v>3.18</c:v>
                </c:pt>
                <c:pt idx="164">
                  <c:v>3.3</c:v>
                </c:pt>
                <c:pt idx="165">
                  <c:v>3.26</c:v>
                </c:pt>
                <c:pt idx="166">
                  <c:v>3.13</c:v>
                </c:pt>
                <c:pt idx="167">
                  <c:v>3.9</c:v>
                </c:pt>
                <c:pt idx="168">
                  <c:v>3.06</c:v>
                </c:pt>
                <c:pt idx="169">
                  <c:v>3.11</c:v>
                </c:pt>
                <c:pt idx="170">
                  <c:v>3.26</c:v>
                </c:pt>
                <c:pt idx="171">
                  <c:v>3.31</c:v>
                </c:pt>
                <c:pt idx="172">
                  <c:v>3.19</c:v>
                </c:pt>
                <c:pt idx="173">
                  <c:v>3.14</c:v>
                </c:pt>
                <c:pt idx="174">
                  <c:v>3.27</c:v>
                </c:pt>
                <c:pt idx="175">
                  <c:v>3.2</c:v>
                </c:pt>
                <c:pt idx="176">
                  <c:v>3.25</c:v>
                </c:pt>
                <c:pt idx="177">
                  <c:v>3.3</c:v>
                </c:pt>
                <c:pt idx="178">
                  <c:v>3.25</c:v>
                </c:pt>
                <c:pt idx="179">
                  <c:v>3.09</c:v>
                </c:pt>
                <c:pt idx="180">
                  <c:v>3.03</c:v>
                </c:pt>
                <c:pt idx="181">
                  <c:v>2.99</c:v>
                </c:pt>
                <c:pt idx="182">
                  <c:v>2.95</c:v>
                </c:pt>
                <c:pt idx="183">
                  <c:v>3.11</c:v>
                </c:pt>
                <c:pt idx="184">
                  <c:v>3.09</c:v>
                </c:pt>
                <c:pt idx="185">
                  <c:v>2.58</c:v>
                </c:pt>
                <c:pt idx="186">
                  <c:v>2.41</c:v>
                </c:pt>
                <c:pt idx="187">
                  <c:v>2.5299999999999998</c:v>
                </c:pt>
                <c:pt idx="188">
                  <c:v>2.5099999999999998</c:v>
                </c:pt>
                <c:pt idx="189">
                  <c:v>2.57</c:v>
                </c:pt>
                <c:pt idx="190">
                  <c:v>2.76</c:v>
                </c:pt>
                <c:pt idx="191">
                  <c:v>2.78</c:v>
                </c:pt>
                <c:pt idx="192">
                  <c:v>2.6</c:v>
                </c:pt>
                <c:pt idx="193">
                  <c:v>2.52</c:v>
                </c:pt>
                <c:pt idx="194">
                  <c:v>2.48</c:v>
                </c:pt>
                <c:pt idx="195">
                  <c:v>2.4700000000000002</c:v>
                </c:pt>
                <c:pt idx="196">
                  <c:v>2.67</c:v>
                </c:pt>
                <c:pt idx="197">
                  <c:v>2.85</c:v>
                </c:pt>
                <c:pt idx="198">
                  <c:v>2.73</c:v>
                </c:pt>
                <c:pt idx="199">
                  <c:v>2.57</c:v>
                </c:pt>
                <c:pt idx="200">
                  <c:v>2.62</c:v>
                </c:pt>
                <c:pt idx="201">
                  <c:v>2.59</c:v>
                </c:pt>
                <c:pt idx="202">
                  <c:v>2.59</c:v>
                </c:pt>
                <c:pt idx="203">
                  <c:v>2.8</c:v>
                </c:pt>
                <c:pt idx="204">
                  <c:v>2.72</c:v>
                </c:pt>
                <c:pt idx="205">
                  <c:v>2.66</c:v>
                </c:pt>
                <c:pt idx="206">
                  <c:v>2.59</c:v>
                </c:pt>
                <c:pt idx="207">
                  <c:v>2.5299999999999998</c:v>
                </c:pt>
                <c:pt idx="208">
                  <c:v>2.46</c:v>
                </c:pt>
                <c:pt idx="209">
                  <c:v>2.58</c:v>
                </c:pt>
                <c:pt idx="210">
                  <c:v>2.78</c:v>
                </c:pt>
                <c:pt idx="211">
                  <c:v>2.7</c:v>
                </c:pt>
                <c:pt idx="212">
                  <c:v>2.6</c:v>
                </c:pt>
                <c:pt idx="213">
                  <c:v>2.68</c:v>
                </c:pt>
                <c:pt idx="214">
                  <c:v>2.66</c:v>
                </c:pt>
                <c:pt idx="215">
                  <c:v>2.69</c:v>
                </c:pt>
                <c:pt idx="216">
                  <c:v>2.86</c:v>
                </c:pt>
                <c:pt idx="217">
                  <c:v>2.9</c:v>
                </c:pt>
                <c:pt idx="218">
                  <c:v>2.75</c:v>
                </c:pt>
                <c:pt idx="219">
                  <c:v>2.72</c:v>
                </c:pt>
                <c:pt idx="220">
                  <c:v>2.67</c:v>
                </c:pt>
                <c:pt idx="221">
                  <c:v>2.61</c:v>
                </c:pt>
                <c:pt idx="222">
                  <c:v>2.72</c:v>
                </c:pt>
                <c:pt idx="223">
                  <c:v>2.89</c:v>
                </c:pt>
                <c:pt idx="224">
                  <c:v>2.79</c:v>
                </c:pt>
                <c:pt idx="225">
                  <c:v>2.69</c:v>
                </c:pt>
              </c:numCache>
            </c:numRef>
          </c:val>
          <c:smooth val="0"/>
          <c:extLst>
            <c:ext xmlns:c16="http://schemas.microsoft.com/office/drawing/2014/chart" uri="{C3380CC4-5D6E-409C-BE32-E72D297353CC}">
              <c16:uniqueId val="{00000001-3400-4CCF-BED8-CD0EC720D95B}"/>
            </c:ext>
          </c:extLst>
        </c:ser>
        <c:ser>
          <c:idx val="2"/>
          <c:order val="2"/>
          <c:tx>
            <c:strRef>
              <c:f>'Table 140'!$F$5</c:f>
              <c:strCache>
                <c:ptCount val="1"/>
                <c:pt idx="0">
                  <c:v>Calculated  circulation of Banks from which no return was received until July 1841</c:v>
                </c:pt>
              </c:strCache>
            </c:strRef>
          </c:tx>
          <c:spPr>
            <a:ln w="28575" cap="rnd">
              <a:solidFill>
                <a:schemeClr val="accent3"/>
              </a:solidFill>
              <a:round/>
            </a:ln>
            <a:effectLst/>
          </c:spPr>
          <c:marker>
            <c:symbol val="none"/>
          </c:marker>
          <c:val>
            <c:numRef>
              <c:f>('Table 140'!$F$6:$F$107,'Table 140'!$F$111:$F$234)</c:f>
              <c:numCache>
                <c:formatCode>0.00</c:formatCode>
                <c:ptCount val="226"/>
                <c:pt idx="8">
                  <c:v>2.31</c:v>
                </c:pt>
                <c:pt idx="9">
                  <c:v>2.31</c:v>
                </c:pt>
                <c:pt idx="10">
                  <c:v>2.31</c:v>
                </c:pt>
                <c:pt idx="11">
                  <c:v>2.31</c:v>
                </c:pt>
                <c:pt idx="12">
                  <c:v>2.2000000000000002</c:v>
                </c:pt>
                <c:pt idx="13">
                  <c:v>2.2000000000000002</c:v>
                </c:pt>
                <c:pt idx="14">
                  <c:v>2.2000000000000002</c:v>
                </c:pt>
                <c:pt idx="15">
                  <c:v>2.14</c:v>
                </c:pt>
                <c:pt idx="16">
                  <c:v>2.14</c:v>
                </c:pt>
                <c:pt idx="17">
                  <c:v>2.14</c:v>
                </c:pt>
                <c:pt idx="18">
                  <c:v>2.0499999999999998</c:v>
                </c:pt>
                <c:pt idx="19">
                  <c:v>2.0499999999999998</c:v>
                </c:pt>
                <c:pt idx="20">
                  <c:v>2.0499999999999998</c:v>
                </c:pt>
                <c:pt idx="21">
                  <c:v>2.0699999999999998</c:v>
                </c:pt>
                <c:pt idx="22">
                  <c:v>2.0699999999999998</c:v>
                </c:pt>
                <c:pt idx="23">
                  <c:v>2.0699999999999998</c:v>
                </c:pt>
                <c:pt idx="24">
                  <c:v>1.87</c:v>
                </c:pt>
                <c:pt idx="25">
                  <c:v>1.87</c:v>
                </c:pt>
                <c:pt idx="26">
                  <c:v>1.87</c:v>
                </c:pt>
                <c:pt idx="27">
                  <c:v>1.95</c:v>
                </c:pt>
                <c:pt idx="28">
                  <c:v>1.95</c:v>
                </c:pt>
                <c:pt idx="29">
                  <c:v>1.95</c:v>
                </c:pt>
                <c:pt idx="30">
                  <c:v>1.82</c:v>
                </c:pt>
                <c:pt idx="31">
                  <c:v>1.82</c:v>
                </c:pt>
                <c:pt idx="32">
                  <c:v>1.82</c:v>
                </c:pt>
                <c:pt idx="33">
                  <c:v>1.92</c:v>
                </c:pt>
                <c:pt idx="34">
                  <c:v>1.92</c:v>
                </c:pt>
                <c:pt idx="35">
                  <c:v>1.92</c:v>
                </c:pt>
                <c:pt idx="36">
                  <c:v>1.9</c:v>
                </c:pt>
                <c:pt idx="37">
                  <c:v>1.9</c:v>
                </c:pt>
                <c:pt idx="38">
                  <c:v>1.9</c:v>
                </c:pt>
                <c:pt idx="39">
                  <c:v>1.91</c:v>
                </c:pt>
                <c:pt idx="40">
                  <c:v>1.91</c:v>
                </c:pt>
                <c:pt idx="41">
                  <c:v>1.91</c:v>
                </c:pt>
                <c:pt idx="42">
                  <c:v>1.49</c:v>
                </c:pt>
                <c:pt idx="43">
                  <c:v>1.49</c:v>
                </c:pt>
                <c:pt idx="44">
                  <c:v>1.49</c:v>
                </c:pt>
                <c:pt idx="45">
                  <c:v>1.07</c:v>
                </c:pt>
                <c:pt idx="46">
                  <c:v>1.07</c:v>
                </c:pt>
                <c:pt idx="47">
                  <c:v>1.07</c:v>
                </c:pt>
                <c:pt idx="48">
                  <c:v>0.54</c:v>
                </c:pt>
                <c:pt idx="49">
                  <c:v>0.54</c:v>
                </c:pt>
                <c:pt idx="50">
                  <c:v>0.54</c:v>
                </c:pt>
                <c:pt idx="51">
                  <c:v>0.43</c:v>
                </c:pt>
                <c:pt idx="52">
                  <c:v>0.43</c:v>
                </c:pt>
                <c:pt idx="53">
                  <c:v>0.43</c:v>
                </c:pt>
                <c:pt idx="54">
                  <c:v>0.35</c:v>
                </c:pt>
                <c:pt idx="55">
                  <c:v>0.35</c:v>
                </c:pt>
                <c:pt idx="56">
                  <c:v>0.35</c:v>
                </c:pt>
                <c:pt idx="57">
                  <c:v>0.32</c:v>
                </c:pt>
                <c:pt idx="58">
                  <c:v>0.32</c:v>
                </c:pt>
                <c:pt idx="59">
                  <c:v>0.32</c:v>
                </c:pt>
                <c:pt idx="60">
                  <c:v>0.27</c:v>
                </c:pt>
                <c:pt idx="61">
                  <c:v>0.27</c:v>
                </c:pt>
                <c:pt idx="62">
                  <c:v>0.27</c:v>
                </c:pt>
                <c:pt idx="63">
                  <c:v>0.27</c:v>
                </c:pt>
                <c:pt idx="64">
                  <c:v>0.27</c:v>
                </c:pt>
                <c:pt idx="65">
                  <c:v>0.27</c:v>
                </c:pt>
                <c:pt idx="66">
                  <c:v>0.25</c:v>
                </c:pt>
                <c:pt idx="67">
                  <c:v>0.25</c:v>
                </c:pt>
                <c:pt idx="68">
                  <c:v>0.25</c:v>
                </c:pt>
                <c:pt idx="69">
                  <c:v>0.26</c:v>
                </c:pt>
                <c:pt idx="70">
                  <c:v>0.26</c:v>
                </c:pt>
                <c:pt idx="71">
                  <c:v>0.26</c:v>
                </c:pt>
                <c:pt idx="72">
                  <c:v>0.23</c:v>
                </c:pt>
                <c:pt idx="73">
                  <c:v>0.23</c:v>
                </c:pt>
                <c:pt idx="74">
                  <c:v>0.23</c:v>
                </c:pt>
                <c:pt idx="75">
                  <c:v>0.13</c:v>
                </c:pt>
                <c:pt idx="76">
                  <c:v>0.13</c:v>
                </c:pt>
                <c:pt idx="77">
                  <c:v>0.13</c:v>
                </c:pt>
                <c:pt idx="78">
                  <c:v>0.08</c:v>
                </c:pt>
                <c:pt idx="79">
                  <c:v>0.08</c:v>
                </c:pt>
                <c:pt idx="80">
                  <c:v>0.08</c:v>
                </c:pt>
                <c:pt idx="81">
                  <c:v>7.0000000000000007E-2</c:v>
                </c:pt>
                <c:pt idx="82">
                  <c:v>7.0000000000000007E-2</c:v>
                </c:pt>
                <c:pt idx="83">
                  <c:v>7.0000000000000007E-2</c:v>
                </c:pt>
                <c:pt idx="84">
                  <c:v>0.06</c:v>
                </c:pt>
                <c:pt idx="85">
                  <c:v>0.06</c:v>
                </c:pt>
                <c:pt idx="86">
                  <c:v>0.06</c:v>
                </c:pt>
                <c:pt idx="87">
                  <c:v>0.09</c:v>
                </c:pt>
                <c:pt idx="88">
                  <c:v>0.09</c:v>
                </c:pt>
                <c:pt idx="89">
                  <c:v>0.09</c:v>
                </c:pt>
                <c:pt idx="90">
                  <c:v>0.06</c:v>
                </c:pt>
                <c:pt idx="91">
                  <c:v>0.06</c:v>
                </c:pt>
                <c:pt idx="92">
                  <c:v>0.08</c:v>
                </c:pt>
                <c:pt idx="93">
                  <c:v>0.04</c:v>
                </c:pt>
                <c:pt idx="94">
                  <c:v>0.04</c:v>
                </c:pt>
                <c:pt idx="95">
                  <c:v>0.04</c:v>
                </c:pt>
                <c:pt idx="96">
                  <c:v>0.16</c:v>
                </c:pt>
                <c:pt idx="97">
                  <c:v>0.16</c:v>
                </c:pt>
                <c:pt idx="98">
                  <c:v>0.16</c:v>
                </c:pt>
                <c:pt idx="99">
                  <c:v>0.12</c:v>
                </c:pt>
                <c:pt idx="100">
                  <c:v>0.12</c:v>
                </c:pt>
                <c:pt idx="101">
                  <c:v>0.12</c:v>
                </c:pt>
              </c:numCache>
            </c:numRef>
          </c:val>
          <c:smooth val="0"/>
          <c:extLst>
            <c:ext xmlns:c16="http://schemas.microsoft.com/office/drawing/2014/chart" uri="{C3380CC4-5D6E-409C-BE32-E72D297353CC}">
              <c16:uniqueId val="{00000002-3400-4CCF-BED8-CD0EC720D95B}"/>
            </c:ext>
          </c:extLst>
        </c:ser>
        <c:ser>
          <c:idx val="3"/>
          <c:order val="3"/>
          <c:tx>
            <c:v>Total Banks</c:v>
          </c:tx>
          <c:spPr>
            <a:ln w="28575" cap="rnd">
              <a:solidFill>
                <a:schemeClr val="accent4"/>
              </a:solidFill>
              <a:round/>
            </a:ln>
            <a:effectLst/>
          </c:spPr>
          <c:marker>
            <c:symbol val="none"/>
          </c:marker>
          <c:val>
            <c:numRef>
              <c:f>('Table 140'!$G$6:$G$107,'Table 140'!$G$111:$G$234)</c:f>
              <c:numCache>
                <c:formatCode>0.00</c:formatCode>
                <c:ptCount val="226"/>
                <c:pt idx="8">
                  <c:v>9.59</c:v>
                </c:pt>
                <c:pt idx="9">
                  <c:v>10.39</c:v>
                </c:pt>
                <c:pt idx="10">
                  <c:v>10.210000000000001</c:v>
                </c:pt>
                <c:pt idx="11">
                  <c:v>9.7799999999999994</c:v>
                </c:pt>
                <c:pt idx="12">
                  <c:v>10.08</c:v>
                </c:pt>
                <c:pt idx="13">
                  <c:v>10.06</c:v>
                </c:pt>
                <c:pt idx="14">
                  <c:v>10.25</c:v>
                </c:pt>
                <c:pt idx="15">
                  <c:v>10.66</c:v>
                </c:pt>
                <c:pt idx="16">
                  <c:v>10.6</c:v>
                </c:pt>
                <c:pt idx="17">
                  <c:v>10.08</c:v>
                </c:pt>
                <c:pt idx="18">
                  <c:v>9.9600000000000009</c:v>
                </c:pt>
                <c:pt idx="19">
                  <c:v>9.9700000000000006</c:v>
                </c:pt>
                <c:pt idx="20">
                  <c:v>10.25</c:v>
                </c:pt>
                <c:pt idx="21">
                  <c:v>10.7</c:v>
                </c:pt>
                <c:pt idx="22">
                  <c:v>10.67</c:v>
                </c:pt>
                <c:pt idx="23">
                  <c:v>10.17</c:v>
                </c:pt>
                <c:pt idx="24">
                  <c:v>10.36</c:v>
                </c:pt>
                <c:pt idx="25">
                  <c:v>10.39</c:v>
                </c:pt>
                <c:pt idx="26">
                  <c:v>10.36</c:v>
                </c:pt>
                <c:pt idx="27">
                  <c:v>11.02</c:v>
                </c:pt>
                <c:pt idx="28">
                  <c:v>11.05</c:v>
                </c:pt>
                <c:pt idx="29">
                  <c:v>10.59</c:v>
                </c:pt>
                <c:pt idx="30">
                  <c:v>10.49</c:v>
                </c:pt>
                <c:pt idx="31">
                  <c:v>10.4</c:v>
                </c:pt>
                <c:pt idx="32">
                  <c:v>10.43</c:v>
                </c:pt>
                <c:pt idx="33">
                  <c:v>11.3</c:v>
                </c:pt>
                <c:pt idx="34">
                  <c:v>11.18</c:v>
                </c:pt>
                <c:pt idx="35">
                  <c:v>10.83</c:v>
                </c:pt>
                <c:pt idx="36">
                  <c:v>11.21</c:v>
                </c:pt>
                <c:pt idx="37">
                  <c:v>11.43</c:v>
                </c:pt>
                <c:pt idx="38">
                  <c:v>11.64</c:v>
                </c:pt>
                <c:pt idx="39">
                  <c:v>12.4</c:v>
                </c:pt>
                <c:pt idx="40">
                  <c:v>12.31</c:v>
                </c:pt>
                <c:pt idx="41">
                  <c:v>11.75</c:v>
                </c:pt>
                <c:pt idx="42">
                  <c:v>11.58</c:v>
                </c:pt>
                <c:pt idx="43">
                  <c:v>11.66</c:v>
                </c:pt>
                <c:pt idx="44">
                  <c:v>11.89</c:v>
                </c:pt>
                <c:pt idx="45">
                  <c:v>12.12</c:v>
                </c:pt>
                <c:pt idx="46">
                  <c:v>12</c:v>
                </c:pt>
                <c:pt idx="47">
                  <c:v>11.23</c:v>
                </c:pt>
                <c:pt idx="48">
                  <c:v>11.03</c:v>
                </c:pt>
                <c:pt idx="49">
                  <c:v>10.85</c:v>
                </c:pt>
                <c:pt idx="50">
                  <c:v>10.75</c:v>
                </c:pt>
                <c:pt idx="51">
                  <c:v>11.12</c:v>
                </c:pt>
                <c:pt idx="52">
                  <c:v>10.92</c:v>
                </c:pt>
                <c:pt idx="53">
                  <c:v>10.11</c:v>
                </c:pt>
                <c:pt idx="54">
                  <c:v>9.93</c:v>
                </c:pt>
                <c:pt idx="55">
                  <c:v>9.94</c:v>
                </c:pt>
                <c:pt idx="56">
                  <c:v>10.29</c:v>
                </c:pt>
                <c:pt idx="57">
                  <c:v>11.16</c:v>
                </c:pt>
                <c:pt idx="58">
                  <c:v>10.85</c:v>
                </c:pt>
                <c:pt idx="59">
                  <c:v>10.36</c:v>
                </c:pt>
                <c:pt idx="60">
                  <c:v>10.69</c:v>
                </c:pt>
                <c:pt idx="61">
                  <c:v>10.69</c:v>
                </c:pt>
                <c:pt idx="62">
                  <c:v>10.94</c:v>
                </c:pt>
                <c:pt idx="63">
                  <c:v>11.8</c:v>
                </c:pt>
                <c:pt idx="64">
                  <c:v>11.79</c:v>
                </c:pt>
                <c:pt idx="65">
                  <c:v>11.26</c:v>
                </c:pt>
                <c:pt idx="66">
                  <c:v>11.25</c:v>
                </c:pt>
                <c:pt idx="67">
                  <c:v>11.17</c:v>
                </c:pt>
                <c:pt idx="68">
                  <c:v>11.29</c:v>
                </c:pt>
                <c:pt idx="69">
                  <c:v>12.29</c:v>
                </c:pt>
                <c:pt idx="70">
                  <c:v>12.16</c:v>
                </c:pt>
                <c:pt idx="71">
                  <c:v>11.76</c:v>
                </c:pt>
                <c:pt idx="72">
                  <c:v>12.34</c:v>
                </c:pt>
                <c:pt idx="73">
                  <c:v>12.17</c:v>
                </c:pt>
                <c:pt idx="74">
                  <c:v>12.19</c:v>
                </c:pt>
                <c:pt idx="75">
                  <c:v>12.66</c:v>
                </c:pt>
                <c:pt idx="76">
                  <c:v>12.52</c:v>
                </c:pt>
                <c:pt idx="77">
                  <c:v>11.5</c:v>
                </c:pt>
                <c:pt idx="78">
                  <c:v>11.18</c:v>
                </c:pt>
                <c:pt idx="79">
                  <c:v>10.87</c:v>
                </c:pt>
                <c:pt idx="80">
                  <c:v>11.01</c:v>
                </c:pt>
                <c:pt idx="81">
                  <c:v>11.94</c:v>
                </c:pt>
                <c:pt idx="82">
                  <c:v>11.51</c:v>
                </c:pt>
                <c:pt idx="83">
                  <c:v>10.7</c:v>
                </c:pt>
                <c:pt idx="84">
                  <c:v>10.63</c:v>
                </c:pt>
                <c:pt idx="85">
                  <c:v>10.45</c:v>
                </c:pt>
                <c:pt idx="86">
                  <c:v>10.15</c:v>
                </c:pt>
                <c:pt idx="87">
                  <c:v>11.48</c:v>
                </c:pt>
                <c:pt idx="88">
                  <c:v>11.32</c:v>
                </c:pt>
                <c:pt idx="89">
                  <c:v>10.52</c:v>
                </c:pt>
                <c:pt idx="90">
                  <c:v>10.1</c:v>
                </c:pt>
                <c:pt idx="91">
                  <c:v>9.8000000000000007</c:v>
                </c:pt>
                <c:pt idx="92">
                  <c:v>10.029999999999999</c:v>
                </c:pt>
                <c:pt idx="93">
                  <c:v>10.87</c:v>
                </c:pt>
                <c:pt idx="94">
                  <c:v>10.4</c:v>
                </c:pt>
                <c:pt idx="95">
                  <c:v>9.75</c:v>
                </c:pt>
                <c:pt idx="96">
                  <c:v>10.050000000000001</c:v>
                </c:pt>
                <c:pt idx="97">
                  <c:v>9.99</c:v>
                </c:pt>
                <c:pt idx="98">
                  <c:v>10.09</c:v>
                </c:pt>
                <c:pt idx="99">
                  <c:v>10.8</c:v>
                </c:pt>
                <c:pt idx="100">
                  <c:v>10.43</c:v>
                </c:pt>
                <c:pt idx="101">
                  <c:v>9.49</c:v>
                </c:pt>
                <c:pt idx="102" formatCode="General">
                  <c:v>9.33</c:v>
                </c:pt>
                <c:pt idx="103" formatCode="General">
                  <c:v>9.06</c:v>
                </c:pt>
                <c:pt idx="104" formatCode="General">
                  <c:v>9.08</c:v>
                </c:pt>
                <c:pt idx="105" formatCode="General">
                  <c:v>9.77</c:v>
                </c:pt>
                <c:pt idx="106">
                  <c:v>9.7100000000000009</c:v>
                </c:pt>
                <c:pt idx="107">
                  <c:v>8.94</c:v>
                </c:pt>
                <c:pt idx="108">
                  <c:v>8.52</c:v>
                </c:pt>
                <c:pt idx="109">
                  <c:v>8.6</c:v>
                </c:pt>
                <c:pt idx="110">
                  <c:v>8.2899999999999991</c:v>
                </c:pt>
                <c:pt idx="111">
                  <c:v>8.34</c:v>
                </c:pt>
                <c:pt idx="112">
                  <c:v>8.64</c:v>
                </c:pt>
                <c:pt idx="113">
                  <c:v>8.4700000000000006</c:v>
                </c:pt>
                <c:pt idx="114">
                  <c:v>7.85</c:v>
                </c:pt>
                <c:pt idx="115">
                  <c:v>8.11</c:v>
                </c:pt>
                <c:pt idx="116">
                  <c:v>7.97</c:v>
                </c:pt>
                <c:pt idx="117">
                  <c:v>7.92</c:v>
                </c:pt>
                <c:pt idx="118">
                  <c:v>8.5500000000000007</c:v>
                </c:pt>
                <c:pt idx="119">
                  <c:v>8.6300000000000008</c:v>
                </c:pt>
                <c:pt idx="120">
                  <c:v>8.09</c:v>
                </c:pt>
                <c:pt idx="121">
                  <c:v>7.78</c:v>
                </c:pt>
                <c:pt idx="122">
                  <c:v>7.93</c:v>
                </c:pt>
                <c:pt idx="123">
                  <c:v>7.63</c:v>
                </c:pt>
                <c:pt idx="124">
                  <c:v>7.58</c:v>
                </c:pt>
                <c:pt idx="125">
                  <c:v>8.1</c:v>
                </c:pt>
                <c:pt idx="126">
                  <c:v>7.78</c:v>
                </c:pt>
                <c:pt idx="127">
                  <c:v>7.37</c:v>
                </c:pt>
                <c:pt idx="128">
                  <c:v>7.3</c:v>
                </c:pt>
                <c:pt idx="129">
                  <c:v>7.11</c:v>
                </c:pt>
                <c:pt idx="130">
                  <c:v>7.05</c:v>
                </c:pt>
                <c:pt idx="131">
                  <c:v>7.85</c:v>
                </c:pt>
                <c:pt idx="132">
                  <c:v>8.2200000000000006</c:v>
                </c:pt>
                <c:pt idx="133">
                  <c:v>7.69</c:v>
                </c:pt>
                <c:pt idx="134">
                  <c:v>8.06</c:v>
                </c:pt>
                <c:pt idx="135">
                  <c:v>8.43</c:v>
                </c:pt>
                <c:pt idx="136">
                  <c:v>8.42</c:v>
                </c:pt>
                <c:pt idx="137">
                  <c:v>8.49</c:v>
                </c:pt>
                <c:pt idx="138">
                  <c:v>9.0500000000000007</c:v>
                </c:pt>
                <c:pt idx="139">
                  <c:v>8.82</c:v>
                </c:pt>
                <c:pt idx="140">
                  <c:v>8.41</c:v>
                </c:pt>
                <c:pt idx="141">
                  <c:v>7.96</c:v>
                </c:pt>
                <c:pt idx="142">
                  <c:v>7.75</c:v>
                </c:pt>
                <c:pt idx="143">
                  <c:v>7.5</c:v>
                </c:pt>
                <c:pt idx="144">
                  <c:v>8.01</c:v>
                </c:pt>
                <c:pt idx="145">
                  <c:v>7.86</c:v>
                </c:pt>
                <c:pt idx="146">
                  <c:v>7.53</c:v>
                </c:pt>
                <c:pt idx="147">
                  <c:v>7.49</c:v>
                </c:pt>
                <c:pt idx="148">
                  <c:v>7.71</c:v>
                </c:pt>
                <c:pt idx="149">
                  <c:v>7.5</c:v>
                </c:pt>
                <c:pt idx="150">
                  <c:v>7.6</c:v>
                </c:pt>
                <c:pt idx="151">
                  <c:v>7.99</c:v>
                </c:pt>
                <c:pt idx="152">
                  <c:v>7.92</c:v>
                </c:pt>
                <c:pt idx="153">
                  <c:v>7.53</c:v>
                </c:pt>
                <c:pt idx="154">
                  <c:v>7.64</c:v>
                </c:pt>
                <c:pt idx="155">
                  <c:v>7.55</c:v>
                </c:pt>
                <c:pt idx="156">
                  <c:v>7.5</c:v>
                </c:pt>
                <c:pt idx="157">
                  <c:v>7.87</c:v>
                </c:pt>
                <c:pt idx="158">
                  <c:v>7.07</c:v>
                </c:pt>
                <c:pt idx="159">
                  <c:v>7.79</c:v>
                </c:pt>
                <c:pt idx="160">
                  <c:v>7.67</c:v>
                </c:pt>
                <c:pt idx="161">
                  <c:v>7.9</c:v>
                </c:pt>
                <c:pt idx="162">
                  <c:v>7.58</c:v>
                </c:pt>
                <c:pt idx="163">
                  <c:v>7.69</c:v>
                </c:pt>
                <c:pt idx="164">
                  <c:v>8.0399999999999991</c:v>
                </c:pt>
                <c:pt idx="165">
                  <c:v>7.92</c:v>
                </c:pt>
                <c:pt idx="166">
                  <c:v>7.58</c:v>
                </c:pt>
                <c:pt idx="167">
                  <c:v>7.5</c:v>
                </c:pt>
                <c:pt idx="168">
                  <c:v>7.42</c:v>
                </c:pt>
                <c:pt idx="169">
                  <c:v>7.52</c:v>
                </c:pt>
                <c:pt idx="170">
                  <c:v>7.93</c:v>
                </c:pt>
                <c:pt idx="171">
                  <c:v>8.09</c:v>
                </c:pt>
                <c:pt idx="172">
                  <c:v>7.79</c:v>
                </c:pt>
                <c:pt idx="173">
                  <c:v>7.66</c:v>
                </c:pt>
                <c:pt idx="174">
                  <c:v>7.94</c:v>
                </c:pt>
                <c:pt idx="175">
                  <c:v>7.75</c:v>
                </c:pt>
                <c:pt idx="176">
                  <c:v>7.79</c:v>
                </c:pt>
                <c:pt idx="177">
                  <c:v>8.02</c:v>
                </c:pt>
                <c:pt idx="178">
                  <c:v>7.87</c:v>
                </c:pt>
                <c:pt idx="179">
                  <c:v>7.47</c:v>
                </c:pt>
                <c:pt idx="180">
                  <c:v>7.37</c:v>
                </c:pt>
                <c:pt idx="181">
                  <c:v>7.25</c:v>
                </c:pt>
                <c:pt idx="182">
                  <c:v>7.13</c:v>
                </c:pt>
                <c:pt idx="183">
                  <c:v>7.42</c:v>
                </c:pt>
                <c:pt idx="184">
                  <c:v>7.36</c:v>
                </c:pt>
                <c:pt idx="185">
                  <c:v>6.27</c:v>
                </c:pt>
                <c:pt idx="186">
                  <c:v>5.94</c:v>
                </c:pt>
                <c:pt idx="187">
                  <c:v>6.28</c:v>
                </c:pt>
                <c:pt idx="188">
                  <c:v>6.15</c:v>
                </c:pt>
                <c:pt idx="189">
                  <c:v>6.17</c:v>
                </c:pt>
                <c:pt idx="190">
                  <c:v>6.62</c:v>
                </c:pt>
                <c:pt idx="191">
                  <c:v>6.63</c:v>
                </c:pt>
                <c:pt idx="192">
                  <c:v>6.23</c:v>
                </c:pt>
                <c:pt idx="193">
                  <c:v>6.1</c:v>
                </c:pt>
                <c:pt idx="194">
                  <c:v>6</c:v>
                </c:pt>
                <c:pt idx="195">
                  <c:v>5.95</c:v>
                </c:pt>
                <c:pt idx="196">
                  <c:v>6.35</c:v>
                </c:pt>
                <c:pt idx="197">
                  <c:v>6.77</c:v>
                </c:pt>
                <c:pt idx="198">
                  <c:v>6.43</c:v>
                </c:pt>
                <c:pt idx="199">
                  <c:v>6.07</c:v>
                </c:pt>
                <c:pt idx="200">
                  <c:v>6.27</c:v>
                </c:pt>
                <c:pt idx="201">
                  <c:v>6.16</c:v>
                </c:pt>
                <c:pt idx="202">
                  <c:v>6.06</c:v>
                </c:pt>
                <c:pt idx="203">
                  <c:v>6.48</c:v>
                </c:pt>
                <c:pt idx="204">
                  <c:v>6.43</c:v>
                </c:pt>
                <c:pt idx="205">
                  <c:v>6.2</c:v>
                </c:pt>
                <c:pt idx="206">
                  <c:v>6.07</c:v>
                </c:pt>
                <c:pt idx="207">
                  <c:v>5.98</c:v>
                </c:pt>
                <c:pt idx="208">
                  <c:v>5.79</c:v>
                </c:pt>
                <c:pt idx="209">
                  <c:v>6.04</c:v>
                </c:pt>
                <c:pt idx="210">
                  <c:v>6.6</c:v>
                </c:pt>
                <c:pt idx="211">
                  <c:v>6.38</c:v>
                </c:pt>
                <c:pt idx="212">
                  <c:v>6.13</c:v>
                </c:pt>
                <c:pt idx="213">
                  <c:v>6.37</c:v>
                </c:pt>
                <c:pt idx="214">
                  <c:v>6.26</c:v>
                </c:pt>
                <c:pt idx="215">
                  <c:v>6.2</c:v>
                </c:pt>
                <c:pt idx="216">
                  <c:v>6.56</c:v>
                </c:pt>
                <c:pt idx="217">
                  <c:v>6.63</c:v>
                </c:pt>
                <c:pt idx="218">
                  <c:v>6.3</c:v>
                </c:pt>
                <c:pt idx="219">
                  <c:v>6.25</c:v>
                </c:pt>
                <c:pt idx="220">
                  <c:v>6.17</c:v>
                </c:pt>
                <c:pt idx="221">
                  <c:v>6.23</c:v>
                </c:pt>
                <c:pt idx="222">
                  <c:v>6.23</c:v>
                </c:pt>
                <c:pt idx="223">
                  <c:v>6.68</c:v>
                </c:pt>
                <c:pt idx="224">
                  <c:v>6.4</c:v>
                </c:pt>
                <c:pt idx="225">
                  <c:v>6.1</c:v>
                </c:pt>
              </c:numCache>
            </c:numRef>
          </c:val>
          <c:smooth val="0"/>
          <c:extLst>
            <c:ext xmlns:c16="http://schemas.microsoft.com/office/drawing/2014/chart" uri="{C3380CC4-5D6E-409C-BE32-E72D297353CC}">
              <c16:uniqueId val="{00000003-3400-4CCF-BED8-CD0EC720D95B}"/>
            </c:ext>
          </c:extLst>
        </c:ser>
        <c:dLbls>
          <c:showLegendKey val="0"/>
          <c:showVal val="0"/>
          <c:showCatName val="0"/>
          <c:showSerName val="0"/>
          <c:showPercent val="0"/>
          <c:showBubbleSize val="0"/>
        </c:dLbls>
        <c:smooth val="0"/>
        <c:axId val="1574206848"/>
        <c:axId val="1574216832"/>
      </c:lineChart>
      <c:catAx>
        <c:axId val="15742068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4216832"/>
        <c:crosses val="autoZero"/>
        <c:auto val="1"/>
        <c:lblAlgn val="ctr"/>
        <c:lblOffset val="100"/>
        <c:tickLblSkip val="12"/>
        <c:tickMarkSkip val="12"/>
        <c:noMultiLvlLbl val="0"/>
      </c:catAx>
      <c:valAx>
        <c:axId val="1574216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74206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141</a:t>
            </a:r>
          </a:p>
          <a:p>
            <a:pPr>
              <a:defRPr/>
            </a:pPr>
            <a:r>
              <a:rPr lang="en-US" sz="1400" b="1" i="0" u="none" strike="noStrike" baseline="0">
                <a:effectLst/>
              </a:rPr>
              <a:t>Bills of Exchange Created, Quarterly, 1826-53 </a:t>
            </a:r>
          </a:p>
          <a:p>
            <a:pPr>
              <a:defRPr/>
            </a:pPr>
            <a:r>
              <a:rPr lang="en-US" sz="1400" b="1" i="0" u="none" strike="noStrike" baseline="0">
                <a:effectLst/>
              </a:rPr>
              <a:t>(Millions of £'s, Original)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'Table 141'!$D$6</c:f>
              <c:strCache>
                <c:ptCount val="1"/>
                <c:pt idx="0">
                  <c:v>Medium</c:v>
                </c:pt>
              </c:strCache>
            </c:strRef>
          </c:tx>
          <c:spPr>
            <a:ln w="28575" cap="rnd">
              <a:solidFill>
                <a:schemeClr val="accent2"/>
              </a:solidFill>
              <a:round/>
            </a:ln>
            <a:effectLst/>
          </c:spPr>
          <c:marker>
            <c:symbol val="none"/>
          </c:marker>
          <c:cat>
            <c:numRef>
              <c:f>'Table 141'!$A$7:$A$118</c:f>
              <c:numCache>
                <c:formatCode>General</c:formatCode>
                <c:ptCount val="112"/>
                <c:pt idx="0">
                  <c:v>1826</c:v>
                </c:pt>
                <c:pt idx="4">
                  <c:v>1827</c:v>
                </c:pt>
                <c:pt idx="8">
                  <c:v>1828</c:v>
                </c:pt>
                <c:pt idx="12">
                  <c:v>1829</c:v>
                </c:pt>
                <c:pt idx="16">
                  <c:v>1830</c:v>
                </c:pt>
                <c:pt idx="20">
                  <c:v>1831</c:v>
                </c:pt>
                <c:pt idx="24">
                  <c:v>1832</c:v>
                </c:pt>
                <c:pt idx="28">
                  <c:v>1833</c:v>
                </c:pt>
                <c:pt idx="32">
                  <c:v>1834</c:v>
                </c:pt>
                <c:pt idx="36">
                  <c:v>1835</c:v>
                </c:pt>
                <c:pt idx="40">
                  <c:v>1836</c:v>
                </c:pt>
                <c:pt idx="44">
                  <c:v>1837</c:v>
                </c:pt>
                <c:pt idx="48">
                  <c:v>1838</c:v>
                </c:pt>
                <c:pt idx="52">
                  <c:v>1839</c:v>
                </c:pt>
                <c:pt idx="56">
                  <c:v>1840</c:v>
                </c:pt>
                <c:pt idx="60">
                  <c:v>1841</c:v>
                </c:pt>
                <c:pt idx="64">
                  <c:v>1842</c:v>
                </c:pt>
                <c:pt idx="68">
                  <c:v>1843</c:v>
                </c:pt>
                <c:pt idx="72">
                  <c:v>1844</c:v>
                </c:pt>
                <c:pt idx="76">
                  <c:v>1845</c:v>
                </c:pt>
                <c:pt idx="80">
                  <c:v>1846</c:v>
                </c:pt>
                <c:pt idx="84">
                  <c:v>1847</c:v>
                </c:pt>
                <c:pt idx="88">
                  <c:v>1848</c:v>
                </c:pt>
                <c:pt idx="92">
                  <c:v>1849</c:v>
                </c:pt>
                <c:pt idx="96">
                  <c:v>1850</c:v>
                </c:pt>
                <c:pt idx="100">
                  <c:v>1851</c:v>
                </c:pt>
                <c:pt idx="104">
                  <c:v>1852</c:v>
                </c:pt>
                <c:pt idx="108">
                  <c:v>1853</c:v>
                </c:pt>
              </c:numCache>
            </c:numRef>
          </c:cat>
          <c:val>
            <c:numRef>
              <c:f>'Table 141'!$D$7:$D$118</c:f>
              <c:numCache>
                <c:formatCode>0.00</c:formatCode>
                <c:ptCount val="112"/>
                <c:pt idx="0">
                  <c:v>23.45</c:v>
                </c:pt>
                <c:pt idx="1">
                  <c:v>20.86</c:v>
                </c:pt>
                <c:pt idx="2">
                  <c:v>21.56</c:v>
                </c:pt>
                <c:pt idx="3">
                  <c:v>22.32</c:v>
                </c:pt>
                <c:pt idx="4">
                  <c:v>22.96</c:v>
                </c:pt>
                <c:pt idx="5">
                  <c:v>23.55</c:v>
                </c:pt>
                <c:pt idx="6">
                  <c:v>22.35</c:v>
                </c:pt>
                <c:pt idx="7">
                  <c:v>23.29</c:v>
                </c:pt>
                <c:pt idx="8">
                  <c:v>23.85</c:v>
                </c:pt>
                <c:pt idx="9">
                  <c:v>22.91</c:v>
                </c:pt>
                <c:pt idx="10">
                  <c:v>24.96</c:v>
                </c:pt>
                <c:pt idx="11">
                  <c:v>23.77</c:v>
                </c:pt>
                <c:pt idx="12">
                  <c:v>25.05</c:v>
                </c:pt>
                <c:pt idx="13">
                  <c:v>23.45</c:v>
                </c:pt>
                <c:pt idx="14">
                  <c:v>23.1</c:v>
                </c:pt>
                <c:pt idx="15">
                  <c:v>20.82</c:v>
                </c:pt>
                <c:pt idx="16">
                  <c:v>23.51</c:v>
                </c:pt>
                <c:pt idx="17">
                  <c:v>22.5</c:v>
                </c:pt>
                <c:pt idx="18">
                  <c:v>21.87</c:v>
                </c:pt>
                <c:pt idx="19">
                  <c:v>20.53</c:v>
                </c:pt>
                <c:pt idx="20">
                  <c:v>23.3</c:v>
                </c:pt>
                <c:pt idx="21">
                  <c:v>22.87</c:v>
                </c:pt>
                <c:pt idx="22">
                  <c:v>23.42</c:v>
                </c:pt>
                <c:pt idx="23">
                  <c:v>21.75</c:v>
                </c:pt>
                <c:pt idx="24">
                  <c:v>22.63</c:v>
                </c:pt>
                <c:pt idx="25">
                  <c:v>22.61</c:v>
                </c:pt>
                <c:pt idx="26">
                  <c:v>21.37</c:v>
                </c:pt>
                <c:pt idx="27">
                  <c:v>20.77</c:v>
                </c:pt>
                <c:pt idx="28">
                  <c:v>23.28</c:v>
                </c:pt>
                <c:pt idx="29">
                  <c:v>22.25</c:v>
                </c:pt>
                <c:pt idx="30">
                  <c:v>21.94</c:v>
                </c:pt>
                <c:pt idx="31">
                  <c:v>22</c:v>
                </c:pt>
                <c:pt idx="32">
                  <c:v>22.5</c:v>
                </c:pt>
                <c:pt idx="33">
                  <c:v>22.3</c:v>
                </c:pt>
                <c:pt idx="34">
                  <c:v>23.25</c:v>
                </c:pt>
                <c:pt idx="35">
                  <c:v>21.72</c:v>
                </c:pt>
                <c:pt idx="36">
                  <c:v>23.42</c:v>
                </c:pt>
                <c:pt idx="37">
                  <c:v>24.08</c:v>
                </c:pt>
                <c:pt idx="38">
                  <c:v>23.8</c:v>
                </c:pt>
                <c:pt idx="39">
                  <c:v>22.83</c:v>
                </c:pt>
                <c:pt idx="40">
                  <c:v>26.08</c:v>
                </c:pt>
                <c:pt idx="41">
                  <c:v>25.12</c:v>
                </c:pt>
                <c:pt idx="42">
                  <c:v>28.49</c:v>
                </c:pt>
                <c:pt idx="43">
                  <c:v>26.15</c:v>
                </c:pt>
                <c:pt idx="44">
                  <c:v>26.73</c:v>
                </c:pt>
                <c:pt idx="45">
                  <c:v>25.53</c:v>
                </c:pt>
                <c:pt idx="46">
                  <c:v>25.23</c:v>
                </c:pt>
                <c:pt idx="47">
                  <c:v>24.41</c:v>
                </c:pt>
                <c:pt idx="48">
                  <c:v>25.28</c:v>
                </c:pt>
                <c:pt idx="49">
                  <c:v>25.26</c:v>
                </c:pt>
                <c:pt idx="50">
                  <c:v>27.48</c:v>
                </c:pt>
                <c:pt idx="51">
                  <c:v>26.16</c:v>
                </c:pt>
                <c:pt idx="52">
                  <c:v>27.8</c:v>
                </c:pt>
                <c:pt idx="53">
                  <c:v>28.67</c:v>
                </c:pt>
                <c:pt idx="54">
                  <c:v>30.07</c:v>
                </c:pt>
                <c:pt idx="55">
                  <c:v>27.87</c:v>
                </c:pt>
                <c:pt idx="56">
                  <c:v>29.49</c:v>
                </c:pt>
                <c:pt idx="57">
                  <c:v>28.68</c:v>
                </c:pt>
                <c:pt idx="58">
                  <c:v>29.67</c:v>
                </c:pt>
                <c:pt idx="59">
                  <c:v>27.12</c:v>
                </c:pt>
                <c:pt idx="60">
                  <c:v>29.01</c:v>
                </c:pt>
                <c:pt idx="61">
                  <c:v>27.37</c:v>
                </c:pt>
                <c:pt idx="62">
                  <c:v>27.9</c:v>
                </c:pt>
                <c:pt idx="63">
                  <c:v>24.27</c:v>
                </c:pt>
                <c:pt idx="64">
                  <c:v>25.47</c:v>
                </c:pt>
                <c:pt idx="65">
                  <c:v>24.42</c:v>
                </c:pt>
                <c:pt idx="66">
                  <c:v>23.74</c:v>
                </c:pt>
                <c:pt idx="67">
                  <c:v>22.24</c:v>
                </c:pt>
                <c:pt idx="68">
                  <c:v>23.17</c:v>
                </c:pt>
                <c:pt idx="69">
                  <c:v>23.09</c:v>
                </c:pt>
                <c:pt idx="70">
                  <c:v>22.68</c:v>
                </c:pt>
                <c:pt idx="71">
                  <c:v>21.49</c:v>
                </c:pt>
                <c:pt idx="72">
                  <c:v>23.63</c:v>
                </c:pt>
                <c:pt idx="73">
                  <c:v>23.09</c:v>
                </c:pt>
                <c:pt idx="74">
                  <c:v>24.13</c:v>
                </c:pt>
                <c:pt idx="75">
                  <c:v>22.58</c:v>
                </c:pt>
                <c:pt idx="76">
                  <c:v>24.84</c:v>
                </c:pt>
                <c:pt idx="77">
                  <c:v>24.91</c:v>
                </c:pt>
                <c:pt idx="78">
                  <c:v>25.58</c:v>
                </c:pt>
                <c:pt idx="79">
                  <c:v>25.31</c:v>
                </c:pt>
                <c:pt idx="80">
                  <c:v>25.82</c:v>
                </c:pt>
                <c:pt idx="81">
                  <c:v>25.77</c:v>
                </c:pt>
                <c:pt idx="82">
                  <c:v>25.44</c:v>
                </c:pt>
                <c:pt idx="83">
                  <c:v>24.09</c:v>
                </c:pt>
                <c:pt idx="84">
                  <c:v>26.42</c:v>
                </c:pt>
                <c:pt idx="85">
                  <c:v>26.68</c:v>
                </c:pt>
                <c:pt idx="86">
                  <c:v>25.39</c:v>
                </c:pt>
                <c:pt idx="87">
                  <c:v>23.48</c:v>
                </c:pt>
                <c:pt idx="88">
                  <c:v>23.37</c:v>
                </c:pt>
                <c:pt idx="89">
                  <c:v>23.15</c:v>
                </c:pt>
                <c:pt idx="90">
                  <c:v>22.12</c:v>
                </c:pt>
                <c:pt idx="91">
                  <c:v>21.84</c:v>
                </c:pt>
                <c:pt idx="92">
                  <c:v>22.83</c:v>
                </c:pt>
                <c:pt idx="93">
                  <c:v>22.86</c:v>
                </c:pt>
                <c:pt idx="94">
                  <c:v>22.66</c:v>
                </c:pt>
                <c:pt idx="95">
                  <c:v>21.97</c:v>
                </c:pt>
                <c:pt idx="96">
                  <c:v>22.92</c:v>
                </c:pt>
                <c:pt idx="97">
                  <c:v>23.41</c:v>
                </c:pt>
                <c:pt idx="98">
                  <c:v>23.67</c:v>
                </c:pt>
                <c:pt idx="99">
                  <c:v>22.91</c:v>
                </c:pt>
                <c:pt idx="100">
                  <c:v>24.38</c:v>
                </c:pt>
                <c:pt idx="101">
                  <c:v>24.1</c:v>
                </c:pt>
                <c:pt idx="102">
                  <c:v>24.38</c:v>
                </c:pt>
                <c:pt idx="103">
                  <c:v>23.56</c:v>
                </c:pt>
                <c:pt idx="104">
                  <c:v>24.66</c:v>
                </c:pt>
                <c:pt idx="105">
                  <c:v>23.66</c:v>
                </c:pt>
                <c:pt idx="106">
                  <c:v>24.77</c:v>
                </c:pt>
                <c:pt idx="107">
                  <c:v>23.33</c:v>
                </c:pt>
                <c:pt idx="108">
                  <c:v>24.88</c:v>
                </c:pt>
                <c:pt idx="109">
                  <c:v>24.82</c:v>
                </c:pt>
                <c:pt idx="110">
                  <c:v>26.82</c:v>
                </c:pt>
                <c:pt idx="111">
                  <c:v>29.47</c:v>
                </c:pt>
              </c:numCache>
            </c:numRef>
          </c:val>
          <c:smooth val="0"/>
          <c:extLst>
            <c:ext xmlns:c16="http://schemas.microsoft.com/office/drawing/2014/chart" uri="{C3380CC4-5D6E-409C-BE32-E72D297353CC}">
              <c16:uniqueId val="{00000000-6924-46B9-8340-11CED35B7EFA}"/>
            </c:ext>
          </c:extLst>
        </c:ser>
        <c:ser>
          <c:idx val="2"/>
          <c:order val="2"/>
          <c:tx>
            <c:strRef>
              <c:f>'Table 141'!$E$6</c:f>
              <c:strCache>
                <c:ptCount val="1"/>
                <c:pt idx="0">
                  <c:v>Large</c:v>
                </c:pt>
              </c:strCache>
            </c:strRef>
          </c:tx>
          <c:spPr>
            <a:ln w="28575" cap="rnd">
              <a:solidFill>
                <a:schemeClr val="accent3"/>
              </a:solidFill>
              <a:round/>
            </a:ln>
            <a:effectLst/>
          </c:spPr>
          <c:marker>
            <c:symbol val="none"/>
          </c:marker>
          <c:cat>
            <c:numRef>
              <c:f>'Table 141'!$A$7:$A$118</c:f>
              <c:numCache>
                <c:formatCode>General</c:formatCode>
                <c:ptCount val="112"/>
                <c:pt idx="0">
                  <c:v>1826</c:v>
                </c:pt>
                <c:pt idx="4">
                  <c:v>1827</c:v>
                </c:pt>
                <c:pt idx="8">
                  <c:v>1828</c:v>
                </c:pt>
                <c:pt idx="12">
                  <c:v>1829</c:v>
                </c:pt>
                <c:pt idx="16">
                  <c:v>1830</c:v>
                </c:pt>
                <c:pt idx="20">
                  <c:v>1831</c:v>
                </c:pt>
                <c:pt idx="24">
                  <c:v>1832</c:v>
                </c:pt>
                <c:pt idx="28">
                  <c:v>1833</c:v>
                </c:pt>
                <c:pt idx="32">
                  <c:v>1834</c:v>
                </c:pt>
                <c:pt idx="36">
                  <c:v>1835</c:v>
                </c:pt>
                <c:pt idx="40">
                  <c:v>1836</c:v>
                </c:pt>
                <c:pt idx="44">
                  <c:v>1837</c:v>
                </c:pt>
                <c:pt idx="48">
                  <c:v>1838</c:v>
                </c:pt>
                <c:pt idx="52">
                  <c:v>1839</c:v>
                </c:pt>
                <c:pt idx="56">
                  <c:v>1840</c:v>
                </c:pt>
                <c:pt idx="60">
                  <c:v>1841</c:v>
                </c:pt>
                <c:pt idx="64">
                  <c:v>1842</c:v>
                </c:pt>
                <c:pt idx="68">
                  <c:v>1843</c:v>
                </c:pt>
                <c:pt idx="72">
                  <c:v>1844</c:v>
                </c:pt>
                <c:pt idx="76">
                  <c:v>1845</c:v>
                </c:pt>
                <c:pt idx="80">
                  <c:v>1846</c:v>
                </c:pt>
                <c:pt idx="84">
                  <c:v>1847</c:v>
                </c:pt>
                <c:pt idx="88">
                  <c:v>1848</c:v>
                </c:pt>
                <c:pt idx="92">
                  <c:v>1849</c:v>
                </c:pt>
                <c:pt idx="96">
                  <c:v>1850</c:v>
                </c:pt>
                <c:pt idx="100">
                  <c:v>1851</c:v>
                </c:pt>
                <c:pt idx="104">
                  <c:v>1852</c:v>
                </c:pt>
                <c:pt idx="108">
                  <c:v>1853</c:v>
                </c:pt>
              </c:numCache>
            </c:numRef>
          </c:cat>
          <c:val>
            <c:numRef>
              <c:f>'Table 141'!$E$7:$E$118</c:f>
              <c:numCache>
                <c:formatCode>0.00</c:formatCode>
                <c:ptCount val="112"/>
                <c:pt idx="0">
                  <c:v>29.35</c:v>
                </c:pt>
                <c:pt idx="1">
                  <c:v>18.79</c:v>
                </c:pt>
                <c:pt idx="2">
                  <c:v>18.07</c:v>
                </c:pt>
                <c:pt idx="3">
                  <c:v>19.32</c:v>
                </c:pt>
                <c:pt idx="4">
                  <c:v>24.37</c:v>
                </c:pt>
                <c:pt idx="5">
                  <c:v>20.47</c:v>
                </c:pt>
                <c:pt idx="6">
                  <c:v>23.36</c:v>
                </c:pt>
                <c:pt idx="7">
                  <c:v>20.98</c:v>
                </c:pt>
                <c:pt idx="8">
                  <c:v>22.34</c:v>
                </c:pt>
                <c:pt idx="9">
                  <c:v>23</c:v>
                </c:pt>
                <c:pt idx="10">
                  <c:v>24.12</c:v>
                </c:pt>
                <c:pt idx="11">
                  <c:v>23.48</c:v>
                </c:pt>
                <c:pt idx="12">
                  <c:v>27.17</c:v>
                </c:pt>
                <c:pt idx="13">
                  <c:v>23.13</c:v>
                </c:pt>
                <c:pt idx="14">
                  <c:v>25.39</c:v>
                </c:pt>
                <c:pt idx="15">
                  <c:v>19.61</c:v>
                </c:pt>
                <c:pt idx="16">
                  <c:v>22.46</c:v>
                </c:pt>
                <c:pt idx="17">
                  <c:v>21.14</c:v>
                </c:pt>
                <c:pt idx="18">
                  <c:v>21.97</c:v>
                </c:pt>
                <c:pt idx="19">
                  <c:v>22.03</c:v>
                </c:pt>
                <c:pt idx="20">
                  <c:v>23.74</c:v>
                </c:pt>
                <c:pt idx="21">
                  <c:v>23.89</c:v>
                </c:pt>
                <c:pt idx="22">
                  <c:v>24.7</c:v>
                </c:pt>
                <c:pt idx="23">
                  <c:v>22.05</c:v>
                </c:pt>
                <c:pt idx="24">
                  <c:v>22.98</c:v>
                </c:pt>
                <c:pt idx="25">
                  <c:v>20.170000000000002</c:v>
                </c:pt>
                <c:pt idx="26">
                  <c:v>20.86</c:v>
                </c:pt>
                <c:pt idx="27">
                  <c:v>22</c:v>
                </c:pt>
                <c:pt idx="28">
                  <c:v>22.21</c:v>
                </c:pt>
                <c:pt idx="29">
                  <c:v>20.99</c:v>
                </c:pt>
                <c:pt idx="30">
                  <c:v>24.67</c:v>
                </c:pt>
                <c:pt idx="31">
                  <c:v>27.5</c:v>
                </c:pt>
                <c:pt idx="32">
                  <c:v>25.9</c:v>
                </c:pt>
                <c:pt idx="33">
                  <c:v>23.83</c:v>
                </c:pt>
                <c:pt idx="34">
                  <c:v>27.43</c:v>
                </c:pt>
                <c:pt idx="35">
                  <c:v>25.46</c:v>
                </c:pt>
                <c:pt idx="36">
                  <c:v>28.15</c:v>
                </c:pt>
                <c:pt idx="37">
                  <c:v>27.87</c:v>
                </c:pt>
                <c:pt idx="38">
                  <c:v>29.36</c:v>
                </c:pt>
                <c:pt idx="39">
                  <c:v>29.87</c:v>
                </c:pt>
                <c:pt idx="40">
                  <c:v>32.64</c:v>
                </c:pt>
                <c:pt idx="41">
                  <c:v>34.49</c:v>
                </c:pt>
                <c:pt idx="42">
                  <c:v>44.09</c:v>
                </c:pt>
                <c:pt idx="43">
                  <c:v>42.2</c:v>
                </c:pt>
                <c:pt idx="44">
                  <c:v>42.36</c:v>
                </c:pt>
                <c:pt idx="45">
                  <c:v>31.99</c:v>
                </c:pt>
                <c:pt idx="46">
                  <c:v>32.590000000000003</c:v>
                </c:pt>
                <c:pt idx="47">
                  <c:v>28.68</c:v>
                </c:pt>
                <c:pt idx="48">
                  <c:v>22.91</c:v>
                </c:pt>
                <c:pt idx="49">
                  <c:v>32.200000000000003</c:v>
                </c:pt>
                <c:pt idx="50">
                  <c:v>38.78</c:v>
                </c:pt>
                <c:pt idx="51">
                  <c:v>37.14</c:v>
                </c:pt>
                <c:pt idx="52">
                  <c:v>39.659999999999997</c:v>
                </c:pt>
                <c:pt idx="53">
                  <c:v>39.840000000000003</c:v>
                </c:pt>
                <c:pt idx="54">
                  <c:v>46.42</c:v>
                </c:pt>
                <c:pt idx="55">
                  <c:v>41.8</c:v>
                </c:pt>
                <c:pt idx="56">
                  <c:v>41.59</c:v>
                </c:pt>
                <c:pt idx="57">
                  <c:v>39.409999999999997</c:v>
                </c:pt>
                <c:pt idx="58">
                  <c:v>43.88</c:v>
                </c:pt>
                <c:pt idx="59">
                  <c:v>38.46</c:v>
                </c:pt>
                <c:pt idx="60">
                  <c:v>40.76</c:v>
                </c:pt>
                <c:pt idx="61">
                  <c:v>37.47</c:v>
                </c:pt>
                <c:pt idx="62">
                  <c:v>42.93</c:v>
                </c:pt>
                <c:pt idx="63">
                  <c:v>34.94</c:v>
                </c:pt>
                <c:pt idx="64">
                  <c:v>36.92</c:v>
                </c:pt>
                <c:pt idx="65">
                  <c:v>34.049999999999997</c:v>
                </c:pt>
                <c:pt idx="66">
                  <c:v>33.479999999999997</c:v>
                </c:pt>
                <c:pt idx="67">
                  <c:v>28.06</c:v>
                </c:pt>
                <c:pt idx="68">
                  <c:v>30.93</c:v>
                </c:pt>
                <c:pt idx="69">
                  <c:v>28.7</c:v>
                </c:pt>
                <c:pt idx="70">
                  <c:v>31.34</c:v>
                </c:pt>
                <c:pt idx="71">
                  <c:v>28.68</c:v>
                </c:pt>
                <c:pt idx="72">
                  <c:v>33.36</c:v>
                </c:pt>
                <c:pt idx="73">
                  <c:v>31.13</c:v>
                </c:pt>
                <c:pt idx="74">
                  <c:v>35.979999999999997</c:v>
                </c:pt>
                <c:pt idx="75">
                  <c:v>32.06</c:v>
                </c:pt>
                <c:pt idx="76">
                  <c:v>38.54</c:v>
                </c:pt>
                <c:pt idx="77">
                  <c:v>37.479999999999997</c:v>
                </c:pt>
                <c:pt idx="78">
                  <c:v>43.62</c:v>
                </c:pt>
                <c:pt idx="79">
                  <c:v>43</c:v>
                </c:pt>
                <c:pt idx="80">
                  <c:v>46.82</c:v>
                </c:pt>
                <c:pt idx="81">
                  <c:v>42.02</c:v>
                </c:pt>
                <c:pt idx="82">
                  <c:v>43.91</c:v>
                </c:pt>
                <c:pt idx="83">
                  <c:v>40.06</c:v>
                </c:pt>
                <c:pt idx="84">
                  <c:v>47.3</c:v>
                </c:pt>
                <c:pt idx="85">
                  <c:v>45.32</c:v>
                </c:pt>
                <c:pt idx="86">
                  <c:v>44.24</c:v>
                </c:pt>
                <c:pt idx="87">
                  <c:v>34.4</c:v>
                </c:pt>
                <c:pt idx="88">
                  <c:v>31.9</c:v>
                </c:pt>
                <c:pt idx="89">
                  <c:v>27.75</c:v>
                </c:pt>
                <c:pt idx="90">
                  <c:v>28.78</c:v>
                </c:pt>
                <c:pt idx="91">
                  <c:v>26.1</c:v>
                </c:pt>
                <c:pt idx="92">
                  <c:v>28.2</c:v>
                </c:pt>
                <c:pt idx="93">
                  <c:v>27.37</c:v>
                </c:pt>
                <c:pt idx="94">
                  <c:v>28.07</c:v>
                </c:pt>
                <c:pt idx="95">
                  <c:v>28.23</c:v>
                </c:pt>
                <c:pt idx="96">
                  <c:v>30.13</c:v>
                </c:pt>
                <c:pt idx="97">
                  <c:v>31.28</c:v>
                </c:pt>
                <c:pt idx="98">
                  <c:v>34.76</c:v>
                </c:pt>
                <c:pt idx="99">
                  <c:v>32.86</c:v>
                </c:pt>
                <c:pt idx="100">
                  <c:v>36.21</c:v>
                </c:pt>
                <c:pt idx="101">
                  <c:v>36.78</c:v>
                </c:pt>
                <c:pt idx="102">
                  <c:v>37.729999999999997</c:v>
                </c:pt>
                <c:pt idx="103">
                  <c:v>32.28</c:v>
                </c:pt>
                <c:pt idx="104">
                  <c:v>33.58</c:v>
                </c:pt>
                <c:pt idx="105">
                  <c:v>34.15</c:v>
                </c:pt>
                <c:pt idx="106">
                  <c:v>39.880000000000003</c:v>
                </c:pt>
                <c:pt idx="107">
                  <c:v>39.58</c:v>
                </c:pt>
                <c:pt idx="108">
                  <c:v>46.55</c:v>
                </c:pt>
                <c:pt idx="109">
                  <c:v>45.86</c:v>
                </c:pt>
                <c:pt idx="110">
                  <c:v>56.75</c:v>
                </c:pt>
                <c:pt idx="111">
                  <c:v>52.52</c:v>
                </c:pt>
              </c:numCache>
            </c:numRef>
          </c:val>
          <c:smooth val="0"/>
          <c:extLst>
            <c:ext xmlns:c16="http://schemas.microsoft.com/office/drawing/2014/chart" uri="{C3380CC4-5D6E-409C-BE32-E72D297353CC}">
              <c16:uniqueId val="{00000001-6924-46B9-8340-11CED35B7EFA}"/>
            </c:ext>
          </c:extLst>
        </c:ser>
        <c:ser>
          <c:idx val="3"/>
          <c:order val="3"/>
          <c:tx>
            <c:strRef>
              <c:f>'Table 141'!$F$6</c:f>
              <c:strCache>
                <c:ptCount val="1"/>
                <c:pt idx="0">
                  <c:v>Total</c:v>
                </c:pt>
              </c:strCache>
            </c:strRef>
          </c:tx>
          <c:spPr>
            <a:ln w="28575" cap="rnd">
              <a:solidFill>
                <a:schemeClr val="accent4"/>
              </a:solidFill>
              <a:round/>
            </a:ln>
            <a:effectLst/>
          </c:spPr>
          <c:marker>
            <c:symbol val="none"/>
          </c:marker>
          <c:cat>
            <c:numRef>
              <c:f>'Table 141'!$A$7:$A$118</c:f>
              <c:numCache>
                <c:formatCode>General</c:formatCode>
                <c:ptCount val="112"/>
                <c:pt idx="0">
                  <c:v>1826</c:v>
                </c:pt>
                <c:pt idx="4">
                  <c:v>1827</c:v>
                </c:pt>
                <c:pt idx="8">
                  <c:v>1828</c:v>
                </c:pt>
                <c:pt idx="12">
                  <c:v>1829</c:v>
                </c:pt>
                <c:pt idx="16">
                  <c:v>1830</c:v>
                </c:pt>
                <c:pt idx="20">
                  <c:v>1831</c:v>
                </c:pt>
                <c:pt idx="24">
                  <c:v>1832</c:v>
                </c:pt>
                <c:pt idx="28">
                  <c:v>1833</c:v>
                </c:pt>
                <c:pt idx="32">
                  <c:v>1834</c:v>
                </c:pt>
                <c:pt idx="36">
                  <c:v>1835</c:v>
                </c:pt>
                <c:pt idx="40">
                  <c:v>1836</c:v>
                </c:pt>
                <c:pt idx="44">
                  <c:v>1837</c:v>
                </c:pt>
                <c:pt idx="48">
                  <c:v>1838</c:v>
                </c:pt>
                <c:pt idx="52">
                  <c:v>1839</c:v>
                </c:pt>
                <c:pt idx="56">
                  <c:v>1840</c:v>
                </c:pt>
                <c:pt idx="60">
                  <c:v>1841</c:v>
                </c:pt>
                <c:pt idx="64">
                  <c:v>1842</c:v>
                </c:pt>
                <c:pt idx="68">
                  <c:v>1843</c:v>
                </c:pt>
                <c:pt idx="72">
                  <c:v>1844</c:v>
                </c:pt>
                <c:pt idx="76">
                  <c:v>1845</c:v>
                </c:pt>
                <c:pt idx="80">
                  <c:v>1846</c:v>
                </c:pt>
                <c:pt idx="84">
                  <c:v>1847</c:v>
                </c:pt>
                <c:pt idx="88">
                  <c:v>1848</c:v>
                </c:pt>
                <c:pt idx="92">
                  <c:v>1849</c:v>
                </c:pt>
                <c:pt idx="96">
                  <c:v>1850</c:v>
                </c:pt>
                <c:pt idx="100">
                  <c:v>1851</c:v>
                </c:pt>
                <c:pt idx="104">
                  <c:v>1852</c:v>
                </c:pt>
                <c:pt idx="108">
                  <c:v>1853</c:v>
                </c:pt>
              </c:numCache>
            </c:numRef>
          </c:cat>
          <c:val>
            <c:numRef>
              <c:f>'Table 141'!$F$7:$F$118</c:f>
              <c:numCache>
                <c:formatCode>0.00</c:formatCode>
                <c:ptCount val="112"/>
                <c:pt idx="0">
                  <c:v>58.17</c:v>
                </c:pt>
                <c:pt idx="1">
                  <c:v>45.06</c:v>
                </c:pt>
                <c:pt idx="2">
                  <c:v>45.28</c:v>
                </c:pt>
                <c:pt idx="3">
                  <c:v>47.48</c:v>
                </c:pt>
                <c:pt idx="4">
                  <c:v>53.13</c:v>
                </c:pt>
                <c:pt idx="5">
                  <c:v>49.74</c:v>
                </c:pt>
                <c:pt idx="6">
                  <c:v>51.62</c:v>
                </c:pt>
                <c:pt idx="7">
                  <c:v>50.38</c:v>
                </c:pt>
                <c:pt idx="8">
                  <c:v>51.94</c:v>
                </c:pt>
                <c:pt idx="9">
                  <c:v>51.29</c:v>
                </c:pt>
                <c:pt idx="10">
                  <c:v>55.09</c:v>
                </c:pt>
                <c:pt idx="11">
                  <c:v>52.65</c:v>
                </c:pt>
                <c:pt idx="12">
                  <c:v>58.31</c:v>
                </c:pt>
                <c:pt idx="13">
                  <c:v>52.56</c:v>
                </c:pt>
                <c:pt idx="14">
                  <c:v>54.73</c:v>
                </c:pt>
                <c:pt idx="15">
                  <c:v>45.66</c:v>
                </c:pt>
                <c:pt idx="16">
                  <c:v>51.96</c:v>
                </c:pt>
                <c:pt idx="17">
                  <c:v>49.38</c:v>
                </c:pt>
                <c:pt idx="18">
                  <c:v>49.38</c:v>
                </c:pt>
                <c:pt idx="19">
                  <c:v>47.43</c:v>
                </c:pt>
                <c:pt idx="20">
                  <c:v>52.71</c:v>
                </c:pt>
                <c:pt idx="21">
                  <c:v>52.21</c:v>
                </c:pt>
                <c:pt idx="22">
                  <c:v>53.52</c:v>
                </c:pt>
                <c:pt idx="23">
                  <c:v>48.86</c:v>
                </c:pt>
                <c:pt idx="24">
                  <c:v>51.11</c:v>
                </c:pt>
                <c:pt idx="25">
                  <c:v>48.28</c:v>
                </c:pt>
                <c:pt idx="26">
                  <c:v>47.14</c:v>
                </c:pt>
                <c:pt idx="27">
                  <c:v>47.54</c:v>
                </c:pt>
                <c:pt idx="28">
                  <c:v>50.84</c:v>
                </c:pt>
                <c:pt idx="29">
                  <c:v>48.29</c:v>
                </c:pt>
                <c:pt idx="30">
                  <c:v>51.64</c:v>
                </c:pt>
                <c:pt idx="31">
                  <c:v>54.1</c:v>
                </c:pt>
                <c:pt idx="32">
                  <c:v>53.31</c:v>
                </c:pt>
                <c:pt idx="33">
                  <c:v>50.94</c:v>
                </c:pt>
                <c:pt idx="34">
                  <c:v>55.63</c:v>
                </c:pt>
                <c:pt idx="35">
                  <c:v>51.77</c:v>
                </c:pt>
                <c:pt idx="36">
                  <c:v>56.68</c:v>
                </c:pt>
                <c:pt idx="37">
                  <c:v>57.19</c:v>
                </c:pt>
                <c:pt idx="38">
                  <c:v>58.28</c:v>
                </c:pt>
                <c:pt idx="39">
                  <c:v>57.39</c:v>
                </c:pt>
                <c:pt idx="40">
                  <c:v>64.02</c:v>
                </c:pt>
                <c:pt idx="41">
                  <c:v>64.84</c:v>
                </c:pt>
                <c:pt idx="42">
                  <c:v>78.06</c:v>
                </c:pt>
                <c:pt idx="43">
                  <c:v>73.37</c:v>
                </c:pt>
                <c:pt idx="44">
                  <c:v>74.48</c:v>
                </c:pt>
                <c:pt idx="45">
                  <c:v>63.03</c:v>
                </c:pt>
                <c:pt idx="46">
                  <c:v>63.14</c:v>
                </c:pt>
                <c:pt idx="47">
                  <c:v>58.1</c:v>
                </c:pt>
                <c:pt idx="48">
                  <c:v>63.54</c:v>
                </c:pt>
                <c:pt idx="49">
                  <c:v>62.88</c:v>
                </c:pt>
                <c:pt idx="50">
                  <c:v>71.78</c:v>
                </c:pt>
                <c:pt idx="51">
                  <c:v>68.17</c:v>
                </c:pt>
                <c:pt idx="52">
                  <c:v>72.87</c:v>
                </c:pt>
                <c:pt idx="53">
                  <c:v>73.98</c:v>
                </c:pt>
                <c:pt idx="54">
                  <c:v>82.03</c:v>
                </c:pt>
                <c:pt idx="55">
                  <c:v>74.69</c:v>
                </c:pt>
                <c:pt idx="56">
                  <c:v>76.75</c:v>
                </c:pt>
                <c:pt idx="57">
                  <c:v>73.63</c:v>
                </c:pt>
                <c:pt idx="58">
                  <c:v>79.33</c:v>
                </c:pt>
                <c:pt idx="59">
                  <c:v>70.66</c:v>
                </c:pt>
                <c:pt idx="60">
                  <c:v>75.5</c:v>
                </c:pt>
                <c:pt idx="61">
                  <c:v>70.38</c:v>
                </c:pt>
                <c:pt idx="62">
                  <c:v>76.400000000000006</c:v>
                </c:pt>
                <c:pt idx="63">
                  <c:v>64.150000000000006</c:v>
                </c:pt>
                <c:pt idx="64">
                  <c:v>67.95</c:v>
                </c:pt>
                <c:pt idx="65">
                  <c:v>63.81</c:v>
                </c:pt>
                <c:pt idx="66">
                  <c:v>62.51</c:v>
                </c:pt>
                <c:pt idx="67">
                  <c:v>55.17</c:v>
                </c:pt>
                <c:pt idx="68">
                  <c:v>59.34</c:v>
                </c:pt>
                <c:pt idx="69">
                  <c:v>57.17</c:v>
                </c:pt>
                <c:pt idx="70">
                  <c:v>59.24</c:v>
                </c:pt>
                <c:pt idx="71">
                  <c:v>54.89</c:v>
                </c:pt>
                <c:pt idx="72">
                  <c:v>62.23</c:v>
                </c:pt>
                <c:pt idx="73">
                  <c:v>59.29</c:v>
                </c:pt>
                <c:pt idx="74">
                  <c:v>65.349999999999994</c:v>
                </c:pt>
                <c:pt idx="75">
                  <c:v>59.17</c:v>
                </c:pt>
                <c:pt idx="76">
                  <c:v>68.459999999999994</c:v>
                </c:pt>
                <c:pt idx="77">
                  <c:v>67.44</c:v>
                </c:pt>
                <c:pt idx="78">
                  <c:v>74.28</c:v>
                </c:pt>
                <c:pt idx="79">
                  <c:v>73.099999999999994</c:v>
                </c:pt>
                <c:pt idx="80">
                  <c:v>77.78</c:v>
                </c:pt>
                <c:pt idx="81">
                  <c:v>72.819999999999993</c:v>
                </c:pt>
                <c:pt idx="82">
                  <c:v>74.55</c:v>
                </c:pt>
                <c:pt idx="83">
                  <c:v>68.78</c:v>
                </c:pt>
                <c:pt idx="84">
                  <c:v>78.930000000000007</c:v>
                </c:pt>
                <c:pt idx="85">
                  <c:v>77.23</c:v>
                </c:pt>
                <c:pt idx="86">
                  <c:v>74.739999999999995</c:v>
                </c:pt>
                <c:pt idx="87">
                  <c:v>62.68</c:v>
                </c:pt>
                <c:pt idx="88">
                  <c:v>60.41</c:v>
                </c:pt>
                <c:pt idx="89">
                  <c:v>55.91</c:v>
                </c:pt>
                <c:pt idx="90">
                  <c:v>55.71</c:v>
                </c:pt>
                <c:pt idx="91">
                  <c:v>52.61</c:v>
                </c:pt>
                <c:pt idx="92">
                  <c:v>56.1</c:v>
                </c:pt>
                <c:pt idx="93">
                  <c:v>55.31</c:v>
                </c:pt>
                <c:pt idx="94">
                  <c:v>55.83</c:v>
                </c:pt>
                <c:pt idx="95">
                  <c:v>54.94</c:v>
                </c:pt>
                <c:pt idx="96">
                  <c:v>58</c:v>
                </c:pt>
                <c:pt idx="97">
                  <c:v>59.7</c:v>
                </c:pt>
                <c:pt idx="98">
                  <c:v>63.43</c:v>
                </c:pt>
                <c:pt idx="99">
                  <c:v>60.4</c:v>
                </c:pt>
                <c:pt idx="100">
                  <c:v>65.5</c:v>
                </c:pt>
                <c:pt idx="101">
                  <c:v>65.819999999999993</c:v>
                </c:pt>
                <c:pt idx="102">
                  <c:v>67.03</c:v>
                </c:pt>
                <c:pt idx="103">
                  <c:v>60.57</c:v>
                </c:pt>
                <c:pt idx="104">
                  <c:v>63.36</c:v>
                </c:pt>
                <c:pt idx="105">
                  <c:v>62.74</c:v>
                </c:pt>
                <c:pt idx="106">
                  <c:v>69.53</c:v>
                </c:pt>
                <c:pt idx="107">
                  <c:v>67.55</c:v>
                </c:pt>
                <c:pt idx="108">
                  <c:v>76.13</c:v>
                </c:pt>
                <c:pt idx="109">
                  <c:v>75.28</c:v>
                </c:pt>
                <c:pt idx="110">
                  <c:v>88.15</c:v>
                </c:pt>
                <c:pt idx="111">
                  <c:v>86.69</c:v>
                </c:pt>
              </c:numCache>
            </c:numRef>
          </c:val>
          <c:smooth val="0"/>
          <c:extLst>
            <c:ext xmlns:c16="http://schemas.microsoft.com/office/drawing/2014/chart" uri="{C3380CC4-5D6E-409C-BE32-E72D297353CC}">
              <c16:uniqueId val="{00000002-6924-46B9-8340-11CED35B7EFA}"/>
            </c:ext>
          </c:extLst>
        </c:ser>
        <c:dLbls>
          <c:showLegendKey val="0"/>
          <c:showVal val="0"/>
          <c:showCatName val="0"/>
          <c:showSerName val="0"/>
          <c:showPercent val="0"/>
          <c:showBubbleSize val="0"/>
        </c:dLbls>
        <c:marker val="1"/>
        <c:smooth val="0"/>
        <c:axId val="354576392"/>
        <c:axId val="354577704"/>
      </c:lineChart>
      <c:lineChart>
        <c:grouping val="standard"/>
        <c:varyColors val="0"/>
        <c:ser>
          <c:idx val="0"/>
          <c:order val="0"/>
          <c:tx>
            <c:v>Small (RHS)</c:v>
          </c:tx>
          <c:spPr>
            <a:ln w="28575" cap="rnd">
              <a:solidFill>
                <a:schemeClr val="accent1"/>
              </a:solidFill>
              <a:round/>
            </a:ln>
            <a:effectLst/>
          </c:spPr>
          <c:marker>
            <c:symbol val="none"/>
          </c:marker>
          <c:cat>
            <c:numRef>
              <c:f>'Table 141'!$A$7:$A$118</c:f>
              <c:numCache>
                <c:formatCode>General</c:formatCode>
                <c:ptCount val="112"/>
                <c:pt idx="0">
                  <c:v>1826</c:v>
                </c:pt>
                <c:pt idx="4">
                  <c:v>1827</c:v>
                </c:pt>
                <c:pt idx="8">
                  <c:v>1828</c:v>
                </c:pt>
                <c:pt idx="12">
                  <c:v>1829</c:v>
                </c:pt>
                <c:pt idx="16">
                  <c:v>1830</c:v>
                </c:pt>
                <c:pt idx="20">
                  <c:v>1831</c:v>
                </c:pt>
                <c:pt idx="24">
                  <c:v>1832</c:v>
                </c:pt>
                <c:pt idx="28">
                  <c:v>1833</c:v>
                </c:pt>
                <c:pt idx="32">
                  <c:v>1834</c:v>
                </c:pt>
                <c:pt idx="36">
                  <c:v>1835</c:v>
                </c:pt>
                <c:pt idx="40">
                  <c:v>1836</c:v>
                </c:pt>
                <c:pt idx="44">
                  <c:v>1837</c:v>
                </c:pt>
                <c:pt idx="48">
                  <c:v>1838</c:v>
                </c:pt>
                <c:pt idx="52">
                  <c:v>1839</c:v>
                </c:pt>
                <c:pt idx="56">
                  <c:v>1840</c:v>
                </c:pt>
                <c:pt idx="60">
                  <c:v>1841</c:v>
                </c:pt>
                <c:pt idx="64">
                  <c:v>1842</c:v>
                </c:pt>
                <c:pt idx="68">
                  <c:v>1843</c:v>
                </c:pt>
                <c:pt idx="72">
                  <c:v>1844</c:v>
                </c:pt>
                <c:pt idx="76">
                  <c:v>1845</c:v>
                </c:pt>
                <c:pt idx="80">
                  <c:v>1846</c:v>
                </c:pt>
                <c:pt idx="84">
                  <c:v>1847</c:v>
                </c:pt>
                <c:pt idx="88">
                  <c:v>1848</c:v>
                </c:pt>
                <c:pt idx="92">
                  <c:v>1849</c:v>
                </c:pt>
                <c:pt idx="96">
                  <c:v>1850</c:v>
                </c:pt>
                <c:pt idx="100">
                  <c:v>1851</c:v>
                </c:pt>
                <c:pt idx="104">
                  <c:v>1852</c:v>
                </c:pt>
                <c:pt idx="108">
                  <c:v>1853</c:v>
                </c:pt>
              </c:numCache>
            </c:numRef>
          </c:cat>
          <c:val>
            <c:numRef>
              <c:f>'Table 141'!$C$7:$C$118</c:f>
              <c:numCache>
                <c:formatCode>0.00</c:formatCode>
                <c:ptCount val="112"/>
                <c:pt idx="0">
                  <c:v>5.37</c:v>
                </c:pt>
                <c:pt idx="1">
                  <c:v>5.41</c:v>
                </c:pt>
                <c:pt idx="2">
                  <c:v>5.65</c:v>
                </c:pt>
                <c:pt idx="3">
                  <c:v>5.84</c:v>
                </c:pt>
                <c:pt idx="4">
                  <c:v>5.8</c:v>
                </c:pt>
                <c:pt idx="5">
                  <c:v>5.72</c:v>
                </c:pt>
                <c:pt idx="6">
                  <c:v>5.91</c:v>
                </c:pt>
                <c:pt idx="7">
                  <c:v>6.11</c:v>
                </c:pt>
                <c:pt idx="8">
                  <c:v>5.75</c:v>
                </c:pt>
                <c:pt idx="9">
                  <c:v>5.38</c:v>
                </c:pt>
                <c:pt idx="10">
                  <c:v>6.01</c:v>
                </c:pt>
                <c:pt idx="11">
                  <c:v>5.4</c:v>
                </c:pt>
                <c:pt idx="12">
                  <c:v>6.09</c:v>
                </c:pt>
                <c:pt idx="13">
                  <c:v>5.98</c:v>
                </c:pt>
                <c:pt idx="14">
                  <c:v>6.14</c:v>
                </c:pt>
                <c:pt idx="15">
                  <c:v>5.23</c:v>
                </c:pt>
                <c:pt idx="16">
                  <c:v>5.99</c:v>
                </c:pt>
                <c:pt idx="17">
                  <c:v>5.74</c:v>
                </c:pt>
                <c:pt idx="18">
                  <c:v>5.54</c:v>
                </c:pt>
                <c:pt idx="19">
                  <c:v>4.87</c:v>
                </c:pt>
                <c:pt idx="20">
                  <c:v>5.67</c:v>
                </c:pt>
                <c:pt idx="21">
                  <c:v>5.45</c:v>
                </c:pt>
                <c:pt idx="22">
                  <c:v>5.45</c:v>
                </c:pt>
                <c:pt idx="23">
                  <c:v>5.0599999999999996</c:v>
                </c:pt>
                <c:pt idx="24">
                  <c:v>5.5</c:v>
                </c:pt>
                <c:pt idx="25">
                  <c:v>5.5</c:v>
                </c:pt>
                <c:pt idx="26">
                  <c:v>4.91</c:v>
                </c:pt>
                <c:pt idx="27">
                  <c:v>4.7699999999999996</c:v>
                </c:pt>
                <c:pt idx="28">
                  <c:v>5.35</c:v>
                </c:pt>
                <c:pt idx="29">
                  <c:v>5.05</c:v>
                </c:pt>
                <c:pt idx="30">
                  <c:v>5.03</c:v>
                </c:pt>
                <c:pt idx="31">
                  <c:v>4.5999999999999996</c:v>
                </c:pt>
                <c:pt idx="32">
                  <c:v>4.91</c:v>
                </c:pt>
                <c:pt idx="33">
                  <c:v>4.8099999999999996</c:v>
                </c:pt>
                <c:pt idx="34">
                  <c:v>4.95</c:v>
                </c:pt>
                <c:pt idx="35">
                  <c:v>4.59</c:v>
                </c:pt>
                <c:pt idx="36">
                  <c:v>5.1100000000000003</c:v>
                </c:pt>
                <c:pt idx="37">
                  <c:v>5.24</c:v>
                </c:pt>
                <c:pt idx="38">
                  <c:v>5.12</c:v>
                </c:pt>
                <c:pt idx="39">
                  <c:v>4.6900000000000004</c:v>
                </c:pt>
                <c:pt idx="40">
                  <c:v>5.3</c:v>
                </c:pt>
                <c:pt idx="41">
                  <c:v>5.23</c:v>
                </c:pt>
                <c:pt idx="42">
                  <c:v>5.48</c:v>
                </c:pt>
                <c:pt idx="43">
                  <c:v>5.0199999999999996</c:v>
                </c:pt>
                <c:pt idx="44">
                  <c:v>5.39</c:v>
                </c:pt>
                <c:pt idx="45">
                  <c:v>5.51</c:v>
                </c:pt>
                <c:pt idx="46">
                  <c:v>5.32</c:v>
                </c:pt>
                <c:pt idx="47">
                  <c:v>5.01</c:v>
                </c:pt>
                <c:pt idx="48">
                  <c:v>5.35</c:v>
                </c:pt>
                <c:pt idx="49">
                  <c:v>5.42</c:v>
                </c:pt>
                <c:pt idx="50">
                  <c:v>5.52</c:v>
                </c:pt>
                <c:pt idx="51">
                  <c:v>4.87</c:v>
                </c:pt>
                <c:pt idx="52">
                  <c:v>5.41</c:v>
                </c:pt>
                <c:pt idx="53">
                  <c:v>5.47</c:v>
                </c:pt>
                <c:pt idx="54">
                  <c:v>5.54</c:v>
                </c:pt>
                <c:pt idx="55">
                  <c:v>5.0199999999999996</c:v>
                </c:pt>
                <c:pt idx="56">
                  <c:v>5.67</c:v>
                </c:pt>
                <c:pt idx="57">
                  <c:v>5.54</c:v>
                </c:pt>
                <c:pt idx="58">
                  <c:v>5.78</c:v>
                </c:pt>
                <c:pt idx="59">
                  <c:v>5.08</c:v>
                </c:pt>
                <c:pt idx="60">
                  <c:v>5.73</c:v>
                </c:pt>
                <c:pt idx="61">
                  <c:v>5.54</c:v>
                </c:pt>
                <c:pt idx="62">
                  <c:v>5.57</c:v>
                </c:pt>
                <c:pt idx="63">
                  <c:v>4.9400000000000004</c:v>
                </c:pt>
                <c:pt idx="64">
                  <c:v>5.56</c:v>
                </c:pt>
                <c:pt idx="65">
                  <c:v>5.34</c:v>
                </c:pt>
                <c:pt idx="66">
                  <c:v>5.29</c:v>
                </c:pt>
                <c:pt idx="67">
                  <c:v>4.87</c:v>
                </c:pt>
                <c:pt idx="68">
                  <c:v>5.24</c:v>
                </c:pt>
                <c:pt idx="69">
                  <c:v>5.38</c:v>
                </c:pt>
                <c:pt idx="70">
                  <c:v>5.21</c:v>
                </c:pt>
                <c:pt idx="71">
                  <c:v>4.7300000000000004</c:v>
                </c:pt>
                <c:pt idx="72">
                  <c:v>5.24</c:v>
                </c:pt>
                <c:pt idx="73">
                  <c:v>5.07</c:v>
                </c:pt>
                <c:pt idx="74">
                  <c:v>5.24</c:v>
                </c:pt>
                <c:pt idx="75">
                  <c:v>4.53</c:v>
                </c:pt>
                <c:pt idx="76">
                  <c:v>5.08</c:v>
                </c:pt>
                <c:pt idx="77">
                  <c:v>5.05</c:v>
                </c:pt>
                <c:pt idx="78">
                  <c:v>5.08</c:v>
                </c:pt>
                <c:pt idx="79">
                  <c:v>4.79</c:v>
                </c:pt>
                <c:pt idx="80">
                  <c:v>5.14</c:v>
                </c:pt>
                <c:pt idx="81">
                  <c:v>5.03</c:v>
                </c:pt>
                <c:pt idx="82">
                  <c:v>5.2</c:v>
                </c:pt>
                <c:pt idx="83">
                  <c:v>4.63</c:v>
                </c:pt>
                <c:pt idx="84">
                  <c:v>5.21</c:v>
                </c:pt>
                <c:pt idx="85">
                  <c:v>5.23</c:v>
                </c:pt>
                <c:pt idx="86">
                  <c:v>5.1100000000000003</c:v>
                </c:pt>
                <c:pt idx="87">
                  <c:v>4.8</c:v>
                </c:pt>
                <c:pt idx="88">
                  <c:v>5.14</c:v>
                </c:pt>
                <c:pt idx="89">
                  <c:v>5.01</c:v>
                </c:pt>
                <c:pt idx="90">
                  <c:v>4.8099999999999996</c:v>
                </c:pt>
                <c:pt idx="91">
                  <c:v>4.67</c:v>
                </c:pt>
                <c:pt idx="92">
                  <c:v>5.07</c:v>
                </c:pt>
                <c:pt idx="93">
                  <c:v>5.08</c:v>
                </c:pt>
                <c:pt idx="94">
                  <c:v>5.0999999999999996</c:v>
                </c:pt>
                <c:pt idx="95">
                  <c:v>4.74</c:v>
                </c:pt>
                <c:pt idx="96">
                  <c:v>4.95</c:v>
                </c:pt>
                <c:pt idx="97">
                  <c:v>5.01</c:v>
                </c:pt>
                <c:pt idx="98">
                  <c:v>5</c:v>
                </c:pt>
                <c:pt idx="99">
                  <c:v>4.63</c:v>
                </c:pt>
                <c:pt idx="100">
                  <c:v>4.91</c:v>
                </c:pt>
                <c:pt idx="101">
                  <c:v>4.9400000000000004</c:v>
                </c:pt>
                <c:pt idx="102">
                  <c:v>4.92</c:v>
                </c:pt>
                <c:pt idx="103">
                  <c:v>4.7300000000000004</c:v>
                </c:pt>
                <c:pt idx="104">
                  <c:v>5.12</c:v>
                </c:pt>
                <c:pt idx="105">
                  <c:v>4.93</c:v>
                </c:pt>
                <c:pt idx="106">
                  <c:v>4.88</c:v>
                </c:pt>
                <c:pt idx="107">
                  <c:v>4.6399999999999997</c:v>
                </c:pt>
                <c:pt idx="108">
                  <c:v>4.7</c:v>
                </c:pt>
                <c:pt idx="109">
                  <c:v>4.5999999999999996</c:v>
                </c:pt>
                <c:pt idx="110">
                  <c:v>4.58</c:v>
                </c:pt>
                <c:pt idx="111">
                  <c:v>4.7</c:v>
                </c:pt>
              </c:numCache>
            </c:numRef>
          </c:val>
          <c:smooth val="0"/>
          <c:extLst>
            <c:ext xmlns:c16="http://schemas.microsoft.com/office/drawing/2014/chart" uri="{C3380CC4-5D6E-409C-BE32-E72D297353CC}">
              <c16:uniqueId val="{00000003-6924-46B9-8340-11CED35B7EFA}"/>
            </c:ext>
          </c:extLst>
        </c:ser>
        <c:dLbls>
          <c:showLegendKey val="0"/>
          <c:showVal val="0"/>
          <c:showCatName val="0"/>
          <c:showSerName val="0"/>
          <c:showPercent val="0"/>
          <c:showBubbleSize val="0"/>
        </c:dLbls>
        <c:marker val="1"/>
        <c:smooth val="0"/>
        <c:axId val="374932008"/>
        <c:axId val="374931680"/>
      </c:lineChart>
      <c:catAx>
        <c:axId val="354576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54577704"/>
        <c:crosses val="autoZero"/>
        <c:auto val="1"/>
        <c:lblAlgn val="ctr"/>
        <c:lblOffset val="100"/>
        <c:tickLblSkip val="4"/>
        <c:tickMarkSkip val="4"/>
        <c:noMultiLvlLbl val="0"/>
      </c:catAx>
      <c:valAx>
        <c:axId val="354577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54576392"/>
        <c:crosses val="autoZero"/>
        <c:crossBetween val="between"/>
      </c:valAx>
      <c:valAx>
        <c:axId val="37493168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74932008"/>
        <c:crosses val="max"/>
        <c:crossBetween val="between"/>
      </c:valAx>
      <c:catAx>
        <c:axId val="374932008"/>
        <c:scaling>
          <c:orientation val="minMax"/>
        </c:scaling>
        <c:delete val="1"/>
        <c:axPos val="b"/>
        <c:numFmt formatCode="General" sourceLinked="1"/>
        <c:majorTickMark val="out"/>
        <c:minorTickMark val="none"/>
        <c:tickLblPos val="nextTo"/>
        <c:crossAx val="3749316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Bills of Exchange Created, Quarterly, 1826-53</a:t>
            </a:r>
          </a:p>
          <a:p>
            <a:pPr>
              <a:defRPr/>
            </a:pPr>
            <a:r>
              <a:rPr lang="en-US" sz="1400" b="0" i="0" u="none" strike="noStrike" baseline="0">
                <a:effectLst/>
              </a:rPr>
              <a:t>(Millions of £'s, Seasonally Adjusted)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'Table 142'!$D$6</c:f>
              <c:strCache>
                <c:ptCount val="1"/>
                <c:pt idx="0">
                  <c:v>Medium</c:v>
                </c:pt>
              </c:strCache>
            </c:strRef>
          </c:tx>
          <c:spPr>
            <a:ln w="28575" cap="rnd">
              <a:solidFill>
                <a:schemeClr val="accent2"/>
              </a:solidFill>
              <a:round/>
            </a:ln>
            <a:effectLst/>
          </c:spPr>
          <c:marker>
            <c:symbol val="none"/>
          </c:marker>
          <c:cat>
            <c:numRef>
              <c:f>'Table 142'!$A$7:$A$118</c:f>
              <c:numCache>
                <c:formatCode>General</c:formatCode>
                <c:ptCount val="112"/>
                <c:pt idx="0">
                  <c:v>1826</c:v>
                </c:pt>
                <c:pt idx="4">
                  <c:v>1827</c:v>
                </c:pt>
                <c:pt idx="8">
                  <c:v>1828</c:v>
                </c:pt>
                <c:pt idx="12">
                  <c:v>1829</c:v>
                </c:pt>
                <c:pt idx="16">
                  <c:v>1830</c:v>
                </c:pt>
                <c:pt idx="20">
                  <c:v>1831</c:v>
                </c:pt>
                <c:pt idx="24">
                  <c:v>1832</c:v>
                </c:pt>
                <c:pt idx="28">
                  <c:v>1833</c:v>
                </c:pt>
                <c:pt idx="32">
                  <c:v>1834</c:v>
                </c:pt>
                <c:pt idx="36">
                  <c:v>1835</c:v>
                </c:pt>
                <c:pt idx="40">
                  <c:v>1836</c:v>
                </c:pt>
                <c:pt idx="44">
                  <c:v>1837</c:v>
                </c:pt>
                <c:pt idx="48">
                  <c:v>1838</c:v>
                </c:pt>
                <c:pt idx="52">
                  <c:v>1839</c:v>
                </c:pt>
                <c:pt idx="56">
                  <c:v>1840</c:v>
                </c:pt>
                <c:pt idx="60">
                  <c:v>1841</c:v>
                </c:pt>
                <c:pt idx="64">
                  <c:v>1842</c:v>
                </c:pt>
                <c:pt idx="68">
                  <c:v>1843</c:v>
                </c:pt>
                <c:pt idx="72">
                  <c:v>1844</c:v>
                </c:pt>
                <c:pt idx="76">
                  <c:v>1845</c:v>
                </c:pt>
                <c:pt idx="80">
                  <c:v>1846</c:v>
                </c:pt>
                <c:pt idx="84">
                  <c:v>1847</c:v>
                </c:pt>
                <c:pt idx="88">
                  <c:v>1848</c:v>
                </c:pt>
                <c:pt idx="92">
                  <c:v>1849</c:v>
                </c:pt>
                <c:pt idx="96">
                  <c:v>1850</c:v>
                </c:pt>
                <c:pt idx="100">
                  <c:v>1851</c:v>
                </c:pt>
                <c:pt idx="104">
                  <c:v>1852</c:v>
                </c:pt>
                <c:pt idx="108">
                  <c:v>1853</c:v>
                </c:pt>
              </c:numCache>
            </c:numRef>
          </c:cat>
          <c:val>
            <c:numRef>
              <c:f>'Table 142'!$D$7:$D$118</c:f>
              <c:numCache>
                <c:formatCode>0.00</c:formatCode>
                <c:ptCount val="112"/>
                <c:pt idx="0">
                  <c:v>23.08</c:v>
                </c:pt>
                <c:pt idx="1">
                  <c:v>20.61</c:v>
                </c:pt>
                <c:pt idx="2">
                  <c:v>21.24</c:v>
                </c:pt>
                <c:pt idx="3">
                  <c:v>23.3</c:v>
                </c:pt>
                <c:pt idx="4">
                  <c:v>22.6</c:v>
                </c:pt>
                <c:pt idx="5">
                  <c:v>23.27</c:v>
                </c:pt>
                <c:pt idx="6">
                  <c:v>22.02</c:v>
                </c:pt>
                <c:pt idx="7">
                  <c:v>24.31</c:v>
                </c:pt>
                <c:pt idx="8">
                  <c:v>23.47</c:v>
                </c:pt>
                <c:pt idx="9">
                  <c:v>22.64</c:v>
                </c:pt>
                <c:pt idx="10">
                  <c:v>24.59</c:v>
                </c:pt>
                <c:pt idx="11">
                  <c:v>24.81</c:v>
                </c:pt>
                <c:pt idx="12">
                  <c:v>24.66</c:v>
                </c:pt>
                <c:pt idx="13">
                  <c:v>23.17</c:v>
                </c:pt>
                <c:pt idx="14">
                  <c:v>22.76</c:v>
                </c:pt>
                <c:pt idx="15">
                  <c:v>21.73</c:v>
                </c:pt>
                <c:pt idx="16">
                  <c:v>23.14</c:v>
                </c:pt>
                <c:pt idx="17">
                  <c:v>22.23</c:v>
                </c:pt>
                <c:pt idx="18">
                  <c:v>21.55</c:v>
                </c:pt>
                <c:pt idx="19">
                  <c:v>21.43</c:v>
                </c:pt>
                <c:pt idx="20">
                  <c:v>22.93</c:v>
                </c:pt>
                <c:pt idx="21">
                  <c:v>22.6</c:v>
                </c:pt>
                <c:pt idx="22">
                  <c:v>23.07</c:v>
                </c:pt>
                <c:pt idx="23">
                  <c:v>22.7</c:v>
                </c:pt>
                <c:pt idx="24">
                  <c:v>22.27</c:v>
                </c:pt>
                <c:pt idx="25">
                  <c:v>22.34</c:v>
                </c:pt>
                <c:pt idx="26">
                  <c:v>21.05</c:v>
                </c:pt>
                <c:pt idx="27">
                  <c:v>21.68</c:v>
                </c:pt>
                <c:pt idx="28">
                  <c:v>22.91</c:v>
                </c:pt>
                <c:pt idx="29">
                  <c:v>21.99</c:v>
                </c:pt>
                <c:pt idx="30">
                  <c:v>21.62</c:v>
                </c:pt>
                <c:pt idx="31">
                  <c:v>22.96</c:v>
                </c:pt>
                <c:pt idx="32">
                  <c:v>22.15</c:v>
                </c:pt>
                <c:pt idx="33">
                  <c:v>22.04</c:v>
                </c:pt>
                <c:pt idx="34">
                  <c:v>22.91</c:v>
                </c:pt>
                <c:pt idx="35">
                  <c:v>22.67</c:v>
                </c:pt>
                <c:pt idx="36">
                  <c:v>23.05</c:v>
                </c:pt>
                <c:pt idx="37">
                  <c:v>23.79</c:v>
                </c:pt>
                <c:pt idx="38">
                  <c:v>23.45</c:v>
                </c:pt>
                <c:pt idx="39">
                  <c:v>23.83</c:v>
                </c:pt>
                <c:pt idx="40">
                  <c:v>25.67</c:v>
                </c:pt>
                <c:pt idx="41">
                  <c:v>24.82</c:v>
                </c:pt>
                <c:pt idx="42">
                  <c:v>28.07</c:v>
                </c:pt>
                <c:pt idx="43">
                  <c:v>27.3</c:v>
                </c:pt>
                <c:pt idx="44">
                  <c:v>26.31</c:v>
                </c:pt>
                <c:pt idx="45">
                  <c:v>25.23</c:v>
                </c:pt>
                <c:pt idx="46">
                  <c:v>24.86</c:v>
                </c:pt>
                <c:pt idx="47">
                  <c:v>25.48</c:v>
                </c:pt>
                <c:pt idx="48">
                  <c:v>24.88</c:v>
                </c:pt>
                <c:pt idx="49">
                  <c:v>24.96</c:v>
                </c:pt>
                <c:pt idx="50">
                  <c:v>27.07</c:v>
                </c:pt>
                <c:pt idx="51">
                  <c:v>27.31</c:v>
                </c:pt>
                <c:pt idx="52">
                  <c:v>27.36</c:v>
                </c:pt>
                <c:pt idx="53">
                  <c:v>28.33</c:v>
                </c:pt>
                <c:pt idx="54">
                  <c:v>29.63</c:v>
                </c:pt>
                <c:pt idx="55">
                  <c:v>29.09</c:v>
                </c:pt>
                <c:pt idx="56">
                  <c:v>29.03</c:v>
                </c:pt>
                <c:pt idx="57">
                  <c:v>28.34</c:v>
                </c:pt>
                <c:pt idx="58">
                  <c:v>29.23</c:v>
                </c:pt>
                <c:pt idx="59">
                  <c:v>28.31</c:v>
                </c:pt>
                <c:pt idx="60">
                  <c:v>28.55</c:v>
                </c:pt>
                <c:pt idx="61">
                  <c:v>27.05</c:v>
                </c:pt>
                <c:pt idx="62">
                  <c:v>27.49</c:v>
                </c:pt>
                <c:pt idx="63">
                  <c:v>25.33</c:v>
                </c:pt>
                <c:pt idx="64">
                  <c:v>25.07</c:v>
                </c:pt>
                <c:pt idx="65">
                  <c:v>24.13</c:v>
                </c:pt>
                <c:pt idx="66">
                  <c:v>23.39</c:v>
                </c:pt>
                <c:pt idx="67">
                  <c:v>23.22</c:v>
                </c:pt>
                <c:pt idx="68">
                  <c:v>22.81</c:v>
                </c:pt>
                <c:pt idx="69">
                  <c:v>22.82</c:v>
                </c:pt>
                <c:pt idx="70">
                  <c:v>22.34</c:v>
                </c:pt>
                <c:pt idx="71">
                  <c:v>22.43</c:v>
                </c:pt>
                <c:pt idx="72">
                  <c:v>23.26</c:v>
                </c:pt>
                <c:pt idx="73">
                  <c:v>22.82</c:v>
                </c:pt>
                <c:pt idx="74">
                  <c:v>23.77</c:v>
                </c:pt>
                <c:pt idx="75">
                  <c:v>23.57</c:v>
                </c:pt>
                <c:pt idx="76">
                  <c:v>24.38</c:v>
                </c:pt>
                <c:pt idx="77">
                  <c:v>25.54</c:v>
                </c:pt>
                <c:pt idx="78">
                  <c:v>25.48</c:v>
                </c:pt>
                <c:pt idx="79">
                  <c:v>26.31</c:v>
                </c:pt>
                <c:pt idx="80">
                  <c:v>25.34</c:v>
                </c:pt>
                <c:pt idx="81">
                  <c:v>25.39</c:v>
                </c:pt>
                <c:pt idx="82">
                  <c:v>25.34</c:v>
                </c:pt>
                <c:pt idx="83">
                  <c:v>25.04</c:v>
                </c:pt>
                <c:pt idx="84">
                  <c:v>25.93</c:v>
                </c:pt>
                <c:pt idx="85">
                  <c:v>26.29</c:v>
                </c:pt>
                <c:pt idx="86">
                  <c:v>25.29</c:v>
                </c:pt>
                <c:pt idx="87">
                  <c:v>24.41</c:v>
                </c:pt>
                <c:pt idx="88">
                  <c:v>22.93</c:v>
                </c:pt>
                <c:pt idx="89">
                  <c:v>22.81</c:v>
                </c:pt>
                <c:pt idx="90">
                  <c:v>22.03</c:v>
                </c:pt>
                <c:pt idx="91">
                  <c:v>22.7</c:v>
                </c:pt>
                <c:pt idx="92">
                  <c:v>22.4</c:v>
                </c:pt>
                <c:pt idx="93">
                  <c:v>22.52</c:v>
                </c:pt>
                <c:pt idx="94">
                  <c:v>22.57</c:v>
                </c:pt>
                <c:pt idx="95">
                  <c:v>22.84</c:v>
                </c:pt>
                <c:pt idx="96">
                  <c:v>22.49</c:v>
                </c:pt>
                <c:pt idx="97">
                  <c:v>23.06</c:v>
                </c:pt>
                <c:pt idx="98">
                  <c:v>23.58</c:v>
                </c:pt>
                <c:pt idx="99">
                  <c:v>23.81</c:v>
                </c:pt>
              </c:numCache>
            </c:numRef>
          </c:val>
          <c:smooth val="0"/>
          <c:extLst>
            <c:ext xmlns:c16="http://schemas.microsoft.com/office/drawing/2014/chart" uri="{C3380CC4-5D6E-409C-BE32-E72D297353CC}">
              <c16:uniqueId val="{00000000-69E0-4BA7-8B35-64B812116497}"/>
            </c:ext>
          </c:extLst>
        </c:ser>
        <c:ser>
          <c:idx val="2"/>
          <c:order val="2"/>
          <c:tx>
            <c:strRef>
              <c:f>'Table 142'!$E$6</c:f>
              <c:strCache>
                <c:ptCount val="1"/>
                <c:pt idx="0">
                  <c:v>Large</c:v>
                </c:pt>
              </c:strCache>
            </c:strRef>
          </c:tx>
          <c:spPr>
            <a:ln w="28575" cap="rnd">
              <a:solidFill>
                <a:schemeClr val="accent3"/>
              </a:solidFill>
              <a:round/>
            </a:ln>
            <a:effectLst/>
          </c:spPr>
          <c:marker>
            <c:symbol val="none"/>
          </c:marker>
          <c:cat>
            <c:numRef>
              <c:f>'Table 142'!$A$7:$A$118</c:f>
              <c:numCache>
                <c:formatCode>General</c:formatCode>
                <c:ptCount val="112"/>
                <c:pt idx="0">
                  <c:v>1826</c:v>
                </c:pt>
                <c:pt idx="4">
                  <c:v>1827</c:v>
                </c:pt>
                <c:pt idx="8">
                  <c:v>1828</c:v>
                </c:pt>
                <c:pt idx="12">
                  <c:v>1829</c:v>
                </c:pt>
                <c:pt idx="16">
                  <c:v>1830</c:v>
                </c:pt>
                <c:pt idx="20">
                  <c:v>1831</c:v>
                </c:pt>
                <c:pt idx="24">
                  <c:v>1832</c:v>
                </c:pt>
                <c:pt idx="28">
                  <c:v>1833</c:v>
                </c:pt>
                <c:pt idx="32">
                  <c:v>1834</c:v>
                </c:pt>
                <c:pt idx="36">
                  <c:v>1835</c:v>
                </c:pt>
                <c:pt idx="40">
                  <c:v>1836</c:v>
                </c:pt>
                <c:pt idx="44">
                  <c:v>1837</c:v>
                </c:pt>
                <c:pt idx="48">
                  <c:v>1838</c:v>
                </c:pt>
                <c:pt idx="52">
                  <c:v>1839</c:v>
                </c:pt>
                <c:pt idx="56">
                  <c:v>1840</c:v>
                </c:pt>
                <c:pt idx="60">
                  <c:v>1841</c:v>
                </c:pt>
                <c:pt idx="64">
                  <c:v>1842</c:v>
                </c:pt>
                <c:pt idx="68">
                  <c:v>1843</c:v>
                </c:pt>
                <c:pt idx="72">
                  <c:v>1844</c:v>
                </c:pt>
                <c:pt idx="76">
                  <c:v>1845</c:v>
                </c:pt>
                <c:pt idx="80">
                  <c:v>1846</c:v>
                </c:pt>
                <c:pt idx="84">
                  <c:v>1847</c:v>
                </c:pt>
                <c:pt idx="88">
                  <c:v>1848</c:v>
                </c:pt>
                <c:pt idx="92">
                  <c:v>1849</c:v>
                </c:pt>
                <c:pt idx="96">
                  <c:v>1850</c:v>
                </c:pt>
                <c:pt idx="100">
                  <c:v>1851</c:v>
                </c:pt>
                <c:pt idx="104">
                  <c:v>1852</c:v>
                </c:pt>
                <c:pt idx="108">
                  <c:v>1853</c:v>
                </c:pt>
              </c:numCache>
            </c:numRef>
          </c:cat>
          <c:val>
            <c:numRef>
              <c:f>'Table 142'!$E$7:$E$118</c:f>
              <c:numCache>
                <c:formatCode>0.00</c:formatCode>
                <c:ptCount val="112"/>
                <c:pt idx="0">
                  <c:v>28.25</c:v>
                </c:pt>
                <c:pt idx="1">
                  <c:v>19.82</c:v>
                </c:pt>
                <c:pt idx="2">
                  <c:v>17.48</c:v>
                </c:pt>
                <c:pt idx="3">
                  <c:v>19.73</c:v>
                </c:pt>
                <c:pt idx="4">
                  <c:v>23.46</c:v>
                </c:pt>
                <c:pt idx="5">
                  <c:v>21.59</c:v>
                </c:pt>
                <c:pt idx="6">
                  <c:v>22.59</c:v>
                </c:pt>
                <c:pt idx="7">
                  <c:v>21.43</c:v>
                </c:pt>
                <c:pt idx="8">
                  <c:v>21.5</c:v>
                </c:pt>
                <c:pt idx="9">
                  <c:v>24.26</c:v>
                </c:pt>
                <c:pt idx="10">
                  <c:v>23.33</c:v>
                </c:pt>
                <c:pt idx="11">
                  <c:v>23.98</c:v>
                </c:pt>
                <c:pt idx="12">
                  <c:v>26.15</c:v>
                </c:pt>
                <c:pt idx="13">
                  <c:v>24.4</c:v>
                </c:pt>
                <c:pt idx="14">
                  <c:v>24.56</c:v>
                </c:pt>
                <c:pt idx="15">
                  <c:v>20.03</c:v>
                </c:pt>
                <c:pt idx="16">
                  <c:v>21.62</c:v>
                </c:pt>
                <c:pt idx="17">
                  <c:v>22.3</c:v>
                </c:pt>
                <c:pt idx="18">
                  <c:v>21.25</c:v>
                </c:pt>
                <c:pt idx="19">
                  <c:v>22.5</c:v>
                </c:pt>
                <c:pt idx="20">
                  <c:v>22.85</c:v>
                </c:pt>
                <c:pt idx="21">
                  <c:v>25.2</c:v>
                </c:pt>
                <c:pt idx="22">
                  <c:v>23.89</c:v>
                </c:pt>
                <c:pt idx="23">
                  <c:v>22.52</c:v>
                </c:pt>
                <c:pt idx="24">
                  <c:v>22.12</c:v>
                </c:pt>
                <c:pt idx="25">
                  <c:v>21.28</c:v>
                </c:pt>
                <c:pt idx="26">
                  <c:v>20.170000000000002</c:v>
                </c:pt>
                <c:pt idx="27">
                  <c:v>22.47</c:v>
                </c:pt>
                <c:pt idx="28">
                  <c:v>21.38</c:v>
                </c:pt>
                <c:pt idx="29">
                  <c:v>22.14</c:v>
                </c:pt>
                <c:pt idx="30">
                  <c:v>23.86</c:v>
                </c:pt>
                <c:pt idx="31">
                  <c:v>28.09</c:v>
                </c:pt>
                <c:pt idx="32">
                  <c:v>24.93</c:v>
                </c:pt>
                <c:pt idx="33">
                  <c:v>25.14</c:v>
                </c:pt>
                <c:pt idx="34">
                  <c:v>26.53</c:v>
                </c:pt>
                <c:pt idx="35">
                  <c:v>26.01</c:v>
                </c:pt>
                <c:pt idx="36">
                  <c:v>27.09</c:v>
                </c:pt>
                <c:pt idx="37">
                  <c:v>29.4</c:v>
                </c:pt>
                <c:pt idx="38">
                  <c:v>28.39</c:v>
                </c:pt>
                <c:pt idx="39">
                  <c:v>30.51</c:v>
                </c:pt>
                <c:pt idx="40">
                  <c:v>31.41</c:v>
                </c:pt>
                <c:pt idx="41">
                  <c:v>36.380000000000003</c:v>
                </c:pt>
                <c:pt idx="42">
                  <c:v>42.64</c:v>
                </c:pt>
                <c:pt idx="43">
                  <c:v>43.11</c:v>
                </c:pt>
                <c:pt idx="44">
                  <c:v>41.21</c:v>
                </c:pt>
                <c:pt idx="45">
                  <c:v>33.5</c:v>
                </c:pt>
                <c:pt idx="46">
                  <c:v>30.46</c:v>
                </c:pt>
                <c:pt idx="47">
                  <c:v>30.29</c:v>
                </c:pt>
                <c:pt idx="48">
                  <c:v>32.01</c:v>
                </c:pt>
                <c:pt idx="49">
                  <c:v>33.72</c:v>
                </c:pt>
                <c:pt idx="50">
                  <c:v>36.24</c:v>
                </c:pt>
                <c:pt idx="51">
                  <c:v>39.22</c:v>
                </c:pt>
                <c:pt idx="52">
                  <c:v>38.58</c:v>
                </c:pt>
                <c:pt idx="53">
                  <c:v>41.72</c:v>
                </c:pt>
                <c:pt idx="54">
                  <c:v>43.38</c:v>
                </c:pt>
                <c:pt idx="55">
                  <c:v>44.14</c:v>
                </c:pt>
                <c:pt idx="56">
                  <c:v>40.46</c:v>
                </c:pt>
                <c:pt idx="57">
                  <c:v>41.27</c:v>
                </c:pt>
                <c:pt idx="58">
                  <c:v>41.01</c:v>
                </c:pt>
                <c:pt idx="59">
                  <c:v>40.61</c:v>
                </c:pt>
                <c:pt idx="60">
                  <c:v>39.65</c:v>
                </c:pt>
                <c:pt idx="61">
                  <c:v>39.24</c:v>
                </c:pt>
                <c:pt idx="62">
                  <c:v>40.119999999999997</c:v>
                </c:pt>
                <c:pt idx="63">
                  <c:v>36.9</c:v>
                </c:pt>
                <c:pt idx="64">
                  <c:v>35.909999999999997</c:v>
                </c:pt>
                <c:pt idx="65">
                  <c:v>35.65</c:v>
                </c:pt>
                <c:pt idx="66">
                  <c:v>31.29</c:v>
                </c:pt>
                <c:pt idx="67">
                  <c:v>29.63</c:v>
                </c:pt>
                <c:pt idx="68">
                  <c:v>30.09</c:v>
                </c:pt>
                <c:pt idx="69">
                  <c:v>30.05</c:v>
                </c:pt>
                <c:pt idx="70">
                  <c:v>29.29</c:v>
                </c:pt>
                <c:pt idx="71">
                  <c:v>30.29</c:v>
                </c:pt>
                <c:pt idx="72">
                  <c:v>32.450000000000003</c:v>
                </c:pt>
                <c:pt idx="73">
                  <c:v>32.6</c:v>
                </c:pt>
                <c:pt idx="74">
                  <c:v>33.630000000000003</c:v>
                </c:pt>
                <c:pt idx="75">
                  <c:v>33.85</c:v>
                </c:pt>
                <c:pt idx="76">
                  <c:v>37.49</c:v>
                </c:pt>
                <c:pt idx="77">
                  <c:v>39.25</c:v>
                </c:pt>
                <c:pt idx="78">
                  <c:v>40.770000000000003</c:v>
                </c:pt>
                <c:pt idx="79">
                  <c:v>45.41</c:v>
                </c:pt>
                <c:pt idx="80">
                  <c:v>45.54</c:v>
                </c:pt>
                <c:pt idx="81">
                  <c:v>44</c:v>
                </c:pt>
                <c:pt idx="82">
                  <c:v>41.04</c:v>
                </c:pt>
                <c:pt idx="83">
                  <c:v>42.3</c:v>
                </c:pt>
                <c:pt idx="84">
                  <c:v>46.65</c:v>
                </c:pt>
                <c:pt idx="85">
                  <c:v>46.2</c:v>
                </c:pt>
                <c:pt idx="86">
                  <c:v>42.33</c:v>
                </c:pt>
                <c:pt idx="87">
                  <c:v>35.83</c:v>
                </c:pt>
                <c:pt idx="88">
                  <c:v>31.46</c:v>
                </c:pt>
                <c:pt idx="89">
                  <c:v>28.29</c:v>
                </c:pt>
                <c:pt idx="90">
                  <c:v>27.54</c:v>
                </c:pt>
                <c:pt idx="91">
                  <c:v>27.19</c:v>
                </c:pt>
                <c:pt idx="92">
                  <c:v>27.81</c:v>
                </c:pt>
                <c:pt idx="93">
                  <c:v>27.9</c:v>
                </c:pt>
                <c:pt idx="94">
                  <c:v>26.86</c:v>
                </c:pt>
                <c:pt idx="95">
                  <c:v>29.41</c:v>
                </c:pt>
                <c:pt idx="96">
                  <c:v>29.71</c:v>
                </c:pt>
                <c:pt idx="97">
                  <c:v>31.89</c:v>
                </c:pt>
                <c:pt idx="98">
                  <c:v>33.26</c:v>
                </c:pt>
                <c:pt idx="99">
                  <c:v>34.229999999999997</c:v>
                </c:pt>
                <c:pt idx="100">
                  <c:v>35.71</c:v>
                </c:pt>
                <c:pt idx="101">
                  <c:v>37.49</c:v>
                </c:pt>
                <c:pt idx="102">
                  <c:v>35.11</c:v>
                </c:pt>
                <c:pt idx="103">
                  <c:v>33.619999999999997</c:v>
                </c:pt>
                <c:pt idx="104">
                  <c:v>33.119999999999997</c:v>
                </c:pt>
                <c:pt idx="105">
                  <c:v>34.81</c:v>
                </c:pt>
                <c:pt idx="106">
                  <c:v>38.159999999999997</c:v>
                </c:pt>
                <c:pt idx="107">
                  <c:v>41.23</c:v>
                </c:pt>
                <c:pt idx="108">
                  <c:v>45.91</c:v>
                </c:pt>
                <c:pt idx="109">
                  <c:v>46.75</c:v>
                </c:pt>
                <c:pt idx="110">
                  <c:v>54.31</c:v>
                </c:pt>
                <c:pt idx="111">
                  <c:v>54.71</c:v>
                </c:pt>
              </c:numCache>
            </c:numRef>
          </c:val>
          <c:smooth val="0"/>
          <c:extLst>
            <c:ext xmlns:c16="http://schemas.microsoft.com/office/drawing/2014/chart" uri="{C3380CC4-5D6E-409C-BE32-E72D297353CC}">
              <c16:uniqueId val="{00000001-69E0-4BA7-8B35-64B812116497}"/>
            </c:ext>
          </c:extLst>
        </c:ser>
        <c:ser>
          <c:idx val="3"/>
          <c:order val="3"/>
          <c:tx>
            <c:strRef>
              <c:f>'Table 142'!$F$6</c:f>
              <c:strCache>
                <c:ptCount val="1"/>
                <c:pt idx="0">
                  <c:v>Total</c:v>
                </c:pt>
              </c:strCache>
            </c:strRef>
          </c:tx>
          <c:spPr>
            <a:ln w="28575" cap="rnd">
              <a:solidFill>
                <a:schemeClr val="accent4"/>
              </a:solidFill>
              <a:round/>
            </a:ln>
            <a:effectLst/>
          </c:spPr>
          <c:marker>
            <c:symbol val="none"/>
          </c:marker>
          <c:cat>
            <c:numRef>
              <c:f>'Table 142'!$A$7:$A$118</c:f>
              <c:numCache>
                <c:formatCode>General</c:formatCode>
                <c:ptCount val="112"/>
                <c:pt idx="0">
                  <c:v>1826</c:v>
                </c:pt>
                <c:pt idx="4">
                  <c:v>1827</c:v>
                </c:pt>
                <c:pt idx="8">
                  <c:v>1828</c:v>
                </c:pt>
                <c:pt idx="12">
                  <c:v>1829</c:v>
                </c:pt>
                <c:pt idx="16">
                  <c:v>1830</c:v>
                </c:pt>
                <c:pt idx="20">
                  <c:v>1831</c:v>
                </c:pt>
                <c:pt idx="24">
                  <c:v>1832</c:v>
                </c:pt>
                <c:pt idx="28">
                  <c:v>1833</c:v>
                </c:pt>
                <c:pt idx="32">
                  <c:v>1834</c:v>
                </c:pt>
                <c:pt idx="36">
                  <c:v>1835</c:v>
                </c:pt>
                <c:pt idx="40">
                  <c:v>1836</c:v>
                </c:pt>
                <c:pt idx="44">
                  <c:v>1837</c:v>
                </c:pt>
                <c:pt idx="48">
                  <c:v>1838</c:v>
                </c:pt>
                <c:pt idx="52">
                  <c:v>1839</c:v>
                </c:pt>
                <c:pt idx="56">
                  <c:v>1840</c:v>
                </c:pt>
                <c:pt idx="60">
                  <c:v>1841</c:v>
                </c:pt>
                <c:pt idx="64">
                  <c:v>1842</c:v>
                </c:pt>
                <c:pt idx="68">
                  <c:v>1843</c:v>
                </c:pt>
                <c:pt idx="72">
                  <c:v>1844</c:v>
                </c:pt>
                <c:pt idx="76">
                  <c:v>1845</c:v>
                </c:pt>
                <c:pt idx="80">
                  <c:v>1846</c:v>
                </c:pt>
                <c:pt idx="84">
                  <c:v>1847</c:v>
                </c:pt>
                <c:pt idx="88">
                  <c:v>1848</c:v>
                </c:pt>
                <c:pt idx="92">
                  <c:v>1849</c:v>
                </c:pt>
                <c:pt idx="96">
                  <c:v>1850</c:v>
                </c:pt>
                <c:pt idx="100">
                  <c:v>1851</c:v>
                </c:pt>
                <c:pt idx="104">
                  <c:v>1852</c:v>
                </c:pt>
                <c:pt idx="108">
                  <c:v>1853</c:v>
                </c:pt>
              </c:numCache>
            </c:numRef>
          </c:cat>
          <c:val>
            <c:numRef>
              <c:f>'Table 142'!$F$7:$F$118</c:f>
              <c:numCache>
                <c:formatCode>0.00</c:formatCode>
                <c:ptCount val="112"/>
                <c:pt idx="0">
                  <c:v>56.53</c:v>
                </c:pt>
                <c:pt idx="1">
                  <c:v>45.84</c:v>
                </c:pt>
                <c:pt idx="2">
                  <c:v>44.65</c:v>
                </c:pt>
                <c:pt idx="3">
                  <c:v>48.75</c:v>
                </c:pt>
                <c:pt idx="4">
                  <c:v>51.63</c:v>
                </c:pt>
                <c:pt idx="5">
                  <c:v>50.6</c:v>
                </c:pt>
                <c:pt idx="6">
                  <c:v>50.91</c:v>
                </c:pt>
                <c:pt idx="7">
                  <c:v>51.72</c:v>
                </c:pt>
                <c:pt idx="8">
                  <c:v>50.48</c:v>
                </c:pt>
                <c:pt idx="9">
                  <c:v>52.18</c:v>
                </c:pt>
                <c:pt idx="10">
                  <c:v>54.33</c:v>
                </c:pt>
                <c:pt idx="11">
                  <c:v>54.06</c:v>
                </c:pt>
                <c:pt idx="12">
                  <c:v>56.67</c:v>
                </c:pt>
                <c:pt idx="13">
                  <c:v>53.47</c:v>
                </c:pt>
                <c:pt idx="14">
                  <c:v>53.97</c:v>
                </c:pt>
                <c:pt idx="15">
                  <c:v>46.88</c:v>
                </c:pt>
                <c:pt idx="16">
                  <c:v>50.5</c:v>
                </c:pt>
                <c:pt idx="17">
                  <c:v>50.23</c:v>
                </c:pt>
                <c:pt idx="18">
                  <c:v>48.7</c:v>
                </c:pt>
                <c:pt idx="19">
                  <c:v>48.7</c:v>
                </c:pt>
                <c:pt idx="20">
                  <c:v>51.22</c:v>
                </c:pt>
                <c:pt idx="21">
                  <c:v>53.11</c:v>
                </c:pt>
                <c:pt idx="22">
                  <c:v>52.83</c:v>
                </c:pt>
                <c:pt idx="23">
                  <c:v>50.16</c:v>
                </c:pt>
                <c:pt idx="24">
                  <c:v>49.67</c:v>
                </c:pt>
                <c:pt idx="25">
                  <c:v>49.11</c:v>
                </c:pt>
                <c:pt idx="26">
                  <c:v>46.49</c:v>
                </c:pt>
                <c:pt idx="27">
                  <c:v>48.81</c:v>
                </c:pt>
                <c:pt idx="28">
                  <c:v>49.41</c:v>
                </c:pt>
                <c:pt idx="29">
                  <c:v>49.13</c:v>
                </c:pt>
                <c:pt idx="30">
                  <c:v>50.93</c:v>
                </c:pt>
                <c:pt idx="31">
                  <c:v>55.54</c:v>
                </c:pt>
                <c:pt idx="32">
                  <c:v>51.81</c:v>
                </c:pt>
                <c:pt idx="33">
                  <c:v>51.82</c:v>
                </c:pt>
                <c:pt idx="34">
                  <c:v>54.86</c:v>
                </c:pt>
                <c:pt idx="35">
                  <c:v>53.15</c:v>
                </c:pt>
                <c:pt idx="36">
                  <c:v>55.08</c:v>
                </c:pt>
                <c:pt idx="37">
                  <c:v>58.18</c:v>
                </c:pt>
                <c:pt idx="38">
                  <c:v>57.48</c:v>
                </c:pt>
                <c:pt idx="39">
                  <c:v>58.92</c:v>
                </c:pt>
                <c:pt idx="40">
                  <c:v>64.069999999999993</c:v>
                </c:pt>
                <c:pt idx="41">
                  <c:v>66.5</c:v>
                </c:pt>
                <c:pt idx="42">
                  <c:v>74.2</c:v>
                </c:pt>
                <c:pt idx="43">
                  <c:v>76.510000000000005</c:v>
                </c:pt>
                <c:pt idx="44">
                  <c:v>73.38</c:v>
                </c:pt>
                <c:pt idx="45">
                  <c:v>64.650000000000006</c:v>
                </c:pt>
                <c:pt idx="46">
                  <c:v>60.02</c:v>
                </c:pt>
                <c:pt idx="47">
                  <c:v>60.58</c:v>
                </c:pt>
                <c:pt idx="48">
                  <c:v>62.6</c:v>
                </c:pt>
                <c:pt idx="49">
                  <c:v>62.49</c:v>
                </c:pt>
                <c:pt idx="50">
                  <c:v>68.23</c:v>
                </c:pt>
                <c:pt idx="51">
                  <c:v>71.08</c:v>
                </c:pt>
                <c:pt idx="52">
                  <c:v>71.790000000000006</c:v>
                </c:pt>
                <c:pt idx="53">
                  <c:v>75.88</c:v>
                </c:pt>
                <c:pt idx="54">
                  <c:v>77.98</c:v>
                </c:pt>
                <c:pt idx="55">
                  <c:v>77.88</c:v>
                </c:pt>
                <c:pt idx="56">
                  <c:v>75.62</c:v>
                </c:pt>
                <c:pt idx="57">
                  <c:v>75.52</c:v>
                </c:pt>
                <c:pt idx="58">
                  <c:v>75.41</c:v>
                </c:pt>
                <c:pt idx="59">
                  <c:v>73.680000000000007</c:v>
                </c:pt>
                <c:pt idx="60">
                  <c:v>74.38</c:v>
                </c:pt>
                <c:pt idx="61">
                  <c:v>72.180000000000007</c:v>
                </c:pt>
                <c:pt idx="62">
                  <c:v>72.62</c:v>
                </c:pt>
                <c:pt idx="63">
                  <c:v>66.89</c:v>
                </c:pt>
                <c:pt idx="64">
                  <c:v>66.95</c:v>
                </c:pt>
                <c:pt idx="65">
                  <c:v>65.45</c:v>
                </c:pt>
                <c:pt idx="66">
                  <c:v>59.42</c:v>
                </c:pt>
                <c:pt idx="67">
                  <c:v>57.53</c:v>
                </c:pt>
                <c:pt idx="68">
                  <c:v>58.46</c:v>
                </c:pt>
                <c:pt idx="69">
                  <c:v>58.64</c:v>
                </c:pt>
                <c:pt idx="70">
                  <c:v>56.31</c:v>
                </c:pt>
                <c:pt idx="71">
                  <c:v>57.24</c:v>
                </c:pt>
                <c:pt idx="72">
                  <c:v>61.31</c:v>
                </c:pt>
                <c:pt idx="73">
                  <c:v>60.81</c:v>
                </c:pt>
                <c:pt idx="74">
                  <c:v>62.12</c:v>
                </c:pt>
                <c:pt idx="75">
                  <c:v>61.7</c:v>
                </c:pt>
                <c:pt idx="76">
                  <c:v>67.45</c:v>
                </c:pt>
                <c:pt idx="77">
                  <c:v>69.17</c:v>
                </c:pt>
                <c:pt idx="78">
                  <c:v>70.61</c:v>
                </c:pt>
                <c:pt idx="79">
                  <c:v>76.23</c:v>
                </c:pt>
                <c:pt idx="80">
                  <c:v>76.63</c:v>
                </c:pt>
                <c:pt idx="81">
                  <c:v>74.69</c:v>
                </c:pt>
                <c:pt idx="82">
                  <c:v>70.87</c:v>
                </c:pt>
                <c:pt idx="83">
                  <c:v>71.72</c:v>
                </c:pt>
                <c:pt idx="84">
                  <c:v>77.38</c:v>
                </c:pt>
                <c:pt idx="85">
                  <c:v>77</c:v>
                </c:pt>
                <c:pt idx="86">
                  <c:v>72.989999999999995</c:v>
                </c:pt>
                <c:pt idx="87">
                  <c:v>65.7</c:v>
                </c:pt>
                <c:pt idx="88">
                  <c:v>59.23</c:v>
                </c:pt>
                <c:pt idx="89">
                  <c:v>55.74</c:v>
                </c:pt>
                <c:pt idx="90">
                  <c:v>54.4</c:v>
                </c:pt>
                <c:pt idx="91">
                  <c:v>55.15</c:v>
                </c:pt>
                <c:pt idx="92">
                  <c:v>55</c:v>
                </c:pt>
                <c:pt idx="93">
                  <c:v>55.14</c:v>
                </c:pt>
                <c:pt idx="94">
                  <c:v>54.52</c:v>
                </c:pt>
                <c:pt idx="95">
                  <c:v>57.59</c:v>
                </c:pt>
                <c:pt idx="96">
                  <c:v>56.86</c:v>
                </c:pt>
                <c:pt idx="97">
                  <c:v>59.52</c:v>
                </c:pt>
                <c:pt idx="98">
                  <c:v>61.94</c:v>
                </c:pt>
                <c:pt idx="99">
                  <c:v>63.31</c:v>
                </c:pt>
                <c:pt idx="100">
                  <c:v>64.22</c:v>
                </c:pt>
                <c:pt idx="101">
                  <c:v>65.62</c:v>
                </c:pt>
                <c:pt idx="102">
                  <c:v>65.459999999999994</c:v>
                </c:pt>
                <c:pt idx="103">
                  <c:v>63.49</c:v>
                </c:pt>
              </c:numCache>
            </c:numRef>
          </c:val>
          <c:smooth val="0"/>
          <c:extLst>
            <c:ext xmlns:c16="http://schemas.microsoft.com/office/drawing/2014/chart" uri="{C3380CC4-5D6E-409C-BE32-E72D297353CC}">
              <c16:uniqueId val="{00000002-69E0-4BA7-8B35-64B812116497}"/>
            </c:ext>
          </c:extLst>
        </c:ser>
        <c:dLbls>
          <c:showLegendKey val="0"/>
          <c:showVal val="0"/>
          <c:showCatName val="0"/>
          <c:showSerName val="0"/>
          <c:showPercent val="0"/>
          <c:showBubbleSize val="0"/>
        </c:dLbls>
        <c:marker val="1"/>
        <c:smooth val="0"/>
        <c:axId val="212466552"/>
        <c:axId val="212467536"/>
      </c:lineChart>
      <c:lineChart>
        <c:grouping val="standard"/>
        <c:varyColors val="0"/>
        <c:ser>
          <c:idx val="0"/>
          <c:order val="0"/>
          <c:tx>
            <c:v>Small (RHS)</c:v>
          </c:tx>
          <c:spPr>
            <a:ln w="28575" cap="rnd">
              <a:solidFill>
                <a:schemeClr val="accent1"/>
              </a:solidFill>
              <a:round/>
            </a:ln>
            <a:effectLst/>
          </c:spPr>
          <c:marker>
            <c:symbol val="none"/>
          </c:marker>
          <c:cat>
            <c:numRef>
              <c:f>'Table 142'!$A$7:$A$118</c:f>
              <c:numCache>
                <c:formatCode>General</c:formatCode>
                <c:ptCount val="112"/>
                <c:pt idx="0">
                  <c:v>1826</c:v>
                </c:pt>
                <c:pt idx="4">
                  <c:v>1827</c:v>
                </c:pt>
                <c:pt idx="8">
                  <c:v>1828</c:v>
                </c:pt>
                <c:pt idx="12">
                  <c:v>1829</c:v>
                </c:pt>
                <c:pt idx="16">
                  <c:v>1830</c:v>
                </c:pt>
                <c:pt idx="20">
                  <c:v>1831</c:v>
                </c:pt>
                <c:pt idx="24">
                  <c:v>1832</c:v>
                </c:pt>
                <c:pt idx="28">
                  <c:v>1833</c:v>
                </c:pt>
                <c:pt idx="32">
                  <c:v>1834</c:v>
                </c:pt>
                <c:pt idx="36">
                  <c:v>1835</c:v>
                </c:pt>
                <c:pt idx="40">
                  <c:v>1836</c:v>
                </c:pt>
                <c:pt idx="44">
                  <c:v>1837</c:v>
                </c:pt>
                <c:pt idx="48">
                  <c:v>1838</c:v>
                </c:pt>
                <c:pt idx="52">
                  <c:v>1839</c:v>
                </c:pt>
                <c:pt idx="56">
                  <c:v>1840</c:v>
                </c:pt>
                <c:pt idx="60">
                  <c:v>1841</c:v>
                </c:pt>
                <c:pt idx="64">
                  <c:v>1842</c:v>
                </c:pt>
                <c:pt idx="68">
                  <c:v>1843</c:v>
                </c:pt>
                <c:pt idx="72">
                  <c:v>1844</c:v>
                </c:pt>
                <c:pt idx="76">
                  <c:v>1845</c:v>
                </c:pt>
                <c:pt idx="80">
                  <c:v>1846</c:v>
                </c:pt>
                <c:pt idx="84">
                  <c:v>1847</c:v>
                </c:pt>
                <c:pt idx="88">
                  <c:v>1848</c:v>
                </c:pt>
                <c:pt idx="92">
                  <c:v>1849</c:v>
                </c:pt>
                <c:pt idx="96">
                  <c:v>1850</c:v>
                </c:pt>
                <c:pt idx="100">
                  <c:v>1851</c:v>
                </c:pt>
                <c:pt idx="104">
                  <c:v>1852</c:v>
                </c:pt>
                <c:pt idx="108">
                  <c:v>1853</c:v>
                </c:pt>
              </c:numCache>
            </c:numRef>
          </c:cat>
          <c:val>
            <c:numRef>
              <c:f>'Table 142'!$C$7:$C$118</c:f>
              <c:numCache>
                <c:formatCode>0.00</c:formatCode>
                <c:ptCount val="112"/>
                <c:pt idx="0">
                  <c:v>5.17</c:v>
                </c:pt>
                <c:pt idx="1">
                  <c:v>5.39</c:v>
                </c:pt>
                <c:pt idx="2">
                  <c:v>5.58</c:v>
                </c:pt>
                <c:pt idx="3">
                  <c:v>6.19</c:v>
                </c:pt>
                <c:pt idx="4">
                  <c:v>5.58</c:v>
                </c:pt>
                <c:pt idx="5">
                  <c:v>5.7</c:v>
                </c:pt>
                <c:pt idx="6">
                  <c:v>5.83</c:v>
                </c:pt>
                <c:pt idx="7">
                  <c:v>6.47</c:v>
                </c:pt>
                <c:pt idx="8">
                  <c:v>5.53</c:v>
                </c:pt>
                <c:pt idx="9">
                  <c:v>5.36</c:v>
                </c:pt>
                <c:pt idx="10">
                  <c:v>5.93</c:v>
                </c:pt>
                <c:pt idx="11">
                  <c:v>5.72</c:v>
                </c:pt>
                <c:pt idx="12">
                  <c:v>5.86</c:v>
                </c:pt>
                <c:pt idx="13">
                  <c:v>5.96</c:v>
                </c:pt>
                <c:pt idx="14">
                  <c:v>6.06</c:v>
                </c:pt>
                <c:pt idx="15">
                  <c:v>5.54</c:v>
                </c:pt>
                <c:pt idx="16">
                  <c:v>5.77</c:v>
                </c:pt>
                <c:pt idx="17">
                  <c:v>5.72</c:v>
                </c:pt>
                <c:pt idx="18">
                  <c:v>5.47</c:v>
                </c:pt>
                <c:pt idx="19">
                  <c:v>5.16</c:v>
                </c:pt>
                <c:pt idx="20">
                  <c:v>5.46</c:v>
                </c:pt>
                <c:pt idx="21">
                  <c:v>5.43</c:v>
                </c:pt>
                <c:pt idx="22">
                  <c:v>5.38</c:v>
                </c:pt>
                <c:pt idx="23">
                  <c:v>5.36</c:v>
                </c:pt>
                <c:pt idx="24">
                  <c:v>5.29</c:v>
                </c:pt>
                <c:pt idx="25">
                  <c:v>5.48</c:v>
                </c:pt>
                <c:pt idx="26">
                  <c:v>4.8499999999999996</c:v>
                </c:pt>
                <c:pt idx="27">
                  <c:v>5.05</c:v>
                </c:pt>
                <c:pt idx="28">
                  <c:v>5.15</c:v>
                </c:pt>
                <c:pt idx="29">
                  <c:v>5.03</c:v>
                </c:pt>
                <c:pt idx="30">
                  <c:v>4.97</c:v>
                </c:pt>
                <c:pt idx="31">
                  <c:v>4.87</c:v>
                </c:pt>
                <c:pt idx="32">
                  <c:v>4.8099999999999996</c:v>
                </c:pt>
                <c:pt idx="33">
                  <c:v>4.72</c:v>
                </c:pt>
                <c:pt idx="34">
                  <c:v>4.8099999999999996</c:v>
                </c:pt>
                <c:pt idx="35">
                  <c:v>4.9400000000000004</c:v>
                </c:pt>
                <c:pt idx="36">
                  <c:v>5</c:v>
                </c:pt>
                <c:pt idx="37">
                  <c:v>5.14</c:v>
                </c:pt>
                <c:pt idx="38">
                  <c:v>4.97</c:v>
                </c:pt>
                <c:pt idx="39">
                  <c:v>5.04</c:v>
                </c:pt>
                <c:pt idx="40">
                  <c:v>5.19</c:v>
                </c:pt>
                <c:pt idx="41">
                  <c:v>5.13</c:v>
                </c:pt>
                <c:pt idx="42">
                  <c:v>5.32</c:v>
                </c:pt>
                <c:pt idx="43">
                  <c:v>5.4</c:v>
                </c:pt>
                <c:pt idx="44">
                  <c:v>5.28</c:v>
                </c:pt>
                <c:pt idx="45">
                  <c:v>5.41</c:v>
                </c:pt>
                <c:pt idx="46">
                  <c:v>5.17</c:v>
                </c:pt>
                <c:pt idx="47">
                  <c:v>5.39</c:v>
                </c:pt>
                <c:pt idx="48">
                  <c:v>5.24</c:v>
                </c:pt>
                <c:pt idx="49">
                  <c:v>5.32</c:v>
                </c:pt>
                <c:pt idx="50">
                  <c:v>5.36</c:v>
                </c:pt>
                <c:pt idx="51">
                  <c:v>5.24</c:v>
                </c:pt>
                <c:pt idx="52">
                  <c:v>5.3</c:v>
                </c:pt>
                <c:pt idx="53">
                  <c:v>5.37</c:v>
                </c:pt>
                <c:pt idx="54">
                  <c:v>5.38</c:v>
                </c:pt>
                <c:pt idx="55">
                  <c:v>5.4</c:v>
                </c:pt>
                <c:pt idx="56">
                  <c:v>5.55</c:v>
                </c:pt>
                <c:pt idx="57">
                  <c:v>5.47</c:v>
                </c:pt>
                <c:pt idx="58">
                  <c:v>5.43</c:v>
                </c:pt>
                <c:pt idx="59">
                  <c:v>5.32</c:v>
                </c:pt>
                <c:pt idx="60">
                  <c:v>5.39</c:v>
                </c:pt>
                <c:pt idx="61">
                  <c:v>5.27</c:v>
                </c:pt>
                <c:pt idx="62">
                  <c:v>5.16</c:v>
                </c:pt>
                <c:pt idx="63">
                  <c:v>5.24</c:v>
                </c:pt>
                <c:pt idx="64">
                  <c:v>5.08</c:v>
                </c:pt>
                <c:pt idx="65">
                  <c:v>5.31</c:v>
                </c:pt>
                <c:pt idx="66">
                  <c:v>5.08</c:v>
                </c:pt>
                <c:pt idx="67">
                  <c:v>5.09</c:v>
                </c:pt>
                <c:pt idx="68">
                  <c:v>5.08</c:v>
                </c:pt>
                <c:pt idx="69">
                  <c:v>5.31</c:v>
                </c:pt>
                <c:pt idx="70">
                  <c:v>5.08</c:v>
                </c:pt>
                <c:pt idx="71">
                  <c:v>5.09</c:v>
                </c:pt>
                <c:pt idx="72">
                  <c:v>5.08</c:v>
                </c:pt>
                <c:pt idx="73">
                  <c:v>5</c:v>
                </c:pt>
                <c:pt idx="74">
                  <c:v>5.1100000000000003</c:v>
                </c:pt>
                <c:pt idx="75">
                  <c:v>4.88</c:v>
                </c:pt>
                <c:pt idx="76">
                  <c:v>4.92</c:v>
                </c:pt>
                <c:pt idx="77">
                  <c:v>4.99</c:v>
                </c:pt>
                <c:pt idx="78">
                  <c:v>4.95</c:v>
                </c:pt>
                <c:pt idx="79">
                  <c:v>5.16</c:v>
                </c:pt>
                <c:pt idx="80">
                  <c:v>4.9800000000000004</c:v>
                </c:pt>
                <c:pt idx="81">
                  <c:v>4.97</c:v>
                </c:pt>
                <c:pt idx="82">
                  <c:v>5.07</c:v>
                </c:pt>
                <c:pt idx="83">
                  <c:v>4.9800000000000004</c:v>
                </c:pt>
                <c:pt idx="84">
                  <c:v>5.12</c:v>
                </c:pt>
                <c:pt idx="85">
                  <c:v>5.15</c:v>
                </c:pt>
                <c:pt idx="86">
                  <c:v>5.03</c:v>
                </c:pt>
                <c:pt idx="87">
                  <c:v>5.05</c:v>
                </c:pt>
                <c:pt idx="88">
                  <c:v>5.05</c:v>
                </c:pt>
                <c:pt idx="89">
                  <c:v>4.93</c:v>
                </c:pt>
                <c:pt idx="90">
                  <c:v>4.7300000000000004</c:v>
                </c:pt>
                <c:pt idx="91">
                  <c:v>4.91</c:v>
                </c:pt>
                <c:pt idx="92">
                  <c:v>4.99</c:v>
                </c:pt>
                <c:pt idx="93">
                  <c:v>5</c:v>
                </c:pt>
                <c:pt idx="94">
                  <c:v>5.0199999999999996</c:v>
                </c:pt>
                <c:pt idx="95">
                  <c:v>4.9800000000000004</c:v>
                </c:pt>
                <c:pt idx="96">
                  <c:v>4.87</c:v>
                </c:pt>
                <c:pt idx="97">
                  <c:v>4.93</c:v>
                </c:pt>
                <c:pt idx="98">
                  <c:v>4.92</c:v>
                </c:pt>
                <c:pt idx="99">
                  <c:v>4.87</c:v>
                </c:pt>
                <c:pt idx="100">
                  <c:v>4.83</c:v>
                </c:pt>
                <c:pt idx="101">
                  <c:v>4.8600000000000003</c:v>
                </c:pt>
                <c:pt idx="102">
                  <c:v>4.84</c:v>
                </c:pt>
                <c:pt idx="103">
                  <c:v>4.97</c:v>
                </c:pt>
              </c:numCache>
            </c:numRef>
          </c:val>
          <c:smooth val="0"/>
          <c:extLst>
            <c:ext xmlns:c16="http://schemas.microsoft.com/office/drawing/2014/chart" uri="{C3380CC4-5D6E-409C-BE32-E72D297353CC}">
              <c16:uniqueId val="{00000003-69E0-4BA7-8B35-64B812116497}"/>
            </c:ext>
          </c:extLst>
        </c:ser>
        <c:dLbls>
          <c:showLegendKey val="0"/>
          <c:showVal val="0"/>
          <c:showCatName val="0"/>
          <c:showSerName val="0"/>
          <c:showPercent val="0"/>
          <c:showBubbleSize val="0"/>
        </c:dLbls>
        <c:marker val="1"/>
        <c:smooth val="0"/>
        <c:axId val="376115752"/>
        <c:axId val="376114112"/>
      </c:lineChart>
      <c:catAx>
        <c:axId val="212466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12467536"/>
        <c:crosses val="autoZero"/>
        <c:auto val="1"/>
        <c:lblAlgn val="ctr"/>
        <c:lblOffset val="100"/>
        <c:tickLblSkip val="4"/>
        <c:tickMarkSkip val="4"/>
        <c:noMultiLvlLbl val="0"/>
      </c:catAx>
      <c:valAx>
        <c:axId val="212467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12466552"/>
        <c:crosses val="autoZero"/>
        <c:crossBetween val="between"/>
      </c:valAx>
      <c:valAx>
        <c:axId val="37611411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76115752"/>
        <c:crosses val="max"/>
        <c:crossBetween val="between"/>
      </c:valAx>
      <c:catAx>
        <c:axId val="376115752"/>
        <c:scaling>
          <c:orientation val="minMax"/>
        </c:scaling>
        <c:delete val="1"/>
        <c:axPos val="b"/>
        <c:numFmt formatCode="General" sourceLinked="1"/>
        <c:majorTickMark val="out"/>
        <c:minorTickMark val="none"/>
        <c:tickLblPos val="nextTo"/>
        <c:crossAx val="3761141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143</a:t>
            </a:r>
          </a:p>
          <a:p>
            <a:pPr>
              <a:defRPr/>
            </a:pPr>
            <a:r>
              <a:rPr lang="en-US" sz="1400" b="1" i="0" u="none" strike="noStrike" baseline="0">
                <a:effectLst/>
              </a:rPr>
              <a:t>Bills of Exchange Created, Annually, 1816-53</a:t>
            </a:r>
          </a:p>
          <a:p>
            <a:pPr>
              <a:defRPr/>
            </a:pPr>
            <a:r>
              <a:rPr lang="en-US" sz="1400" b="1" i="0" u="none" strike="noStrike" baseline="0">
                <a:effectLst/>
              </a:rPr>
              <a:t>(Millions of £'s)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'Table 143'!$C$6</c:f>
              <c:strCache>
                <c:ptCount val="1"/>
                <c:pt idx="0">
                  <c:v>Medium</c:v>
                </c:pt>
              </c:strCache>
            </c:strRef>
          </c:tx>
          <c:spPr>
            <a:ln w="28575" cap="rnd">
              <a:solidFill>
                <a:schemeClr val="accent2"/>
              </a:solidFill>
              <a:round/>
            </a:ln>
            <a:effectLst/>
          </c:spPr>
          <c:marker>
            <c:symbol val="none"/>
          </c:marker>
          <c:cat>
            <c:numRef>
              <c:f>'Table 143'!$A$7:$A$44</c:f>
              <c:numCache>
                <c:formatCode>General</c:formatCode>
                <c:ptCount val="38"/>
                <c:pt idx="0">
                  <c:v>1816</c:v>
                </c:pt>
                <c:pt idx="1">
                  <c:v>17</c:v>
                </c:pt>
                <c:pt idx="2">
                  <c:v>18</c:v>
                </c:pt>
                <c:pt idx="3">
                  <c:v>19</c:v>
                </c:pt>
                <c:pt idx="4" formatCode="0">
                  <c:v>1820</c:v>
                </c:pt>
                <c:pt idx="5" formatCode="0">
                  <c:v>21</c:v>
                </c:pt>
                <c:pt idx="6" formatCode="0">
                  <c:v>22</c:v>
                </c:pt>
                <c:pt idx="7" formatCode="0">
                  <c:v>23</c:v>
                </c:pt>
                <c:pt idx="8" formatCode="0">
                  <c:v>24</c:v>
                </c:pt>
                <c:pt idx="9" formatCode="0">
                  <c:v>1825</c:v>
                </c:pt>
                <c:pt idx="10" formatCode="0">
                  <c:v>26</c:v>
                </c:pt>
                <c:pt idx="11" formatCode="0">
                  <c:v>27</c:v>
                </c:pt>
                <c:pt idx="12" formatCode="0">
                  <c:v>28</c:v>
                </c:pt>
                <c:pt idx="13" formatCode="0">
                  <c:v>29</c:v>
                </c:pt>
                <c:pt idx="14" formatCode="0">
                  <c:v>1830</c:v>
                </c:pt>
                <c:pt idx="15" formatCode="0">
                  <c:v>31</c:v>
                </c:pt>
                <c:pt idx="16" formatCode="0">
                  <c:v>32</c:v>
                </c:pt>
                <c:pt idx="17" formatCode="0">
                  <c:v>33</c:v>
                </c:pt>
                <c:pt idx="18" formatCode="0">
                  <c:v>34</c:v>
                </c:pt>
                <c:pt idx="19" formatCode="0">
                  <c:v>1835</c:v>
                </c:pt>
                <c:pt idx="20" formatCode="0">
                  <c:v>36</c:v>
                </c:pt>
                <c:pt idx="21" formatCode="0">
                  <c:v>37</c:v>
                </c:pt>
                <c:pt idx="22" formatCode="0">
                  <c:v>38</c:v>
                </c:pt>
                <c:pt idx="23" formatCode="0">
                  <c:v>39</c:v>
                </c:pt>
                <c:pt idx="24" formatCode="0">
                  <c:v>1840</c:v>
                </c:pt>
                <c:pt idx="25">
                  <c:v>41</c:v>
                </c:pt>
                <c:pt idx="26" formatCode="0">
                  <c:v>42</c:v>
                </c:pt>
                <c:pt idx="27">
                  <c:v>43</c:v>
                </c:pt>
                <c:pt idx="28" formatCode="0">
                  <c:v>44</c:v>
                </c:pt>
                <c:pt idx="29" formatCode="0">
                  <c:v>1845</c:v>
                </c:pt>
                <c:pt idx="30" formatCode="0">
                  <c:v>46</c:v>
                </c:pt>
                <c:pt idx="31" formatCode="0">
                  <c:v>47</c:v>
                </c:pt>
                <c:pt idx="32" formatCode="0">
                  <c:v>48</c:v>
                </c:pt>
                <c:pt idx="33" formatCode="0">
                  <c:v>49</c:v>
                </c:pt>
                <c:pt idx="34" formatCode="0">
                  <c:v>1850</c:v>
                </c:pt>
                <c:pt idx="35" formatCode="0">
                  <c:v>51</c:v>
                </c:pt>
                <c:pt idx="36" formatCode="0">
                  <c:v>52</c:v>
                </c:pt>
                <c:pt idx="37" formatCode="0">
                  <c:v>53</c:v>
                </c:pt>
              </c:numCache>
            </c:numRef>
          </c:cat>
          <c:val>
            <c:numRef>
              <c:f>'Table 143'!$C$7:$C$44</c:f>
              <c:numCache>
                <c:formatCode>0.0</c:formatCode>
                <c:ptCount val="38"/>
                <c:pt idx="0">
                  <c:v>101.1</c:v>
                </c:pt>
                <c:pt idx="1">
                  <c:v>100.1</c:v>
                </c:pt>
                <c:pt idx="2">
                  <c:v>109.1</c:v>
                </c:pt>
                <c:pt idx="3">
                  <c:v>105.1</c:v>
                </c:pt>
                <c:pt idx="4">
                  <c:v>105</c:v>
                </c:pt>
                <c:pt idx="5">
                  <c:v>89.1</c:v>
                </c:pt>
                <c:pt idx="6">
                  <c:v>98.1</c:v>
                </c:pt>
                <c:pt idx="7">
                  <c:v>100.1</c:v>
                </c:pt>
                <c:pt idx="8">
                  <c:v>105.1</c:v>
                </c:pt>
                <c:pt idx="9">
                  <c:v>115.1</c:v>
                </c:pt>
                <c:pt idx="10">
                  <c:v>88.2</c:v>
                </c:pt>
                <c:pt idx="11">
                  <c:v>92.2</c:v>
                </c:pt>
                <c:pt idx="12">
                  <c:v>95.5</c:v>
                </c:pt>
                <c:pt idx="13">
                  <c:v>92.4</c:v>
                </c:pt>
                <c:pt idx="14">
                  <c:v>88.4</c:v>
                </c:pt>
                <c:pt idx="15">
                  <c:v>91.3</c:v>
                </c:pt>
                <c:pt idx="16">
                  <c:v>87.4</c:v>
                </c:pt>
                <c:pt idx="17">
                  <c:v>89.5</c:v>
                </c:pt>
                <c:pt idx="18">
                  <c:v>89.8</c:v>
                </c:pt>
                <c:pt idx="19">
                  <c:v>94.1</c:v>
                </c:pt>
                <c:pt idx="20">
                  <c:v>105.8</c:v>
                </c:pt>
                <c:pt idx="21">
                  <c:v>101.9</c:v>
                </c:pt>
                <c:pt idx="22">
                  <c:v>104.2</c:v>
                </c:pt>
                <c:pt idx="23">
                  <c:v>114.4</c:v>
                </c:pt>
                <c:pt idx="24">
                  <c:v>115</c:v>
                </c:pt>
                <c:pt idx="25">
                  <c:v>108.6</c:v>
                </c:pt>
                <c:pt idx="26">
                  <c:v>95.9</c:v>
                </c:pt>
                <c:pt idx="27">
                  <c:v>90.4</c:v>
                </c:pt>
                <c:pt idx="28">
                  <c:v>93.4</c:v>
                </c:pt>
                <c:pt idx="29">
                  <c:v>100.6</c:v>
                </c:pt>
                <c:pt idx="30">
                  <c:v>101.1</c:v>
                </c:pt>
                <c:pt idx="31">
                  <c:v>102</c:v>
                </c:pt>
                <c:pt idx="32">
                  <c:v>90.5</c:v>
                </c:pt>
                <c:pt idx="33">
                  <c:v>90.3</c:v>
                </c:pt>
                <c:pt idx="34">
                  <c:v>92.9</c:v>
                </c:pt>
                <c:pt idx="35">
                  <c:v>96.4</c:v>
                </c:pt>
                <c:pt idx="36">
                  <c:v>96.4</c:v>
                </c:pt>
                <c:pt idx="37">
                  <c:v>106</c:v>
                </c:pt>
              </c:numCache>
            </c:numRef>
          </c:val>
          <c:smooth val="0"/>
          <c:extLst>
            <c:ext xmlns:c16="http://schemas.microsoft.com/office/drawing/2014/chart" uri="{C3380CC4-5D6E-409C-BE32-E72D297353CC}">
              <c16:uniqueId val="{00000000-A27B-486F-8C8D-F926D56EC1ED}"/>
            </c:ext>
          </c:extLst>
        </c:ser>
        <c:ser>
          <c:idx val="2"/>
          <c:order val="2"/>
          <c:tx>
            <c:strRef>
              <c:f>'Table 143'!$D$6</c:f>
              <c:strCache>
                <c:ptCount val="1"/>
                <c:pt idx="0">
                  <c:v>Large</c:v>
                </c:pt>
              </c:strCache>
            </c:strRef>
          </c:tx>
          <c:spPr>
            <a:ln w="28575" cap="rnd">
              <a:solidFill>
                <a:schemeClr val="accent3"/>
              </a:solidFill>
              <a:round/>
            </a:ln>
            <a:effectLst/>
          </c:spPr>
          <c:marker>
            <c:symbol val="none"/>
          </c:marker>
          <c:cat>
            <c:numRef>
              <c:f>'Table 143'!$A$7:$A$44</c:f>
              <c:numCache>
                <c:formatCode>General</c:formatCode>
                <c:ptCount val="38"/>
                <c:pt idx="0">
                  <c:v>1816</c:v>
                </c:pt>
                <c:pt idx="1">
                  <c:v>17</c:v>
                </c:pt>
                <c:pt idx="2">
                  <c:v>18</c:v>
                </c:pt>
                <c:pt idx="3">
                  <c:v>19</c:v>
                </c:pt>
                <c:pt idx="4" formatCode="0">
                  <c:v>1820</c:v>
                </c:pt>
                <c:pt idx="5" formatCode="0">
                  <c:v>21</c:v>
                </c:pt>
                <c:pt idx="6" formatCode="0">
                  <c:v>22</c:v>
                </c:pt>
                <c:pt idx="7" formatCode="0">
                  <c:v>23</c:v>
                </c:pt>
                <c:pt idx="8" formatCode="0">
                  <c:v>24</c:v>
                </c:pt>
                <c:pt idx="9" formatCode="0">
                  <c:v>1825</c:v>
                </c:pt>
                <c:pt idx="10" formatCode="0">
                  <c:v>26</c:v>
                </c:pt>
                <c:pt idx="11" formatCode="0">
                  <c:v>27</c:v>
                </c:pt>
                <c:pt idx="12" formatCode="0">
                  <c:v>28</c:v>
                </c:pt>
                <c:pt idx="13" formatCode="0">
                  <c:v>29</c:v>
                </c:pt>
                <c:pt idx="14" formatCode="0">
                  <c:v>1830</c:v>
                </c:pt>
                <c:pt idx="15" formatCode="0">
                  <c:v>31</c:v>
                </c:pt>
                <c:pt idx="16" formatCode="0">
                  <c:v>32</c:v>
                </c:pt>
                <c:pt idx="17" formatCode="0">
                  <c:v>33</c:v>
                </c:pt>
                <c:pt idx="18" formatCode="0">
                  <c:v>34</c:v>
                </c:pt>
                <c:pt idx="19" formatCode="0">
                  <c:v>1835</c:v>
                </c:pt>
                <c:pt idx="20" formatCode="0">
                  <c:v>36</c:v>
                </c:pt>
                <c:pt idx="21" formatCode="0">
                  <c:v>37</c:v>
                </c:pt>
                <c:pt idx="22" formatCode="0">
                  <c:v>38</c:v>
                </c:pt>
                <c:pt idx="23" formatCode="0">
                  <c:v>39</c:v>
                </c:pt>
                <c:pt idx="24" formatCode="0">
                  <c:v>1840</c:v>
                </c:pt>
                <c:pt idx="25">
                  <c:v>41</c:v>
                </c:pt>
                <c:pt idx="26" formatCode="0">
                  <c:v>42</c:v>
                </c:pt>
                <c:pt idx="27">
                  <c:v>43</c:v>
                </c:pt>
                <c:pt idx="28" formatCode="0">
                  <c:v>44</c:v>
                </c:pt>
                <c:pt idx="29" formatCode="0">
                  <c:v>1845</c:v>
                </c:pt>
                <c:pt idx="30" formatCode="0">
                  <c:v>46</c:v>
                </c:pt>
                <c:pt idx="31" formatCode="0">
                  <c:v>47</c:v>
                </c:pt>
                <c:pt idx="32" formatCode="0">
                  <c:v>48</c:v>
                </c:pt>
                <c:pt idx="33" formatCode="0">
                  <c:v>49</c:v>
                </c:pt>
                <c:pt idx="34" formatCode="0">
                  <c:v>1850</c:v>
                </c:pt>
                <c:pt idx="35" formatCode="0">
                  <c:v>51</c:v>
                </c:pt>
                <c:pt idx="36" formatCode="0">
                  <c:v>52</c:v>
                </c:pt>
                <c:pt idx="37" formatCode="0">
                  <c:v>53</c:v>
                </c:pt>
              </c:numCache>
            </c:numRef>
          </c:cat>
          <c:val>
            <c:numRef>
              <c:f>'Table 143'!$D$7:$D$44</c:f>
              <c:numCache>
                <c:formatCode>0.0</c:formatCode>
                <c:ptCount val="38"/>
                <c:pt idx="0">
                  <c:v>102.4</c:v>
                </c:pt>
                <c:pt idx="1">
                  <c:v>102.4</c:v>
                </c:pt>
                <c:pt idx="2">
                  <c:v>126.1</c:v>
                </c:pt>
                <c:pt idx="3">
                  <c:v>110.3</c:v>
                </c:pt>
                <c:pt idx="4">
                  <c:v>102.4</c:v>
                </c:pt>
                <c:pt idx="5">
                  <c:v>86.7</c:v>
                </c:pt>
                <c:pt idx="6">
                  <c:v>86.7</c:v>
                </c:pt>
                <c:pt idx="7">
                  <c:v>102.4</c:v>
                </c:pt>
                <c:pt idx="8">
                  <c:v>118.2</c:v>
                </c:pt>
                <c:pt idx="9">
                  <c:v>141.80000000000001</c:v>
                </c:pt>
                <c:pt idx="10">
                  <c:v>85.5</c:v>
                </c:pt>
                <c:pt idx="11">
                  <c:v>89.2</c:v>
                </c:pt>
                <c:pt idx="12">
                  <c:v>92.9</c:v>
                </c:pt>
                <c:pt idx="13">
                  <c:v>95.3</c:v>
                </c:pt>
                <c:pt idx="14">
                  <c:v>87.6</c:v>
                </c:pt>
                <c:pt idx="15">
                  <c:v>94.4</c:v>
                </c:pt>
                <c:pt idx="16">
                  <c:v>86</c:v>
                </c:pt>
                <c:pt idx="17">
                  <c:v>95.4</c:v>
                </c:pt>
                <c:pt idx="18">
                  <c:v>102.6</c:v>
                </c:pt>
                <c:pt idx="19">
                  <c:v>115.2</c:v>
                </c:pt>
                <c:pt idx="20">
                  <c:v>153.43</c:v>
                </c:pt>
                <c:pt idx="21">
                  <c:v>135.6</c:v>
                </c:pt>
                <c:pt idx="22">
                  <c:v>141</c:v>
                </c:pt>
                <c:pt idx="23">
                  <c:v>167.7</c:v>
                </c:pt>
                <c:pt idx="24">
                  <c:v>163.30000000000001</c:v>
                </c:pt>
                <c:pt idx="25">
                  <c:v>156.1</c:v>
                </c:pt>
                <c:pt idx="26">
                  <c:v>132.5</c:v>
                </c:pt>
                <c:pt idx="27">
                  <c:v>119.6</c:v>
                </c:pt>
                <c:pt idx="28">
                  <c:v>132.5</c:v>
                </c:pt>
                <c:pt idx="29">
                  <c:v>162.6</c:v>
                </c:pt>
                <c:pt idx="30">
                  <c:v>172.8</c:v>
                </c:pt>
                <c:pt idx="31">
                  <c:v>171.3</c:v>
                </c:pt>
                <c:pt idx="32">
                  <c:v>114.5</c:v>
                </c:pt>
                <c:pt idx="33">
                  <c:v>111.9</c:v>
                </c:pt>
                <c:pt idx="34">
                  <c:v>129</c:v>
                </c:pt>
                <c:pt idx="35">
                  <c:v>143</c:v>
                </c:pt>
                <c:pt idx="36">
                  <c:v>147.19999999999999</c:v>
                </c:pt>
                <c:pt idx="37">
                  <c:v>201.7</c:v>
                </c:pt>
              </c:numCache>
            </c:numRef>
          </c:val>
          <c:smooth val="0"/>
          <c:extLst>
            <c:ext xmlns:c16="http://schemas.microsoft.com/office/drawing/2014/chart" uri="{C3380CC4-5D6E-409C-BE32-E72D297353CC}">
              <c16:uniqueId val="{00000001-A27B-486F-8C8D-F926D56EC1ED}"/>
            </c:ext>
          </c:extLst>
        </c:ser>
        <c:ser>
          <c:idx val="3"/>
          <c:order val="3"/>
          <c:tx>
            <c:strRef>
              <c:f>'Table 143'!$E$6</c:f>
              <c:strCache>
                <c:ptCount val="1"/>
                <c:pt idx="0">
                  <c:v>Total</c:v>
                </c:pt>
              </c:strCache>
            </c:strRef>
          </c:tx>
          <c:spPr>
            <a:ln w="28575" cap="rnd">
              <a:solidFill>
                <a:schemeClr val="accent4"/>
              </a:solidFill>
              <a:round/>
            </a:ln>
            <a:effectLst/>
          </c:spPr>
          <c:marker>
            <c:symbol val="none"/>
          </c:marker>
          <c:cat>
            <c:numRef>
              <c:f>'Table 143'!$A$7:$A$44</c:f>
              <c:numCache>
                <c:formatCode>General</c:formatCode>
                <c:ptCount val="38"/>
                <c:pt idx="0">
                  <c:v>1816</c:v>
                </c:pt>
                <c:pt idx="1">
                  <c:v>17</c:v>
                </c:pt>
                <c:pt idx="2">
                  <c:v>18</c:v>
                </c:pt>
                <c:pt idx="3">
                  <c:v>19</c:v>
                </c:pt>
                <c:pt idx="4" formatCode="0">
                  <c:v>1820</c:v>
                </c:pt>
                <c:pt idx="5" formatCode="0">
                  <c:v>21</c:v>
                </c:pt>
                <c:pt idx="6" formatCode="0">
                  <c:v>22</c:v>
                </c:pt>
                <c:pt idx="7" formatCode="0">
                  <c:v>23</c:v>
                </c:pt>
                <c:pt idx="8" formatCode="0">
                  <c:v>24</c:v>
                </c:pt>
                <c:pt idx="9" formatCode="0">
                  <c:v>1825</c:v>
                </c:pt>
                <c:pt idx="10" formatCode="0">
                  <c:v>26</c:v>
                </c:pt>
                <c:pt idx="11" formatCode="0">
                  <c:v>27</c:v>
                </c:pt>
                <c:pt idx="12" formatCode="0">
                  <c:v>28</c:v>
                </c:pt>
                <c:pt idx="13" formatCode="0">
                  <c:v>29</c:v>
                </c:pt>
                <c:pt idx="14" formatCode="0">
                  <c:v>1830</c:v>
                </c:pt>
                <c:pt idx="15" formatCode="0">
                  <c:v>31</c:v>
                </c:pt>
                <c:pt idx="16" formatCode="0">
                  <c:v>32</c:v>
                </c:pt>
                <c:pt idx="17" formatCode="0">
                  <c:v>33</c:v>
                </c:pt>
                <c:pt idx="18" formatCode="0">
                  <c:v>34</c:v>
                </c:pt>
                <c:pt idx="19" formatCode="0">
                  <c:v>1835</c:v>
                </c:pt>
                <c:pt idx="20" formatCode="0">
                  <c:v>36</c:v>
                </c:pt>
                <c:pt idx="21" formatCode="0">
                  <c:v>37</c:v>
                </c:pt>
                <c:pt idx="22" formatCode="0">
                  <c:v>38</c:v>
                </c:pt>
                <c:pt idx="23" formatCode="0">
                  <c:v>39</c:v>
                </c:pt>
                <c:pt idx="24" formatCode="0">
                  <c:v>1840</c:v>
                </c:pt>
                <c:pt idx="25">
                  <c:v>41</c:v>
                </c:pt>
                <c:pt idx="26" formatCode="0">
                  <c:v>42</c:v>
                </c:pt>
                <c:pt idx="27">
                  <c:v>43</c:v>
                </c:pt>
                <c:pt idx="28" formatCode="0">
                  <c:v>44</c:v>
                </c:pt>
                <c:pt idx="29" formatCode="0">
                  <c:v>1845</c:v>
                </c:pt>
                <c:pt idx="30" formatCode="0">
                  <c:v>46</c:v>
                </c:pt>
                <c:pt idx="31" formatCode="0">
                  <c:v>47</c:v>
                </c:pt>
                <c:pt idx="32" formatCode="0">
                  <c:v>48</c:v>
                </c:pt>
                <c:pt idx="33" formatCode="0">
                  <c:v>49</c:v>
                </c:pt>
                <c:pt idx="34" formatCode="0">
                  <c:v>1850</c:v>
                </c:pt>
                <c:pt idx="35" formatCode="0">
                  <c:v>51</c:v>
                </c:pt>
                <c:pt idx="36" formatCode="0">
                  <c:v>52</c:v>
                </c:pt>
                <c:pt idx="37" formatCode="0">
                  <c:v>53</c:v>
                </c:pt>
              </c:numCache>
            </c:numRef>
          </c:cat>
          <c:val>
            <c:numRef>
              <c:f>'Table 143'!$E$7:$E$44</c:f>
              <c:numCache>
                <c:formatCode>0.0</c:formatCode>
                <c:ptCount val="38"/>
                <c:pt idx="0">
                  <c:v>232.4</c:v>
                </c:pt>
                <c:pt idx="1">
                  <c:v>230.7</c:v>
                </c:pt>
                <c:pt idx="2">
                  <c:v>264.10000000000002</c:v>
                </c:pt>
                <c:pt idx="3">
                  <c:v>242.8</c:v>
                </c:pt>
                <c:pt idx="4">
                  <c:v>236.5</c:v>
                </c:pt>
                <c:pt idx="5">
                  <c:v>199.2</c:v>
                </c:pt>
                <c:pt idx="6">
                  <c:v>211.2</c:v>
                </c:pt>
                <c:pt idx="7">
                  <c:v>228.6</c:v>
                </c:pt>
                <c:pt idx="8">
                  <c:v>249.8</c:v>
                </c:pt>
                <c:pt idx="9">
                  <c:v>283.60000000000002</c:v>
                </c:pt>
                <c:pt idx="10">
                  <c:v>196</c:v>
                </c:pt>
                <c:pt idx="11">
                  <c:v>204.9</c:v>
                </c:pt>
                <c:pt idx="12">
                  <c:v>211</c:v>
                </c:pt>
                <c:pt idx="13">
                  <c:v>211.3</c:v>
                </c:pt>
                <c:pt idx="14">
                  <c:v>198.2</c:v>
                </c:pt>
                <c:pt idx="15">
                  <c:v>207.3</c:v>
                </c:pt>
                <c:pt idx="16">
                  <c:v>194.1</c:v>
                </c:pt>
                <c:pt idx="17">
                  <c:v>204.9</c:v>
                </c:pt>
                <c:pt idx="18">
                  <c:v>211.6</c:v>
                </c:pt>
                <c:pt idx="19">
                  <c:v>229.6</c:v>
                </c:pt>
                <c:pt idx="20">
                  <c:v>280.3</c:v>
                </c:pt>
                <c:pt idx="21">
                  <c:v>258.7</c:v>
                </c:pt>
                <c:pt idx="22">
                  <c:v>266.39999999999998</c:v>
                </c:pt>
                <c:pt idx="23">
                  <c:v>303.60000000000002</c:v>
                </c:pt>
                <c:pt idx="24">
                  <c:v>300.39999999999998</c:v>
                </c:pt>
                <c:pt idx="25">
                  <c:v>286.39999999999998</c:v>
                </c:pt>
                <c:pt idx="26">
                  <c:v>249.4</c:v>
                </c:pt>
                <c:pt idx="27">
                  <c:v>230.6</c:v>
                </c:pt>
                <c:pt idx="28">
                  <c:v>246</c:v>
                </c:pt>
                <c:pt idx="29">
                  <c:v>283.3</c:v>
                </c:pt>
                <c:pt idx="30">
                  <c:v>294</c:v>
                </c:pt>
                <c:pt idx="31">
                  <c:v>293.60000000000002</c:v>
                </c:pt>
                <c:pt idx="32">
                  <c:v>224.6</c:v>
                </c:pt>
                <c:pt idx="33">
                  <c:v>222.2</c:v>
                </c:pt>
                <c:pt idx="34">
                  <c:v>241.5</c:v>
                </c:pt>
                <c:pt idx="35">
                  <c:v>258.89999999999998</c:v>
                </c:pt>
                <c:pt idx="36">
                  <c:v>263.2</c:v>
                </c:pt>
                <c:pt idx="37">
                  <c:v>326.2</c:v>
                </c:pt>
              </c:numCache>
            </c:numRef>
          </c:val>
          <c:smooth val="0"/>
          <c:extLst>
            <c:ext xmlns:c16="http://schemas.microsoft.com/office/drawing/2014/chart" uri="{C3380CC4-5D6E-409C-BE32-E72D297353CC}">
              <c16:uniqueId val="{00000002-A27B-486F-8C8D-F926D56EC1ED}"/>
            </c:ext>
          </c:extLst>
        </c:ser>
        <c:dLbls>
          <c:showLegendKey val="0"/>
          <c:showVal val="0"/>
          <c:showCatName val="0"/>
          <c:showSerName val="0"/>
          <c:showPercent val="0"/>
          <c:showBubbleSize val="0"/>
        </c:dLbls>
        <c:marker val="1"/>
        <c:smooth val="0"/>
        <c:axId val="1580806912"/>
        <c:axId val="1580808832"/>
      </c:lineChart>
      <c:lineChart>
        <c:grouping val="standard"/>
        <c:varyColors val="0"/>
        <c:ser>
          <c:idx val="0"/>
          <c:order val="0"/>
          <c:tx>
            <c:v>Small (RHS)</c:v>
          </c:tx>
          <c:spPr>
            <a:ln w="28575" cap="rnd">
              <a:solidFill>
                <a:schemeClr val="accent1"/>
              </a:solidFill>
              <a:round/>
            </a:ln>
            <a:effectLst/>
          </c:spPr>
          <c:marker>
            <c:symbol val="none"/>
          </c:marker>
          <c:cat>
            <c:numRef>
              <c:f>'Table 143'!$A$7:$A$44</c:f>
              <c:numCache>
                <c:formatCode>General</c:formatCode>
                <c:ptCount val="38"/>
                <c:pt idx="0">
                  <c:v>1816</c:v>
                </c:pt>
                <c:pt idx="1">
                  <c:v>17</c:v>
                </c:pt>
                <c:pt idx="2">
                  <c:v>18</c:v>
                </c:pt>
                <c:pt idx="3">
                  <c:v>19</c:v>
                </c:pt>
                <c:pt idx="4" formatCode="0">
                  <c:v>1820</c:v>
                </c:pt>
                <c:pt idx="5" formatCode="0">
                  <c:v>21</c:v>
                </c:pt>
                <c:pt idx="6" formatCode="0">
                  <c:v>22</c:v>
                </c:pt>
                <c:pt idx="7" formatCode="0">
                  <c:v>23</c:v>
                </c:pt>
                <c:pt idx="8" formatCode="0">
                  <c:v>24</c:v>
                </c:pt>
                <c:pt idx="9" formatCode="0">
                  <c:v>1825</c:v>
                </c:pt>
                <c:pt idx="10" formatCode="0">
                  <c:v>26</c:v>
                </c:pt>
                <c:pt idx="11" formatCode="0">
                  <c:v>27</c:v>
                </c:pt>
                <c:pt idx="12" formatCode="0">
                  <c:v>28</c:v>
                </c:pt>
                <c:pt idx="13" formatCode="0">
                  <c:v>29</c:v>
                </c:pt>
                <c:pt idx="14" formatCode="0">
                  <c:v>1830</c:v>
                </c:pt>
                <c:pt idx="15" formatCode="0">
                  <c:v>31</c:v>
                </c:pt>
                <c:pt idx="16" formatCode="0">
                  <c:v>32</c:v>
                </c:pt>
                <c:pt idx="17" formatCode="0">
                  <c:v>33</c:v>
                </c:pt>
                <c:pt idx="18" formatCode="0">
                  <c:v>34</c:v>
                </c:pt>
                <c:pt idx="19" formatCode="0">
                  <c:v>1835</c:v>
                </c:pt>
                <c:pt idx="20" formatCode="0">
                  <c:v>36</c:v>
                </c:pt>
                <c:pt idx="21" formatCode="0">
                  <c:v>37</c:v>
                </c:pt>
                <c:pt idx="22" formatCode="0">
                  <c:v>38</c:v>
                </c:pt>
                <c:pt idx="23" formatCode="0">
                  <c:v>39</c:v>
                </c:pt>
                <c:pt idx="24" formatCode="0">
                  <c:v>1840</c:v>
                </c:pt>
                <c:pt idx="25">
                  <c:v>41</c:v>
                </c:pt>
                <c:pt idx="26" formatCode="0">
                  <c:v>42</c:v>
                </c:pt>
                <c:pt idx="27">
                  <c:v>43</c:v>
                </c:pt>
                <c:pt idx="28" formatCode="0">
                  <c:v>44</c:v>
                </c:pt>
                <c:pt idx="29" formatCode="0">
                  <c:v>1845</c:v>
                </c:pt>
                <c:pt idx="30" formatCode="0">
                  <c:v>46</c:v>
                </c:pt>
                <c:pt idx="31" formatCode="0">
                  <c:v>47</c:v>
                </c:pt>
                <c:pt idx="32" formatCode="0">
                  <c:v>48</c:v>
                </c:pt>
                <c:pt idx="33" formatCode="0">
                  <c:v>49</c:v>
                </c:pt>
                <c:pt idx="34" formatCode="0">
                  <c:v>1850</c:v>
                </c:pt>
                <c:pt idx="35" formatCode="0">
                  <c:v>51</c:v>
                </c:pt>
                <c:pt idx="36" formatCode="0">
                  <c:v>52</c:v>
                </c:pt>
                <c:pt idx="37" formatCode="0">
                  <c:v>53</c:v>
                </c:pt>
              </c:numCache>
            </c:numRef>
          </c:cat>
          <c:val>
            <c:numRef>
              <c:f>'Table 143'!$B$7:$B$44</c:f>
              <c:numCache>
                <c:formatCode>0.0</c:formatCode>
                <c:ptCount val="38"/>
                <c:pt idx="0">
                  <c:v>28.9</c:v>
                </c:pt>
                <c:pt idx="1">
                  <c:v>28.2</c:v>
                </c:pt>
                <c:pt idx="2">
                  <c:v>28.9</c:v>
                </c:pt>
                <c:pt idx="3">
                  <c:v>27.4</c:v>
                </c:pt>
                <c:pt idx="4">
                  <c:v>28.9</c:v>
                </c:pt>
                <c:pt idx="5">
                  <c:v>23.4</c:v>
                </c:pt>
                <c:pt idx="6">
                  <c:v>26.5</c:v>
                </c:pt>
                <c:pt idx="7">
                  <c:v>28.1</c:v>
                </c:pt>
                <c:pt idx="8">
                  <c:v>26.5</c:v>
                </c:pt>
                <c:pt idx="9">
                  <c:v>26.6</c:v>
                </c:pt>
                <c:pt idx="10">
                  <c:v>22.3</c:v>
                </c:pt>
                <c:pt idx="11">
                  <c:v>23.5</c:v>
                </c:pt>
                <c:pt idx="12">
                  <c:v>22.5</c:v>
                </c:pt>
                <c:pt idx="13">
                  <c:v>23.4</c:v>
                </c:pt>
                <c:pt idx="14">
                  <c:v>22.1</c:v>
                </c:pt>
                <c:pt idx="15">
                  <c:v>21.6</c:v>
                </c:pt>
                <c:pt idx="16">
                  <c:v>20.7</c:v>
                </c:pt>
                <c:pt idx="17">
                  <c:v>20</c:v>
                </c:pt>
                <c:pt idx="18">
                  <c:v>19.3</c:v>
                </c:pt>
                <c:pt idx="19">
                  <c:v>20.2</c:v>
                </c:pt>
                <c:pt idx="20">
                  <c:v>21</c:v>
                </c:pt>
                <c:pt idx="21">
                  <c:v>21.2</c:v>
                </c:pt>
                <c:pt idx="22">
                  <c:v>21.2</c:v>
                </c:pt>
                <c:pt idx="23">
                  <c:v>21.4</c:v>
                </c:pt>
                <c:pt idx="24">
                  <c:v>22.1</c:v>
                </c:pt>
                <c:pt idx="25">
                  <c:v>21.8</c:v>
                </c:pt>
                <c:pt idx="26">
                  <c:v>21.1</c:v>
                </c:pt>
                <c:pt idx="27">
                  <c:v>20.6</c:v>
                </c:pt>
                <c:pt idx="28">
                  <c:v>20.100000000000001</c:v>
                </c:pt>
                <c:pt idx="29">
                  <c:v>20</c:v>
                </c:pt>
                <c:pt idx="30">
                  <c:v>20</c:v>
                </c:pt>
                <c:pt idx="31">
                  <c:v>20.399999999999999</c:v>
                </c:pt>
                <c:pt idx="32">
                  <c:v>19.8</c:v>
                </c:pt>
                <c:pt idx="33">
                  <c:v>20</c:v>
                </c:pt>
                <c:pt idx="34">
                  <c:v>19.600000000000001</c:v>
                </c:pt>
                <c:pt idx="35">
                  <c:v>19.5</c:v>
                </c:pt>
                <c:pt idx="36">
                  <c:v>19.600000000000001</c:v>
                </c:pt>
                <c:pt idx="37">
                  <c:v>18.600000000000001</c:v>
                </c:pt>
              </c:numCache>
            </c:numRef>
          </c:val>
          <c:smooth val="0"/>
          <c:extLst>
            <c:ext xmlns:c16="http://schemas.microsoft.com/office/drawing/2014/chart" uri="{C3380CC4-5D6E-409C-BE32-E72D297353CC}">
              <c16:uniqueId val="{00000003-A27B-486F-8C8D-F926D56EC1ED}"/>
            </c:ext>
          </c:extLst>
        </c:ser>
        <c:dLbls>
          <c:showLegendKey val="0"/>
          <c:showVal val="0"/>
          <c:showCatName val="0"/>
          <c:showSerName val="0"/>
          <c:showPercent val="0"/>
          <c:showBubbleSize val="0"/>
        </c:dLbls>
        <c:marker val="1"/>
        <c:smooth val="0"/>
        <c:axId val="1608364800"/>
        <c:axId val="1608357760"/>
      </c:lineChart>
      <c:catAx>
        <c:axId val="1580806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80808832"/>
        <c:crosses val="autoZero"/>
        <c:auto val="1"/>
        <c:lblAlgn val="ctr"/>
        <c:lblOffset val="100"/>
        <c:noMultiLvlLbl val="0"/>
      </c:catAx>
      <c:valAx>
        <c:axId val="1580808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80806912"/>
        <c:crosses val="autoZero"/>
        <c:crossBetween val="between"/>
      </c:valAx>
      <c:valAx>
        <c:axId val="160835776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364800"/>
        <c:crosses val="max"/>
        <c:crossBetween val="between"/>
      </c:valAx>
      <c:catAx>
        <c:axId val="1608364800"/>
        <c:scaling>
          <c:orientation val="minMax"/>
        </c:scaling>
        <c:delete val="1"/>
        <c:axPos val="b"/>
        <c:numFmt formatCode="General" sourceLinked="1"/>
        <c:majorTickMark val="out"/>
        <c:minorTickMark val="none"/>
        <c:tickLblPos val="nextTo"/>
        <c:crossAx val="160835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144</a:t>
            </a:r>
          </a:p>
          <a:p>
            <a:pPr>
              <a:defRPr/>
            </a:pPr>
            <a:r>
              <a:rPr lang="en-US" sz="1400" b="1" i="0" u="none" strike="noStrike" baseline="0">
                <a:effectLst/>
              </a:rPr>
              <a:t>Total Deposit in the Bank of England, Semi Annually, 1790-1851</a:t>
            </a:r>
          </a:p>
          <a:p>
            <a:pPr>
              <a:defRPr/>
            </a:pPr>
            <a:r>
              <a:rPr lang="en-US" sz="1400" b="1" i="0" u="none" strike="noStrike" baseline="0">
                <a:effectLst/>
              </a:rPr>
              <a:t>(Millions of £'s)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144'!$F$6:$F$129</c:f>
              <c:numCache>
                <c:formatCode>General</c:formatCode>
                <c:ptCount val="124"/>
                <c:pt idx="0">
                  <c:v>1790</c:v>
                </c:pt>
                <c:pt idx="2">
                  <c:v>1791</c:v>
                </c:pt>
                <c:pt idx="4">
                  <c:v>1792</c:v>
                </c:pt>
                <c:pt idx="6">
                  <c:v>1793</c:v>
                </c:pt>
                <c:pt idx="8">
                  <c:v>1794</c:v>
                </c:pt>
                <c:pt idx="10">
                  <c:v>1795</c:v>
                </c:pt>
                <c:pt idx="12">
                  <c:v>1796</c:v>
                </c:pt>
                <c:pt idx="14">
                  <c:v>1797</c:v>
                </c:pt>
                <c:pt idx="16">
                  <c:v>1798</c:v>
                </c:pt>
                <c:pt idx="18">
                  <c:v>1799</c:v>
                </c:pt>
                <c:pt idx="20">
                  <c:v>1800</c:v>
                </c:pt>
                <c:pt idx="22">
                  <c:v>1801</c:v>
                </c:pt>
                <c:pt idx="24">
                  <c:v>1802</c:v>
                </c:pt>
                <c:pt idx="26">
                  <c:v>1803</c:v>
                </c:pt>
                <c:pt idx="28">
                  <c:v>1804</c:v>
                </c:pt>
                <c:pt idx="30">
                  <c:v>1805</c:v>
                </c:pt>
                <c:pt idx="32">
                  <c:v>1806</c:v>
                </c:pt>
                <c:pt idx="34">
                  <c:v>1807</c:v>
                </c:pt>
                <c:pt idx="36">
                  <c:v>1808</c:v>
                </c:pt>
                <c:pt idx="38">
                  <c:v>1809</c:v>
                </c:pt>
                <c:pt idx="40">
                  <c:v>1810</c:v>
                </c:pt>
                <c:pt idx="42">
                  <c:v>1811</c:v>
                </c:pt>
                <c:pt idx="44">
                  <c:v>1812</c:v>
                </c:pt>
                <c:pt idx="46">
                  <c:v>1813</c:v>
                </c:pt>
                <c:pt idx="48">
                  <c:v>1814</c:v>
                </c:pt>
                <c:pt idx="50">
                  <c:v>1815</c:v>
                </c:pt>
                <c:pt idx="52">
                  <c:v>1816</c:v>
                </c:pt>
                <c:pt idx="54">
                  <c:v>1817</c:v>
                </c:pt>
                <c:pt idx="56">
                  <c:v>1818</c:v>
                </c:pt>
                <c:pt idx="58">
                  <c:v>1819</c:v>
                </c:pt>
                <c:pt idx="60">
                  <c:v>1820</c:v>
                </c:pt>
                <c:pt idx="62">
                  <c:v>1821</c:v>
                </c:pt>
                <c:pt idx="64">
                  <c:v>1822</c:v>
                </c:pt>
                <c:pt idx="66">
                  <c:v>1823</c:v>
                </c:pt>
                <c:pt idx="68">
                  <c:v>1824</c:v>
                </c:pt>
                <c:pt idx="70">
                  <c:v>1825</c:v>
                </c:pt>
                <c:pt idx="72">
                  <c:v>1826</c:v>
                </c:pt>
                <c:pt idx="74">
                  <c:v>1827</c:v>
                </c:pt>
                <c:pt idx="76">
                  <c:v>1828</c:v>
                </c:pt>
                <c:pt idx="78">
                  <c:v>1829</c:v>
                </c:pt>
                <c:pt idx="80">
                  <c:v>1830</c:v>
                </c:pt>
                <c:pt idx="82">
                  <c:v>1831</c:v>
                </c:pt>
                <c:pt idx="84">
                  <c:v>1832</c:v>
                </c:pt>
                <c:pt idx="86">
                  <c:v>1833</c:v>
                </c:pt>
                <c:pt idx="88">
                  <c:v>1834</c:v>
                </c:pt>
                <c:pt idx="90">
                  <c:v>1835</c:v>
                </c:pt>
                <c:pt idx="92">
                  <c:v>1836</c:v>
                </c:pt>
                <c:pt idx="94">
                  <c:v>1837</c:v>
                </c:pt>
                <c:pt idx="96">
                  <c:v>1838</c:v>
                </c:pt>
                <c:pt idx="98">
                  <c:v>1839</c:v>
                </c:pt>
                <c:pt idx="100">
                  <c:v>1840</c:v>
                </c:pt>
                <c:pt idx="102">
                  <c:v>1841</c:v>
                </c:pt>
                <c:pt idx="104">
                  <c:v>1842</c:v>
                </c:pt>
                <c:pt idx="106">
                  <c:v>1843</c:v>
                </c:pt>
                <c:pt idx="108">
                  <c:v>1844</c:v>
                </c:pt>
                <c:pt idx="110">
                  <c:v>1845</c:v>
                </c:pt>
                <c:pt idx="112">
                  <c:v>1846</c:v>
                </c:pt>
                <c:pt idx="114">
                  <c:v>1847</c:v>
                </c:pt>
                <c:pt idx="116">
                  <c:v>1848</c:v>
                </c:pt>
                <c:pt idx="118">
                  <c:v>1849</c:v>
                </c:pt>
                <c:pt idx="120">
                  <c:v>1850</c:v>
                </c:pt>
                <c:pt idx="122">
                  <c:v>1851</c:v>
                </c:pt>
              </c:numCache>
            </c:numRef>
          </c:cat>
          <c:val>
            <c:numRef>
              <c:f>'Table 144'!$J$6:$J$129</c:f>
              <c:numCache>
                <c:formatCode>General</c:formatCode>
                <c:ptCount val="124"/>
                <c:pt idx="0">
                  <c:v>6.22</c:v>
                </c:pt>
                <c:pt idx="1">
                  <c:v>6.2</c:v>
                </c:pt>
                <c:pt idx="2">
                  <c:v>6.34</c:v>
                </c:pt>
                <c:pt idx="3">
                  <c:v>6.44</c:v>
                </c:pt>
                <c:pt idx="4">
                  <c:v>5.52</c:v>
                </c:pt>
                <c:pt idx="5">
                  <c:v>5.53</c:v>
                </c:pt>
                <c:pt idx="6">
                  <c:v>5.35</c:v>
                </c:pt>
                <c:pt idx="7">
                  <c:v>6.44</c:v>
                </c:pt>
                <c:pt idx="8">
                  <c:v>7.89</c:v>
                </c:pt>
                <c:pt idx="9">
                  <c:v>5.94</c:v>
                </c:pt>
                <c:pt idx="10">
                  <c:v>5.97</c:v>
                </c:pt>
                <c:pt idx="11">
                  <c:v>8.15</c:v>
                </c:pt>
                <c:pt idx="12">
                  <c:v>5.7</c:v>
                </c:pt>
                <c:pt idx="13">
                  <c:v>6.66</c:v>
                </c:pt>
                <c:pt idx="14">
                  <c:v>4.8899999999999997</c:v>
                </c:pt>
                <c:pt idx="15">
                  <c:v>7.77</c:v>
                </c:pt>
                <c:pt idx="16">
                  <c:v>6.15</c:v>
                </c:pt>
                <c:pt idx="17">
                  <c:v>8.3000000000000007</c:v>
                </c:pt>
                <c:pt idx="18">
                  <c:v>8.1300000000000008</c:v>
                </c:pt>
                <c:pt idx="19">
                  <c:v>7.64</c:v>
                </c:pt>
                <c:pt idx="20">
                  <c:v>7.06</c:v>
                </c:pt>
                <c:pt idx="21">
                  <c:v>8.34</c:v>
                </c:pt>
                <c:pt idx="22">
                  <c:v>10.75</c:v>
                </c:pt>
                <c:pt idx="23">
                  <c:v>8.1300000000000008</c:v>
                </c:pt>
                <c:pt idx="24">
                  <c:v>6.86</c:v>
                </c:pt>
                <c:pt idx="25">
                  <c:v>9.74</c:v>
                </c:pt>
                <c:pt idx="26">
                  <c:v>8.0500000000000007</c:v>
                </c:pt>
                <c:pt idx="27">
                  <c:v>9.82</c:v>
                </c:pt>
                <c:pt idx="28">
                  <c:v>8.68</c:v>
                </c:pt>
                <c:pt idx="29">
                  <c:v>9.7200000000000006</c:v>
                </c:pt>
                <c:pt idx="30">
                  <c:v>12.08</c:v>
                </c:pt>
                <c:pt idx="31">
                  <c:v>14.05</c:v>
                </c:pt>
                <c:pt idx="32">
                  <c:v>9.98</c:v>
                </c:pt>
                <c:pt idx="33">
                  <c:v>9.64</c:v>
                </c:pt>
                <c:pt idx="34">
                  <c:v>11.83</c:v>
                </c:pt>
                <c:pt idx="35">
                  <c:v>11.79</c:v>
                </c:pt>
                <c:pt idx="36">
                  <c:v>11.96</c:v>
                </c:pt>
                <c:pt idx="37">
                  <c:v>13.01</c:v>
                </c:pt>
                <c:pt idx="38">
                  <c:v>9.98</c:v>
                </c:pt>
                <c:pt idx="39">
                  <c:v>12.26</c:v>
                </c:pt>
                <c:pt idx="40">
                  <c:v>12.46</c:v>
                </c:pt>
                <c:pt idx="41">
                  <c:v>13.62</c:v>
                </c:pt>
                <c:pt idx="42">
                  <c:v>11.45</c:v>
                </c:pt>
                <c:pt idx="43">
                  <c:v>11.08</c:v>
                </c:pt>
                <c:pt idx="44">
                  <c:v>11.6</c:v>
                </c:pt>
                <c:pt idx="45">
                  <c:v>11.85</c:v>
                </c:pt>
                <c:pt idx="46">
                  <c:v>11.27</c:v>
                </c:pt>
                <c:pt idx="47">
                  <c:v>11.16</c:v>
                </c:pt>
                <c:pt idx="48">
                  <c:v>12.46</c:v>
                </c:pt>
                <c:pt idx="49">
                  <c:v>14.85</c:v>
                </c:pt>
                <c:pt idx="50">
                  <c:v>11.7</c:v>
                </c:pt>
                <c:pt idx="51">
                  <c:v>12.7</c:v>
                </c:pt>
                <c:pt idx="52">
                  <c:v>12.307</c:v>
                </c:pt>
                <c:pt idx="53">
                  <c:v>11.86</c:v>
                </c:pt>
                <c:pt idx="54">
                  <c:v>10.83</c:v>
                </c:pt>
                <c:pt idx="55">
                  <c:v>9.08</c:v>
                </c:pt>
                <c:pt idx="56">
                  <c:v>8</c:v>
                </c:pt>
                <c:pt idx="57">
                  <c:v>7.93</c:v>
                </c:pt>
                <c:pt idx="58">
                  <c:v>6.41</c:v>
                </c:pt>
                <c:pt idx="59">
                  <c:v>6.3</c:v>
                </c:pt>
                <c:pt idx="60">
                  <c:v>4.09</c:v>
                </c:pt>
                <c:pt idx="61">
                  <c:v>4.42</c:v>
                </c:pt>
                <c:pt idx="62">
                  <c:v>5.62</c:v>
                </c:pt>
                <c:pt idx="63">
                  <c:v>5.82</c:v>
                </c:pt>
                <c:pt idx="64">
                  <c:v>4.6900000000000004</c:v>
                </c:pt>
                <c:pt idx="65">
                  <c:v>6.4</c:v>
                </c:pt>
                <c:pt idx="66">
                  <c:v>7.1840000000000002</c:v>
                </c:pt>
                <c:pt idx="67">
                  <c:v>7.83</c:v>
                </c:pt>
                <c:pt idx="68">
                  <c:v>10.1</c:v>
                </c:pt>
                <c:pt idx="69">
                  <c:v>9.8800000000000008</c:v>
                </c:pt>
                <c:pt idx="70">
                  <c:v>10.17</c:v>
                </c:pt>
                <c:pt idx="71">
                  <c:v>6.41</c:v>
                </c:pt>
                <c:pt idx="72">
                  <c:v>6.94</c:v>
                </c:pt>
                <c:pt idx="73">
                  <c:v>7.2</c:v>
                </c:pt>
                <c:pt idx="74">
                  <c:v>8.8000000000000007</c:v>
                </c:pt>
                <c:pt idx="75">
                  <c:v>8.0500000000000007</c:v>
                </c:pt>
                <c:pt idx="76">
                  <c:v>9.1999999999999993</c:v>
                </c:pt>
                <c:pt idx="77">
                  <c:v>10.199999999999999</c:v>
                </c:pt>
                <c:pt idx="78">
                  <c:v>9.5500000000000007</c:v>
                </c:pt>
                <c:pt idx="79">
                  <c:v>9.0399999999999991</c:v>
                </c:pt>
                <c:pt idx="80">
                  <c:v>10.76</c:v>
                </c:pt>
                <c:pt idx="81">
                  <c:v>11.62</c:v>
                </c:pt>
                <c:pt idx="82">
                  <c:v>11.21</c:v>
                </c:pt>
                <c:pt idx="83">
                  <c:v>9.07</c:v>
                </c:pt>
                <c:pt idx="84">
                  <c:v>8.94</c:v>
                </c:pt>
                <c:pt idx="85">
                  <c:v>10.88</c:v>
                </c:pt>
                <c:pt idx="86">
                  <c:v>12.4</c:v>
                </c:pt>
                <c:pt idx="87">
                  <c:v>12.59</c:v>
                </c:pt>
                <c:pt idx="88">
                  <c:v>13.35</c:v>
                </c:pt>
                <c:pt idx="89">
                  <c:v>13.79</c:v>
                </c:pt>
                <c:pt idx="90">
                  <c:v>10.82</c:v>
                </c:pt>
                <c:pt idx="91">
                  <c:v>13.74</c:v>
                </c:pt>
                <c:pt idx="92">
                  <c:v>14.32</c:v>
                </c:pt>
                <c:pt idx="93">
                  <c:v>12.28</c:v>
                </c:pt>
                <c:pt idx="94">
                  <c:v>10.59</c:v>
                </c:pt>
                <c:pt idx="95">
                  <c:v>16.38</c:v>
                </c:pt>
                <c:pt idx="96">
                  <c:v>11.02</c:v>
                </c:pt>
                <c:pt idx="97">
                  <c:v>8.6300000000000008</c:v>
                </c:pt>
                <c:pt idx="98">
                  <c:v>8.15</c:v>
                </c:pt>
                <c:pt idx="99">
                  <c:v>7.8</c:v>
                </c:pt>
                <c:pt idx="100">
                  <c:v>7.8</c:v>
                </c:pt>
                <c:pt idx="101">
                  <c:v>6.31</c:v>
                </c:pt>
                <c:pt idx="102">
                  <c:v>6.93</c:v>
                </c:pt>
                <c:pt idx="103">
                  <c:v>7.5</c:v>
                </c:pt>
                <c:pt idx="104">
                  <c:v>8.56</c:v>
                </c:pt>
                <c:pt idx="105">
                  <c:v>8.77</c:v>
                </c:pt>
                <c:pt idx="106">
                  <c:v>11.26</c:v>
                </c:pt>
                <c:pt idx="107">
                  <c:v>11.31</c:v>
                </c:pt>
                <c:pt idx="108">
                  <c:v>12.53</c:v>
                </c:pt>
                <c:pt idx="109">
                  <c:v>12.14</c:v>
                </c:pt>
                <c:pt idx="110">
                  <c:v>15.72</c:v>
                </c:pt>
                <c:pt idx="111">
                  <c:v>14.4</c:v>
                </c:pt>
                <c:pt idx="112">
                  <c:v>24.94</c:v>
                </c:pt>
                <c:pt idx="113">
                  <c:v>16.32</c:v>
                </c:pt>
                <c:pt idx="114">
                  <c:v>15.25</c:v>
                </c:pt>
                <c:pt idx="115">
                  <c:v>14.42</c:v>
                </c:pt>
                <c:pt idx="116">
                  <c:v>16.05</c:v>
                </c:pt>
                <c:pt idx="117">
                  <c:v>13.83</c:v>
                </c:pt>
                <c:pt idx="118">
                  <c:v>16.170000000000002</c:v>
                </c:pt>
                <c:pt idx="119">
                  <c:v>15.57</c:v>
                </c:pt>
                <c:pt idx="120">
                  <c:v>17.5</c:v>
                </c:pt>
                <c:pt idx="121">
                  <c:v>17.54</c:v>
                </c:pt>
                <c:pt idx="122">
                  <c:v>17.350000000000001</c:v>
                </c:pt>
                <c:pt idx="123">
                  <c:v>16.13</c:v>
                </c:pt>
              </c:numCache>
            </c:numRef>
          </c:val>
          <c:smooth val="0"/>
          <c:extLst>
            <c:ext xmlns:c16="http://schemas.microsoft.com/office/drawing/2014/chart" uri="{C3380CC4-5D6E-409C-BE32-E72D297353CC}">
              <c16:uniqueId val="{00000000-F223-4D77-9408-A0CF2265B380}"/>
            </c:ext>
          </c:extLst>
        </c:ser>
        <c:dLbls>
          <c:showLegendKey val="0"/>
          <c:showVal val="0"/>
          <c:showCatName val="0"/>
          <c:showSerName val="0"/>
          <c:showPercent val="0"/>
          <c:showBubbleSize val="0"/>
        </c:dLbls>
        <c:smooth val="0"/>
        <c:axId val="335662176"/>
        <c:axId val="335661520"/>
      </c:lineChart>
      <c:catAx>
        <c:axId val="335662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35661520"/>
        <c:crosses val="autoZero"/>
        <c:auto val="1"/>
        <c:lblAlgn val="ctr"/>
        <c:lblOffset val="100"/>
        <c:tickLblSkip val="4"/>
        <c:tickMarkSkip val="2"/>
        <c:noMultiLvlLbl val="0"/>
      </c:catAx>
      <c:valAx>
        <c:axId val="335661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35662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145</a:t>
            </a:r>
          </a:p>
          <a:p>
            <a:pPr>
              <a:defRPr/>
            </a:pPr>
            <a:r>
              <a:rPr lang="en-US" sz="1400" b="1" i="0" u="none" strike="noStrike" baseline="0">
                <a:effectLst/>
              </a:rPr>
              <a:t>Total Deposits in the Bank of England, </a:t>
            </a:r>
          </a:p>
          <a:p>
            <a:pPr>
              <a:defRPr/>
            </a:pPr>
            <a:r>
              <a:rPr lang="en-US" sz="1400" b="1" i="0" u="none" strike="noStrike" baseline="0">
                <a:effectLst/>
              </a:rPr>
              <a:t>Government and Provate Deposits Separately Shown, Annual Average, 1807-1850 </a:t>
            </a:r>
          </a:p>
          <a:p>
            <a:pPr>
              <a:defRPr/>
            </a:pPr>
            <a:r>
              <a:rPr lang="en-US" sz="1400" b="1" i="0" u="none" strike="noStrike" baseline="0">
                <a:effectLst/>
              </a:rPr>
              <a:t>(Millions of £'s)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'Table 145'!$B$7</c:f>
              <c:strCache>
                <c:ptCount val="1"/>
                <c:pt idx="0">
                  <c:v>Government</c:v>
                </c:pt>
              </c:strCache>
            </c:strRef>
          </c:tx>
          <c:spPr>
            <a:ln w="28575" cap="rnd">
              <a:solidFill>
                <a:schemeClr val="accent2"/>
              </a:solidFill>
              <a:round/>
            </a:ln>
            <a:effectLst/>
          </c:spPr>
          <c:marker>
            <c:symbol val="none"/>
          </c:marker>
          <c:cat>
            <c:numRef>
              <c:f>'Table 145'!$A$8:$A$51</c:f>
              <c:numCache>
                <c:formatCode>General</c:formatCode>
                <c:ptCount val="44"/>
                <c:pt idx="0">
                  <c:v>1807</c:v>
                </c:pt>
                <c:pt idx="1">
                  <c:v>1808</c:v>
                </c:pt>
                <c:pt idx="2">
                  <c:v>1809</c:v>
                </c:pt>
                <c:pt idx="3">
                  <c:v>1810</c:v>
                </c:pt>
                <c:pt idx="4">
                  <c:v>1811</c:v>
                </c:pt>
                <c:pt idx="5">
                  <c:v>1812</c:v>
                </c:pt>
                <c:pt idx="6">
                  <c:v>1813</c:v>
                </c:pt>
                <c:pt idx="7">
                  <c:v>1814</c:v>
                </c:pt>
                <c:pt idx="8">
                  <c:v>1815</c:v>
                </c:pt>
                <c:pt idx="9">
                  <c:v>1816</c:v>
                </c:pt>
                <c:pt idx="10">
                  <c:v>1817</c:v>
                </c:pt>
                <c:pt idx="11">
                  <c:v>1818</c:v>
                </c:pt>
                <c:pt idx="12">
                  <c:v>1819</c:v>
                </c:pt>
                <c:pt idx="13">
                  <c:v>1820</c:v>
                </c:pt>
                <c:pt idx="14">
                  <c:v>1821</c:v>
                </c:pt>
                <c:pt idx="15">
                  <c:v>1822</c:v>
                </c:pt>
                <c:pt idx="16">
                  <c:v>1823</c:v>
                </c:pt>
                <c:pt idx="17">
                  <c:v>1824</c:v>
                </c:pt>
                <c:pt idx="18">
                  <c:v>1825</c:v>
                </c:pt>
                <c:pt idx="19">
                  <c:v>1826</c:v>
                </c:pt>
                <c:pt idx="20">
                  <c:v>1827</c:v>
                </c:pt>
                <c:pt idx="21">
                  <c:v>1828</c:v>
                </c:pt>
                <c:pt idx="22">
                  <c:v>1829</c:v>
                </c:pt>
                <c:pt idx="23">
                  <c:v>1830</c:v>
                </c:pt>
                <c:pt idx="24">
                  <c:v>1831</c:v>
                </c:pt>
                <c:pt idx="25">
                  <c:v>1832</c:v>
                </c:pt>
                <c:pt idx="26">
                  <c:v>1833</c:v>
                </c:pt>
                <c:pt idx="27">
                  <c:v>1834</c:v>
                </c:pt>
                <c:pt idx="28">
                  <c:v>1835</c:v>
                </c:pt>
                <c:pt idx="29">
                  <c:v>1836</c:v>
                </c:pt>
                <c:pt idx="30">
                  <c:v>1837</c:v>
                </c:pt>
                <c:pt idx="31">
                  <c:v>1838</c:v>
                </c:pt>
                <c:pt idx="32">
                  <c:v>1839</c:v>
                </c:pt>
                <c:pt idx="33">
                  <c:v>1840</c:v>
                </c:pt>
                <c:pt idx="34">
                  <c:v>1841</c:v>
                </c:pt>
                <c:pt idx="35">
                  <c:v>1842</c:v>
                </c:pt>
                <c:pt idx="36">
                  <c:v>1843</c:v>
                </c:pt>
                <c:pt idx="37">
                  <c:v>1844</c:v>
                </c:pt>
                <c:pt idx="38">
                  <c:v>1845</c:v>
                </c:pt>
                <c:pt idx="39">
                  <c:v>1846</c:v>
                </c:pt>
                <c:pt idx="40">
                  <c:v>1847</c:v>
                </c:pt>
                <c:pt idx="41">
                  <c:v>1848</c:v>
                </c:pt>
                <c:pt idx="42">
                  <c:v>1849</c:v>
                </c:pt>
                <c:pt idx="43">
                  <c:v>1850</c:v>
                </c:pt>
              </c:numCache>
            </c:numRef>
          </c:cat>
          <c:val>
            <c:numRef>
              <c:f>'Table 145'!$B$8:$B$51</c:f>
              <c:numCache>
                <c:formatCode>0.00</c:formatCode>
                <c:ptCount val="44"/>
                <c:pt idx="0">
                  <c:v>12.65</c:v>
                </c:pt>
                <c:pt idx="1">
                  <c:v>11.76</c:v>
                </c:pt>
                <c:pt idx="2">
                  <c:v>11.09</c:v>
                </c:pt>
                <c:pt idx="3">
                  <c:v>11.95</c:v>
                </c:pt>
                <c:pt idx="4">
                  <c:v>10.19</c:v>
                </c:pt>
                <c:pt idx="5">
                  <c:v>10.39</c:v>
                </c:pt>
                <c:pt idx="6">
                  <c:v>10.39</c:v>
                </c:pt>
                <c:pt idx="7">
                  <c:v>12.16</c:v>
                </c:pt>
                <c:pt idx="8">
                  <c:v>11.74</c:v>
                </c:pt>
                <c:pt idx="9">
                  <c:v>10.81</c:v>
                </c:pt>
                <c:pt idx="10">
                  <c:v>8.6999999999999993</c:v>
                </c:pt>
                <c:pt idx="11">
                  <c:v>7.07</c:v>
                </c:pt>
                <c:pt idx="12">
                  <c:v>4.54</c:v>
                </c:pt>
                <c:pt idx="13">
                  <c:v>3.71</c:v>
                </c:pt>
                <c:pt idx="14">
                  <c:v>3.92</c:v>
                </c:pt>
                <c:pt idx="15">
                  <c:v>4.1100000000000003</c:v>
                </c:pt>
                <c:pt idx="16">
                  <c:v>5.53</c:v>
                </c:pt>
                <c:pt idx="17">
                  <c:v>7.22</c:v>
                </c:pt>
                <c:pt idx="18">
                  <c:v>5.35</c:v>
                </c:pt>
                <c:pt idx="19">
                  <c:v>4.21</c:v>
                </c:pt>
                <c:pt idx="20">
                  <c:v>4.22</c:v>
                </c:pt>
                <c:pt idx="21">
                  <c:v>3.82</c:v>
                </c:pt>
                <c:pt idx="22">
                  <c:v>3.86</c:v>
                </c:pt>
                <c:pt idx="23">
                  <c:v>4.76</c:v>
                </c:pt>
                <c:pt idx="24">
                  <c:v>3.95</c:v>
                </c:pt>
                <c:pt idx="25">
                  <c:v>3.51</c:v>
                </c:pt>
                <c:pt idx="26">
                  <c:v>4.53</c:v>
                </c:pt>
                <c:pt idx="27">
                  <c:v>6.2</c:v>
                </c:pt>
                <c:pt idx="28">
                  <c:v>6.71</c:v>
                </c:pt>
                <c:pt idx="29">
                  <c:v>5.71</c:v>
                </c:pt>
                <c:pt idx="30">
                  <c:v>3.8</c:v>
                </c:pt>
                <c:pt idx="31">
                  <c:v>3.34</c:v>
                </c:pt>
                <c:pt idx="32">
                  <c:v>3.16</c:v>
                </c:pt>
                <c:pt idx="33">
                  <c:v>3.2</c:v>
                </c:pt>
                <c:pt idx="34">
                  <c:v>3.46</c:v>
                </c:pt>
                <c:pt idx="35">
                  <c:v>3.16</c:v>
                </c:pt>
                <c:pt idx="36">
                  <c:v>4.13</c:v>
                </c:pt>
                <c:pt idx="37">
                  <c:v>5.33</c:v>
                </c:pt>
                <c:pt idx="38">
                  <c:v>5.66</c:v>
                </c:pt>
                <c:pt idx="39">
                  <c:v>6.25</c:v>
                </c:pt>
                <c:pt idx="40">
                  <c:v>6.43</c:v>
                </c:pt>
                <c:pt idx="41">
                  <c:v>5.15</c:v>
                </c:pt>
                <c:pt idx="42">
                  <c:v>6.09</c:v>
                </c:pt>
                <c:pt idx="43">
                  <c:v>7.77</c:v>
                </c:pt>
              </c:numCache>
            </c:numRef>
          </c:val>
          <c:smooth val="0"/>
          <c:extLst>
            <c:ext xmlns:c16="http://schemas.microsoft.com/office/drawing/2014/chart" uri="{C3380CC4-5D6E-409C-BE32-E72D297353CC}">
              <c16:uniqueId val="{00000000-70C4-4B2D-AF62-5B848DA285A5}"/>
            </c:ext>
          </c:extLst>
        </c:ser>
        <c:ser>
          <c:idx val="2"/>
          <c:order val="1"/>
          <c:tx>
            <c:strRef>
              <c:f>'Table 145'!$C$7</c:f>
              <c:strCache>
                <c:ptCount val="1"/>
                <c:pt idx="0">
                  <c:v>Private</c:v>
                </c:pt>
              </c:strCache>
            </c:strRef>
          </c:tx>
          <c:spPr>
            <a:ln w="28575" cap="rnd">
              <a:solidFill>
                <a:schemeClr val="accent3"/>
              </a:solidFill>
              <a:round/>
            </a:ln>
            <a:effectLst/>
          </c:spPr>
          <c:marker>
            <c:symbol val="none"/>
          </c:marker>
          <c:cat>
            <c:numRef>
              <c:f>'Table 145'!$A$8:$A$51</c:f>
              <c:numCache>
                <c:formatCode>General</c:formatCode>
                <c:ptCount val="44"/>
                <c:pt idx="0">
                  <c:v>1807</c:v>
                </c:pt>
                <c:pt idx="1">
                  <c:v>1808</c:v>
                </c:pt>
                <c:pt idx="2">
                  <c:v>1809</c:v>
                </c:pt>
                <c:pt idx="3">
                  <c:v>1810</c:v>
                </c:pt>
                <c:pt idx="4">
                  <c:v>1811</c:v>
                </c:pt>
                <c:pt idx="5">
                  <c:v>1812</c:v>
                </c:pt>
                <c:pt idx="6">
                  <c:v>1813</c:v>
                </c:pt>
                <c:pt idx="7">
                  <c:v>1814</c:v>
                </c:pt>
                <c:pt idx="8">
                  <c:v>1815</c:v>
                </c:pt>
                <c:pt idx="9">
                  <c:v>1816</c:v>
                </c:pt>
                <c:pt idx="10">
                  <c:v>1817</c:v>
                </c:pt>
                <c:pt idx="11">
                  <c:v>1818</c:v>
                </c:pt>
                <c:pt idx="12">
                  <c:v>1819</c:v>
                </c:pt>
                <c:pt idx="13">
                  <c:v>1820</c:v>
                </c:pt>
                <c:pt idx="14">
                  <c:v>1821</c:v>
                </c:pt>
                <c:pt idx="15">
                  <c:v>1822</c:v>
                </c:pt>
                <c:pt idx="16">
                  <c:v>1823</c:v>
                </c:pt>
                <c:pt idx="17">
                  <c:v>1824</c:v>
                </c:pt>
                <c:pt idx="18">
                  <c:v>1825</c:v>
                </c:pt>
                <c:pt idx="19">
                  <c:v>1826</c:v>
                </c:pt>
                <c:pt idx="20">
                  <c:v>1827</c:v>
                </c:pt>
                <c:pt idx="21">
                  <c:v>1828</c:v>
                </c:pt>
                <c:pt idx="22">
                  <c:v>1829</c:v>
                </c:pt>
                <c:pt idx="23">
                  <c:v>1830</c:v>
                </c:pt>
                <c:pt idx="24">
                  <c:v>1831</c:v>
                </c:pt>
                <c:pt idx="25">
                  <c:v>1832</c:v>
                </c:pt>
                <c:pt idx="26">
                  <c:v>1833</c:v>
                </c:pt>
                <c:pt idx="27">
                  <c:v>1834</c:v>
                </c:pt>
                <c:pt idx="28">
                  <c:v>1835</c:v>
                </c:pt>
                <c:pt idx="29">
                  <c:v>1836</c:v>
                </c:pt>
                <c:pt idx="30">
                  <c:v>1837</c:v>
                </c:pt>
                <c:pt idx="31">
                  <c:v>1838</c:v>
                </c:pt>
                <c:pt idx="32">
                  <c:v>1839</c:v>
                </c:pt>
                <c:pt idx="33">
                  <c:v>1840</c:v>
                </c:pt>
                <c:pt idx="34">
                  <c:v>1841</c:v>
                </c:pt>
                <c:pt idx="35">
                  <c:v>1842</c:v>
                </c:pt>
                <c:pt idx="36">
                  <c:v>1843</c:v>
                </c:pt>
                <c:pt idx="37">
                  <c:v>1844</c:v>
                </c:pt>
                <c:pt idx="38">
                  <c:v>1845</c:v>
                </c:pt>
                <c:pt idx="39">
                  <c:v>1846</c:v>
                </c:pt>
                <c:pt idx="40">
                  <c:v>1847</c:v>
                </c:pt>
                <c:pt idx="41">
                  <c:v>1848</c:v>
                </c:pt>
                <c:pt idx="42">
                  <c:v>1849</c:v>
                </c:pt>
                <c:pt idx="43">
                  <c:v>1850</c:v>
                </c:pt>
              </c:numCache>
            </c:numRef>
          </c:cat>
          <c:val>
            <c:numRef>
              <c:f>'Table 145'!$C$8:$C$51</c:f>
              <c:numCache>
                <c:formatCode>0.00</c:formatCode>
                <c:ptCount val="44"/>
                <c:pt idx="0">
                  <c:v>1.58</c:v>
                </c:pt>
                <c:pt idx="1">
                  <c:v>1.94</c:v>
                </c:pt>
                <c:pt idx="2">
                  <c:v>1.49</c:v>
                </c:pt>
                <c:pt idx="3">
                  <c:v>1.43</c:v>
                </c:pt>
                <c:pt idx="4">
                  <c:v>1.57</c:v>
                </c:pt>
                <c:pt idx="5">
                  <c:v>1.57</c:v>
                </c:pt>
                <c:pt idx="6">
                  <c:v>1.77</c:v>
                </c:pt>
                <c:pt idx="7">
                  <c:v>2.37</c:v>
                </c:pt>
                <c:pt idx="8">
                  <c:v>1.69</c:v>
                </c:pt>
                <c:pt idx="9">
                  <c:v>1.33</c:v>
                </c:pt>
                <c:pt idx="10">
                  <c:v>1.67</c:v>
                </c:pt>
                <c:pt idx="11">
                  <c:v>1.64</c:v>
                </c:pt>
                <c:pt idx="12">
                  <c:v>1.79</c:v>
                </c:pt>
                <c:pt idx="13">
                  <c:v>1.33</c:v>
                </c:pt>
                <c:pt idx="14">
                  <c:v>1.33</c:v>
                </c:pt>
                <c:pt idx="15">
                  <c:v>1.37</c:v>
                </c:pt>
                <c:pt idx="16">
                  <c:v>2.3199999999999998</c:v>
                </c:pt>
                <c:pt idx="17">
                  <c:v>2.37</c:v>
                </c:pt>
                <c:pt idx="18">
                  <c:v>2.61</c:v>
                </c:pt>
                <c:pt idx="19">
                  <c:v>3.32</c:v>
                </c:pt>
                <c:pt idx="20">
                  <c:v>3.93</c:v>
                </c:pt>
                <c:pt idx="21">
                  <c:v>5.7</c:v>
                </c:pt>
                <c:pt idx="22">
                  <c:v>5.22</c:v>
                </c:pt>
                <c:pt idx="23">
                  <c:v>5.56</c:v>
                </c:pt>
                <c:pt idx="24">
                  <c:v>5.2</c:v>
                </c:pt>
                <c:pt idx="25">
                  <c:v>6.64</c:v>
                </c:pt>
                <c:pt idx="26">
                  <c:v>8.2100000000000009</c:v>
                </c:pt>
                <c:pt idx="27">
                  <c:v>7.8</c:v>
                </c:pt>
                <c:pt idx="28">
                  <c:v>6.96</c:v>
                </c:pt>
                <c:pt idx="29">
                  <c:v>8.5299999999999994</c:v>
                </c:pt>
                <c:pt idx="30">
                  <c:v>7.1</c:v>
                </c:pt>
                <c:pt idx="31">
                  <c:v>6.27</c:v>
                </c:pt>
                <c:pt idx="32">
                  <c:v>4.53</c:v>
                </c:pt>
                <c:pt idx="33">
                  <c:v>4.0999999999999996</c:v>
                </c:pt>
                <c:pt idx="34">
                  <c:v>4.12</c:v>
                </c:pt>
                <c:pt idx="35">
                  <c:v>5.74</c:v>
                </c:pt>
                <c:pt idx="36">
                  <c:v>7.41</c:v>
                </c:pt>
                <c:pt idx="37">
                  <c:v>8.43</c:v>
                </c:pt>
                <c:pt idx="38">
                  <c:v>9.64</c:v>
                </c:pt>
                <c:pt idx="39">
                  <c:v>12.94</c:v>
                </c:pt>
                <c:pt idx="40">
                  <c:v>8.6199999999999992</c:v>
                </c:pt>
                <c:pt idx="41">
                  <c:v>9.85</c:v>
                </c:pt>
                <c:pt idx="42">
                  <c:v>10.119999999999999</c:v>
                </c:pt>
                <c:pt idx="43">
                  <c:v>9.83</c:v>
                </c:pt>
              </c:numCache>
            </c:numRef>
          </c:val>
          <c:smooth val="0"/>
          <c:extLst>
            <c:ext xmlns:c16="http://schemas.microsoft.com/office/drawing/2014/chart" uri="{C3380CC4-5D6E-409C-BE32-E72D297353CC}">
              <c16:uniqueId val="{00000001-70C4-4B2D-AF62-5B848DA285A5}"/>
            </c:ext>
          </c:extLst>
        </c:ser>
        <c:ser>
          <c:idx val="3"/>
          <c:order val="2"/>
          <c:tx>
            <c:strRef>
              <c:f>'Table 145'!$D$7</c:f>
              <c:strCache>
                <c:ptCount val="1"/>
                <c:pt idx="0">
                  <c:v>Total</c:v>
                </c:pt>
              </c:strCache>
            </c:strRef>
          </c:tx>
          <c:spPr>
            <a:ln w="28575" cap="rnd">
              <a:solidFill>
                <a:schemeClr val="accent4"/>
              </a:solidFill>
              <a:round/>
            </a:ln>
            <a:effectLst/>
          </c:spPr>
          <c:marker>
            <c:symbol val="none"/>
          </c:marker>
          <c:cat>
            <c:numRef>
              <c:f>'Table 145'!$A$8:$A$51</c:f>
              <c:numCache>
                <c:formatCode>General</c:formatCode>
                <c:ptCount val="44"/>
                <c:pt idx="0">
                  <c:v>1807</c:v>
                </c:pt>
                <c:pt idx="1">
                  <c:v>1808</c:v>
                </c:pt>
                <c:pt idx="2">
                  <c:v>1809</c:v>
                </c:pt>
                <c:pt idx="3">
                  <c:v>1810</c:v>
                </c:pt>
                <c:pt idx="4">
                  <c:v>1811</c:v>
                </c:pt>
                <c:pt idx="5">
                  <c:v>1812</c:v>
                </c:pt>
                <c:pt idx="6">
                  <c:v>1813</c:v>
                </c:pt>
                <c:pt idx="7">
                  <c:v>1814</c:v>
                </c:pt>
                <c:pt idx="8">
                  <c:v>1815</c:v>
                </c:pt>
                <c:pt idx="9">
                  <c:v>1816</c:v>
                </c:pt>
                <c:pt idx="10">
                  <c:v>1817</c:v>
                </c:pt>
                <c:pt idx="11">
                  <c:v>1818</c:v>
                </c:pt>
                <c:pt idx="12">
                  <c:v>1819</c:v>
                </c:pt>
                <c:pt idx="13">
                  <c:v>1820</c:v>
                </c:pt>
                <c:pt idx="14">
                  <c:v>1821</c:v>
                </c:pt>
                <c:pt idx="15">
                  <c:v>1822</c:v>
                </c:pt>
                <c:pt idx="16">
                  <c:v>1823</c:v>
                </c:pt>
                <c:pt idx="17">
                  <c:v>1824</c:v>
                </c:pt>
                <c:pt idx="18">
                  <c:v>1825</c:v>
                </c:pt>
                <c:pt idx="19">
                  <c:v>1826</c:v>
                </c:pt>
                <c:pt idx="20">
                  <c:v>1827</c:v>
                </c:pt>
                <c:pt idx="21">
                  <c:v>1828</c:v>
                </c:pt>
                <c:pt idx="22">
                  <c:v>1829</c:v>
                </c:pt>
                <c:pt idx="23">
                  <c:v>1830</c:v>
                </c:pt>
                <c:pt idx="24">
                  <c:v>1831</c:v>
                </c:pt>
                <c:pt idx="25">
                  <c:v>1832</c:v>
                </c:pt>
                <c:pt idx="26">
                  <c:v>1833</c:v>
                </c:pt>
                <c:pt idx="27">
                  <c:v>1834</c:v>
                </c:pt>
                <c:pt idx="28">
                  <c:v>1835</c:v>
                </c:pt>
                <c:pt idx="29">
                  <c:v>1836</c:v>
                </c:pt>
                <c:pt idx="30">
                  <c:v>1837</c:v>
                </c:pt>
                <c:pt idx="31">
                  <c:v>1838</c:v>
                </c:pt>
                <c:pt idx="32">
                  <c:v>1839</c:v>
                </c:pt>
                <c:pt idx="33">
                  <c:v>1840</c:v>
                </c:pt>
                <c:pt idx="34">
                  <c:v>1841</c:v>
                </c:pt>
                <c:pt idx="35">
                  <c:v>1842</c:v>
                </c:pt>
                <c:pt idx="36">
                  <c:v>1843</c:v>
                </c:pt>
                <c:pt idx="37">
                  <c:v>1844</c:v>
                </c:pt>
                <c:pt idx="38">
                  <c:v>1845</c:v>
                </c:pt>
                <c:pt idx="39">
                  <c:v>1846</c:v>
                </c:pt>
                <c:pt idx="40">
                  <c:v>1847</c:v>
                </c:pt>
                <c:pt idx="41">
                  <c:v>1848</c:v>
                </c:pt>
                <c:pt idx="42">
                  <c:v>1849</c:v>
                </c:pt>
                <c:pt idx="43">
                  <c:v>1850</c:v>
                </c:pt>
              </c:numCache>
            </c:numRef>
          </c:cat>
          <c:val>
            <c:numRef>
              <c:f>'Table 145'!$D$8:$D$51</c:f>
              <c:numCache>
                <c:formatCode>0.00</c:formatCode>
                <c:ptCount val="44"/>
                <c:pt idx="0">
                  <c:v>14.23</c:v>
                </c:pt>
                <c:pt idx="1">
                  <c:v>13.7</c:v>
                </c:pt>
                <c:pt idx="2">
                  <c:v>12.59</c:v>
                </c:pt>
                <c:pt idx="3">
                  <c:v>13.38</c:v>
                </c:pt>
                <c:pt idx="4">
                  <c:v>11.76</c:v>
                </c:pt>
                <c:pt idx="5">
                  <c:v>11.96</c:v>
                </c:pt>
                <c:pt idx="6">
                  <c:v>12.17</c:v>
                </c:pt>
                <c:pt idx="7">
                  <c:v>14.53</c:v>
                </c:pt>
                <c:pt idx="8">
                  <c:v>13.43</c:v>
                </c:pt>
                <c:pt idx="9">
                  <c:v>12.14</c:v>
                </c:pt>
                <c:pt idx="10">
                  <c:v>10.37</c:v>
                </c:pt>
                <c:pt idx="11">
                  <c:v>8.7100000000000009</c:v>
                </c:pt>
                <c:pt idx="12">
                  <c:v>6.33</c:v>
                </c:pt>
                <c:pt idx="13">
                  <c:v>5.04</c:v>
                </c:pt>
                <c:pt idx="14">
                  <c:v>5.25</c:v>
                </c:pt>
                <c:pt idx="15">
                  <c:v>5.48</c:v>
                </c:pt>
                <c:pt idx="16">
                  <c:v>7.85</c:v>
                </c:pt>
                <c:pt idx="17">
                  <c:v>9.59</c:v>
                </c:pt>
                <c:pt idx="18">
                  <c:v>7.96</c:v>
                </c:pt>
                <c:pt idx="19">
                  <c:v>7.54</c:v>
                </c:pt>
                <c:pt idx="20">
                  <c:v>8.16</c:v>
                </c:pt>
                <c:pt idx="21">
                  <c:v>9.52</c:v>
                </c:pt>
                <c:pt idx="22">
                  <c:v>9.08</c:v>
                </c:pt>
                <c:pt idx="23">
                  <c:v>10.32</c:v>
                </c:pt>
                <c:pt idx="24">
                  <c:v>9.15</c:v>
                </c:pt>
                <c:pt idx="25">
                  <c:v>10.14</c:v>
                </c:pt>
                <c:pt idx="26">
                  <c:v>12.74</c:v>
                </c:pt>
                <c:pt idx="27">
                  <c:v>13.99</c:v>
                </c:pt>
                <c:pt idx="28">
                  <c:v>13.67</c:v>
                </c:pt>
                <c:pt idx="29">
                  <c:v>14.23</c:v>
                </c:pt>
                <c:pt idx="30">
                  <c:v>10.9</c:v>
                </c:pt>
                <c:pt idx="31">
                  <c:v>10.3</c:v>
                </c:pt>
                <c:pt idx="32">
                  <c:v>7.7</c:v>
                </c:pt>
                <c:pt idx="33">
                  <c:v>7.3</c:v>
                </c:pt>
                <c:pt idx="34">
                  <c:v>7.57</c:v>
                </c:pt>
                <c:pt idx="35">
                  <c:v>8.9</c:v>
                </c:pt>
                <c:pt idx="36">
                  <c:v>11.54</c:v>
                </c:pt>
                <c:pt idx="37">
                  <c:v>13.76</c:v>
                </c:pt>
                <c:pt idx="38">
                  <c:v>15.3</c:v>
                </c:pt>
                <c:pt idx="39">
                  <c:v>19.2</c:v>
                </c:pt>
                <c:pt idx="40">
                  <c:v>15.04</c:v>
                </c:pt>
                <c:pt idx="41">
                  <c:v>15</c:v>
                </c:pt>
                <c:pt idx="42">
                  <c:v>16.21</c:v>
                </c:pt>
                <c:pt idx="43">
                  <c:v>17.600000000000001</c:v>
                </c:pt>
              </c:numCache>
            </c:numRef>
          </c:val>
          <c:smooth val="0"/>
          <c:extLst>
            <c:ext xmlns:c16="http://schemas.microsoft.com/office/drawing/2014/chart" uri="{C3380CC4-5D6E-409C-BE32-E72D297353CC}">
              <c16:uniqueId val="{00000002-70C4-4B2D-AF62-5B848DA285A5}"/>
            </c:ext>
          </c:extLst>
        </c:ser>
        <c:dLbls>
          <c:showLegendKey val="0"/>
          <c:showVal val="0"/>
          <c:showCatName val="0"/>
          <c:showSerName val="0"/>
          <c:showPercent val="0"/>
          <c:showBubbleSize val="0"/>
        </c:dLbls>
        <c:smooth val="0"/>
        <c:axId val="1316002432"/>
        <c:axId val="1316040064"/>
      </c:lineChart>
      <c:catAx>
        <c:axId val="13160024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6040064"/>
        <c:crosses val="autoZero"/>
        <c:auto val="1"/>
        <c:lblAlgn val="ctr"/>
        <c:lblOffset val="100"/>
        <c:noMultiLvlLbl val="0"/>
      </c:catAx>
      <c:valAx>
        <c:axId val="13160400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600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146</a:t>
            </a:r>
          </a:p>
          <a:p>
            <a:pPr>
              <a:defRPr/>
            </a:pPr>
            <a:r>
              <a:rPr lang="en-US" sz="1400" b="1" i="0" u="none" strike="noStrike" baseline="0">
                <a:effectLst/>
              </a:rPr>
              <a:t>Total Deposits in the Bank of England, </a:t>
            </a:r>
          </a:p>
          <a:p>
            <a:pPr>
              <a:defRPr/>
            </a:pPr>
            <a:r>
              <a:rPr lang="en-US" sz="1400" b="1" i="0" u="none" strike="noStrike" baseline="0">
                <a:effectLst/>
              </a:rPr>
              <a:t>Government and Provate Deposits Separately Shown, Quarterly Average, 1815-1832 </a:t>
            </a:r>
          </a:p>
          <a:p>
            <a:pPr>
              <a:defRPr/>
            </a:pPr>
            <a:r>
              <a:rPr lang="en-US" sz="1400" b="1" i="0" u="none" strike="noStrike" baseline="0">
                <a:effectLst/>
              </a:rPr>
              <a:t>(Millions of £'s)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'Table 146'!$C$7</c:f>
              <c:strCache>
                <c:ptCount val="1"/>
                <c:pt idx="0">
                  <c:v>Government</c:v>
                </c:pt>
              </c:strCache>
            </c:strRef>
          </c:tx>
          <c:spPr>
            <a:ln w="28575" cap="rnd">
              <a:solidFill>
                <a:schemeClr val="accent1"/>
              </a:solidFill>
              <a:round/>
            </a:ln>
            <a:effectLst/>
          </c:spPr>
          <c:marker>
            <c:symbol val="none"/>
          </c:marker>
          <c:cat>
            <c:numRef>
              <c:f>'Table 146'!$A$8:$A$77</c:f>
              <c:numCache>
                <c:formatCode>General</c:formatCode>
                <c:ptCount val="70"/>
                <c:pt idx="0">
                  <c:v>1815</c:v>
                </c:pt>
                <c:pt idx="4">
                  <c:v>1816</c:v>
                </c:pt>
                <c:pt idx="8">
                  <c:v>1817</c:v>
                </c:pt>
                <c:pt idx="12">
                  <c:v>1818</c:v>
                </c:pt>
                <c:pt idx="16">
                  <c:v>1819</c:v>
                </c:pt>
                <c:pt idx="20">
                  <c:v>1820</c:v>
                </c:pt>
                <c:pt idx="24">
                  <c:v>1821</c:v>
                </c:pt>
                <c:pt idx="28">
                  <c:v>1822</c:v>
                </c:pt>
                <c:pt idx="32">
                  <c:v>1823</c:v>
                </c:pt>
                <c:pt idx="36">
                  <c:v>1824</c:v>
                </c:pt>
                <c:pt idx="40">
                  <c:v>1825</c:v>
                </c:pt>
                <c:pt idx="44">
                  <c:v>1826</c:v>
                </c:pt>
                <c:pt idx="48">
                  <c:v>1827</c:v>
                </c:pt>
                <c:pt idx="52">
                  <c:v>1828</c:v>
                </c:pt>
                <c:pt idx="56">
                  <c:v>1829</c:v>
                </c:pt>
                <c:pt idx="60">
                  <c:v>1830</c:v>
                </c:pt>
                <c:pt idx="64">
                  <c:v>1831</c:v>
                </c:pt>
                <c:pt idx="68">
                  <c:v>1832</c:v>
                </c:pt>
              </c:numCache>
            </c:numRef>
          </c:cat>
          <c:val>
            <c:numRef>
              <c:f>'Table 146'!$C$8:$C$77</c:f>
              <c:numCache>
                <c:formatCode>General</c:formatCode>
                <c:ptCount val="70"/>
                <c:pt idx="0">
                  <c:v>10.85</c:v>
                </c:pt>
                <c:pt idx="1">
                  <c:v>11.11</c:v>
                </c:pt>
                <c:pt idx="2">
                  <c:v>11.91</c:v>
                </c:pt>
                <c:pt idx="3">
                  <c:v>12.62</c:v>
                </c:pt>
                <c:pt idx="4" formatCode="0.00">
                  <c:v>11.74</c:v>
                </c:pt>
                <c:pt idx="5" formatCode="0.00">
                  <c:v>10.74</c:v>
                </c:pt>
                <c:pt idx="6" formatCode="0.00">
                  <c:v>10.74</c:v>
                </c:pt>
                <c:pt idx="7" formatCode="0.00">
                  <c:v>10.45</c:v>
                </c:pt>
                <c:pt idx="8" formatCode="0.00">
                  <c:v>9.5</c:v>
                </c:pt>
                <c:pt idx="9" formatCode="0.00">
                  <c:v>9.8800000000000008</c:v>
                </c:pt>
                <c:pt idx="10" formatCode="0.00">
                  <c:v>8.59</c:v>
                </c:pt>
                <c:pt idx="11" formatCode="0.00">
                  <c:v>6.94</c:v>
                </c:pt>
                <c:pt idx="12" formatCode="0.00">
                  <c:v>6.76</c:v>
                </c:pt>
                <c:pt idx="13" formatCode="0.00">
                  <c:v>6.99</c:v>
                </c:pt>
                <c:pt idx="14" formatCode="0.00">
                  <c:v>6.8</c:v>
                </c:pt>
                <c:pt idx="15" formatCode="0.00">
                  <c:v>7.02</c:v>
                </c:pt>
                <c:pt idx="16" formatCode="0.00">
                  <c:v>5.82</c:v>
                </c:pt>
                <c:pt idx="17" formatCode="0.00">
                  <c:v>4.6500000000000004</c:v>
                </c:pt>
                <c:pt idx="18" formatCode="0.00">
                  <c:v>4.12</c:v>
                </c:pt>
                <c:pt idx="19" formatCode="0.00">
                  <c:v>3.75</c:v>
                </c:pt>
                <c:pt idx="20" formatCode="0.00">
                  <c:v>3.58</c:v>
                </c:pt>
                <c:pt idx="21" formatCode="0.00">
                  <c:v>3.75</c:v>
                </c:pt>
                <c:pt idx="22" formatCode="0.00">
                  <c:v>3.84</c:v>
                </c:pt>
                <c:pt idx="23" formatCode="0.00">
                  <c:v>3.63</c:v>
                </c:pt>
                <c:pt idx="24" formatCode="0.00">
                  <c:v>4.18</c:v>
                </c:pt>
                <c:pt idx="25" formatCode="0.00">
                  <c:v>3.21</c:v>
                </c:pt>
                <c:pt idx="26" formatCode="0.00">
                  <c:v>4.3499999999999996</c:v>
                </c:pt>
                <c:pt idx="27" formatCode="0.00">
                  <c:v>4.34</c:v>
                </c:pt>
                <c:pt idx="28" formatCode="0.00">
                  <c:v>3.88</c:v>
                </c:pt>
                <c:pt idx="29" formatCode="0.00">
                  <c:v>3.68</c:v>
                </c:pt>
                <c:pt idx="30" formatCode="0.00">
                  <c:v>4.8899999999999997</c:v>
                </c:pt>
                <c:pt idx="31" formatCode="0.00">
                  <c:v>4.6900000000000004</c:v>
                </c:pt>
                <c:pt idx="32" formatCode="0.00">
                  <c:v>5.67</c:v>
                </c:pt>
                <c:pt idx="33" formatCode="0.00">
                  <c:v>5.68</c:v>
                </c:pt>
                <c:pt idx="34" formatCode="0.00">
                  <c:v>5.25</c:v>
                </c:pt>
                <c:pt idx="35" formatCode="0.00">
                  <c:v>6.04</c:v>
                </c:pt>
                <c:pt idx="36" formatCode="0.00">
                  <c:v>7.55</c:v>
                </c:pt>
                <c:pt idx="37" formatCode="0.00">
                  <c:v>7.57</c:v>
                </c:pt>
                <c:pt idx="38" formatCode="0.00">
                  <c:v>6.95</c:v>
                </c:pt>
                <c:pt idx="39" formatCode="0.00">
                  <c:v>7.11</c:v>
                </c:pt>
                <c:pt idx="40" formatCode="0.00">
                  <c:v>6.4</c:v>
                </c:pt>
                <c:pt idx="41" formatCode="0.00">
                  <c:v>5.85</c:v>
                </c:pt>
                <c:pt idx="42" formatCode="0.00">
                  <c:v>5.15</c:v>
                </c:pt>
                <c:pt idx="43" formatCode="0.00">
                  <c:v>4.2699999999999996</c:v>
                </c:pt>
                <c:pt idx="44" formatCode="0.00">
                  <c:v>4.3</c:v>
                </c:pt>
                <c:pt idx="45" formatCode="0.00">
                  <c:v>3.95</c:v>
                </c:pt>
                <c:pt idx="46" formatCode="0.00">
                  <c:v>4.45</c:v>
                </c:pt>
                <c:pt idx="47" formatCode="0.00">
                  <c:v>4.45</c:v>
                </c:pt>
                <c:pt idx="48" formatCode="0.00">
                  <c:v>4.32</c:v>
                </c:pt>
                <c:pt idx="49" formatCode="0.00">
                  <c:v>3.67</c:v>
                </c:pt>
                <c:pt idx="50" formatCode="0.00">
                  <c:v>4.7300000000000004</c:v>
                </c:pt>
                <c:pt idx="51" formatCode="0.00">
                  <c:v>4.57</c:v>
                </c:pt>
                <c:pt idx="52" formatCode="0.00">
                  <c:v>4.1100000000000003</c:v>
                </c:pt>
                <c:pt idx="53" formatCode="0.00">
                  <c:v>3.74</c:v>
                </c:pt>
                <c:pt idx="54" formatCode="0.00">
                  <c:v>3.9</c:v>
                </c:pt>
                <c:pt idx="55" formatCode="0.00">
                  <c:v>3.74</c:v>
                </c:pt>
                <c:pt idx="56" formatCode="0.00">
                  <c:v>4.42</c:v>
                </c:pt>
                <c:pt idx="57" formatCode="0.00">
                  <c:v>3.67</c:v>
                </c:pt>
                <c:pt idx="58" formatCode="0.00">
                  <c:v>3.78</c:v>
                </c:pt>
                <c:pt idx="59" formatCode="0.00">
                  <c:v>3.93</c:v>
                </c:pt>
                <c:pt idx="60" formatCode="0.00">
                  <c:v>4.8099999999999996</c:v>
                </c:pt>
                <c:pt idx="61" formatCode="0.00">
                  <c:v>4.41</c:v>
                </c:pt>
                <c:pt idx="62" formatCode="0.00">
                  <c:v>5.46</c:v>
                </c:pt>
                <c:pt idx="63" formatCode="0.00">
                  <c:v>4.33</c:v>
                </c:pt>
                <c:pt idx="64" formatCode="0.00">
                  <c:v>4.72</c:v>
                </c:pt>
                <c:pt idx="65" formatCode="0.00">
                  <c:v>3.57</c:v>
                </c:pt>
                <c:pt idx="66" formatCode="0.00">
                  <c:v>4.3099999999999996</c:v>
                </c:pt>
                <c:pt idx="67" formatCode="0.00">
                  <c:v>3.19</c:v>
                </c:pt>
                <c:pt idx="68" formatCode="0.00">
                  <c:v>3.72</c:v>
                </c:pt>
                <c:pt idx="69" formatCode="0.00">
                  <c:v>3.39</c:v>
                </c:pt>
              </c:numCache>
            </c:numRef>
          </c:val>
          <c:smooth val="0"/>
          <c:extLst>
            <c:ext xmlns:c16="http://schemas.microsoft.com/office/drawing/2014/chart" uri="{C3380CC4-5D6E-409C-BE32-E72D297353CC}">
              <c16:uniqueId val="{00000000-D22A-4C6C-A439-C4E4C5C9D845}"/>
            </c:ext>
          </c:extLst>
        </c:ser>
        <c:ser>
          <c:idx val="1"/>
          <c:order val="1"/>
          <c:tx>
            <c:strRef>
              <c:f>'Table 146'!$D$7</c:f>
              <c:strCache>
                <c:ptCount val="1"/>
                <c:pt idx="0">
                  <c:v>Private</c:v>
                </c:pt>
              </c:strCache>
            </c:strRef>
          </c:tx>
          <c:spPr>
            <a:ln w="28575" cap="rnd">
              <a:solidFill>
                <a:schemeClr val="accent2"/>
              </a:solidFill>
              <a:round/>
            </a:ln>
            <a:effectLst/>
          </c:spPr>
          <c:marker>
            <c:symbol val="none"/>
          </c:marker>
          <c:cat>
            <c:numRef>
              <c:f>'Table 146'!$A$8:$A$77</c:f>
              <c:numCache>
                <c:formatCode>General</c:formatCode>
                <c:ptCount val="70"/>
                <c:pt idx="0">
                  <c:v>1815</c:v>
                </c:pt>
                <c:pt idx="4">
                  <c:v>1816</c:v>
                </c:pt>
                <c:pt idx="8">
                  <c:v>1817</c:v>
                </c:pt>
                <c:pt idx="12">
                  <c:v>1818</c:v>
                </c:pt>
                <c:pt idx="16">
                  <c:v>1819</c:v>
                </c:pt>
                <c:pt idx="20">
                  <c:v>1820</c:v>
                </c:pt>
                <c:pt idx="24">
                  <c:v>1821</c:v>
                </c:pt>
                <c:pt idx="28">
                  <c:v>1822</c:v>
                </c:pt>
                <c:pt idx="32">
                  <c:v>1823</c:v>
                </c:pt>
                <c:pt idx="36">
                  <c:v>1824</c:v>
                </c:pt>
                <c:pt idx="40">
                  <c:v>1825</c:v>
                </c:pt>
                <c:pt idx="44">
                  <c:v>1826</c:v>
                </c:pt>
                <c:pt idx="48">
                  <c:v>1827</c:v>
                </c:pt>
                <c:pt idx="52">
                  <c:v>1828</c:v>
                </c:pt>
                <c:pt idx="56">
                  <c:v>1829</c:v>
                </c:pt>
                <c:pt idx="60">
                  <c:v>1830</c:v>
                </c:pt>
                <c:pt idx="64">
                  <c:v>1831</c:v>
                </c:pt>
                <c:pt idx="68">
                  <c:v>1832</c:v>
                </c:pt>
              </c:numCache>
            </c:numRef>
          </c:cat>
          <c:val>
            <c:numRef>
              <c:f>'Table 146'!$D$8:$D$77</c:f>
              <c:numCache>
                <c:formatCode>General</c:formatCode>
                <c:ptCount val="70"/>
                <c:pt idx="0">
                  <c:v>1.66</c:v>
                </c:pt>
                <c:pt idx="1">
                  <c:v>2.0499999999999998</c:v>
                </c:pt>
                <c:pt idx="2">
                  <c:v>1.68</c:v>
                </c:pt>
                <c:pt idx="3">
                  <c:v>1.04</c:v>
                </c:pt>
                <c:pt idx="4" formatCode="0.00">
                  <c:v>1.33</c:v>
                </c:pt>
                <c:pt idx="5" formatCode="0.00">
                  <c:v>1.43</c:v>
                </c:pt>
                <c:pt idx="6" formatCode="0.00">
                  <c:v>1.42</c:v>
                </c:pt>
                <c:pt idx="7" formatCode="0.00">
                  <c:v>1.73</c:v>
                </c:pt>
                <c:pt idx="8" formatCode="0.00">
                  <c:v>2.16</c:v>
                </c:pt>
                <c:pt idx="9" formatCode="0.00">
                  <c:v>1.86</c:v>
                </c:pt>
                <c:pt idx="10" formatCode="0.00">
                  <c:v>2.23</c:v>
                </c:pt>
                <c:pt idx="11" formatCode="0.00">
                  <c:v>1.88</c:v>
                </c:pt>
                <c:pt idx="12" formatCode="0.00">
                  <c:v>1.93</c:v>
                </c:pt>
                <c:pt idx="13" formatCode="0.00">
                  <c:v>1.97</c:v>
                </c:pt>
                <c:pt idx="14" formatCode="0.00">
                  <c:v>2.15</c:v>
                </c:pt>
                <c:pt idx="15" formatCode="0.00">
                  <c:v>2.0299999999999998</c:v>
                </c:pt>
                <c:pt idx="16" formatCode="0.00">
                  <c:v>1.89</c:v>
                </c:pt>
                <c:pt idx="17" formatCode="0.00">
                  <c:v>2.1800000000000002</c:v>
                </c:pt>
                <c:pt idx="18" formatCode="0.00">
                  <c:v>1.81</c:v>
                </c:pt>
                <c:pt idx="19" formatCode="0.00">
                  <c:v>1.73</c:v>
                </c:pt>
                <c:pt idx="20" formatCode="0.00">
                  <c:v>1.39</c:v>
                </c:pt>
                <c:pt idx="21" formatCode="0.00">
                  <c:v>1.46</c:v>
                </c:pt>
                <c:pt idx="22" formatCode="0.00">
                  <c:v>1.47</c:v>
                </c:pt>
                <c:pt idx="23" formatCode="0.00">
                  <c:v>1.72</c:v>
                </c:pt>
                <c:pt idx="24" formatCode="0.00">
                  <c:v>1.66</c:v>
                </c:pt>
                <c:pt idx="25" formatCode="0.00">
                  <c:v>2.1</c:v>
                </c:pt>
                <c:pt idx="26" formatCode="0.00">
                  <c:v>2.11</c:v>
                </c:pt>
                <c:pt idx="27" formatCode="0.00">
                  <c:v>1.98</c:v>
                </c:pt>
                <c:pt idx="28" formatCode="0.00">
                  <c:v>2</c:v>
                </c:pt>
                <c:pt idx="29" formatCode="0.00">
                  <c:v>1.81</c:v>
                </c:pt>
                <c:pt idx="30" formatCode="0.00">
                  <c:v>2.5299999999999998</c:v>
                </c:pt>
                <c:pt idx="31" formatCode="0.00">
                  <c:v>2.4700000000000002</c:v>
                </c:pt>
                <c:pt idx="32" formatCode="0.00">
                  <c:v>2.68</c:v>
                </c:pt>
                <c:pt idx="33" formatCode="0.00">
                  <c:v>3.08</c:v>
                </c:pt>
                <c:pt idx="34" formatCode="0.00">
                  <c:v>3.04</c:v>
                </c:pt>
                <c:pt idx="35" formatCode="0.00">
                  <c:v>3.17</c:v>
                </c:pt>
                <c:pt idx="36" formatCode="0.00">
                  <c:v>2.77</c:v>
                </c:pt>
                <c:pt idx="37" formatCode="0.00">
                  <c:v>2.4</c:v>
                </c:pt>
                <c:pt idx="38" formatCode="0.00">
                  <c:v>2.94</c:v>
                </c:pt>
                <c:pt idx="39" formatCode="0.00">
                  <c:v>3.51</c:v>
                </c:pt>
                <c:pt idx="40" formatCode="0.00">
                  <c:v>3.25</c:v>
                </c:pt>
                <c:pt idx="41" formatCode="0.00">
                  <c:v>3</c:v>
                </c:pt>
                <c:pt idx="42" formatCode="0.00">
                  <c:v>2.85</c:v>
                </c:pt>
                <c:pt idx="43" formatCode="0.00">
                  <c:v>3.26</c:v>
                </c:pt>
                <c:pt idx="44" formatCode="0.00">
                  <c:v>3.2</c:v>
                </c:pt>
                <c:pt idx="45" formatCode="0.00">
                  <c:v>3.37</c:v>
                </c:pt>
                <c:pt idx="46" formatCode="0.00">
                  <c:v>3.96</c:v>
                </c:pt>
                <c:pt idx="47" formatCode="0.00">
                  <c:v>3.79</c:v>
                </c:pt>
                <c:pt idx="48" formatCode="0.00">
                  <c:v>4.8899999999999997</c:v>
                </c:pt>
                <c:pt idx="49" formatCode="0.00">
                  <c:v>5.24</c:v>
                </c:pt>
                <c:pt idx="50" formatCode="0.00">
                  <c:v>4.93</c:v>
                </c:pt>
                <c:pt idx="51" formatCode="0.00">
                  <c:v>4.63</c:v>
                </c:pt>
                <c:pt idx="52" formatCode="0.00">
                  <c:v>5.47</c:v>
                </c:pt>
                <c:pt idx="53" formatCode="0.00">
                  <c:v>6.33</c:v>
                </c:pt>
                <c:pt idx="54" formatCode="0.00">
                  <c:v>6.49</c:v>
                </c:pt>
                <c:pt idx="55" formatCode="0.00">
                  <c:v>5.75</c:v>
                </c:pt>
                <c:pt idx="56" formatCode="0.00">
                  <c:v>5.84</c:v>
                </c:pt>
                <c:pt idx="57" formatCode="0.00">
                  <c:v>5.48</c:v>
                </c:pt>
                <c:pt idx="58" formatCode="0.00">
                  <c:v>5.8</c:v>
                </c:pt>
                <c:pt idx="59" formatCode="0.00">
                  <c:v>5.63</c:v>
                </c:pt>
                <c:pt idx="60" formatCode="0.00">
                  <c:v>6.23</c:v>
                </c:pt>
                <c:pt idx="61" formatCode="0.00">
                  <c:v>6.88</c:v>
                </c:pt>
                <c:pt idx="62" formatCode="0.00">
                  <c:v>7.33</c:v>
                </c:pt>
                <c:pt idx="63" formatCode="0.00">
                  <c:v>7.37</c:v>
                </c:pt>
                <c:pt idx="64" formatCode="0.00">
                  <c:v>7.06</c:v>
                </c:pt>
                <c:pt idx="65" formatCode="0.00">
                  <c:v>6.73</c:v>
                </c:pt>
                <c:pt idx="66" formatCode="0.00">
                  <c:v>5.91</c:v>
                </c:pt>
                <c:pt idx="67" formatCode="0.00">
                  <c:v>5.42</c:v>
                </c:pt>
                <c:pt idx="68" formatCode="0.00">
                  <c:v>5.6</c:v>
                </c:pt>
                <c:pt idx="69" formatCode="0.00">
                  <c:v>5.72</c:v>
                </c:pt>
              </c:numCache>
            </c:numRef>
          </c:val>
          <c:smooth val="0"/>
          <c:extLst>
            <c:ext xmlns:c16="http://schemas.microsoft.com/office/drawing/2014/chart" uri="{C3380CC4-5D6E-409C-BE32-E72D297353CC}">
              <c16:uniqueId val="{00000001-D22A-4C6C-A439-C4E4C5C9D845}"/>
            </c:ext>
          </c:extLst>
        </c:ser>
        <c:ser>
          <c:idx val="2"/>
          <c:order val="2"/>
          <c:tx>
            <c:strRef>
              <c:f>'Table 146'!$E$7</c:f>
              <c:strCache>
                <c:ptCount val="1"/>
                <c:pt idx="0">
                  <c:v>Total</c:v>
                </c:pt>
              </c:strCache>
            </c:strRef>
          </c:tx>
          <c:spPr>
            <a:ln w="28575" cap="rnd">
              <a:solidFill>
                <a:schemeClr val="accent3"/>
              </a:solidFill>
              <a:round/>
            </a:ln>
            <a:effectLst/>
          </c:spPr>
          <c:marker>
            <c:symbol val="none"/>
          </c:marker>
          <c:cat>
            <c:numRef>
              <c:f>'Table 146'!$A$8:$A$77</c:f>
              <c:numCache>
                <c:formatCode>General</c:formatCode>
                <c:ptCount val="70"/>
                <c:pt idx="0">
                  <c:v>1815</c:v>
                </c:pt>
                <c:pt idx="4">
                  <c:v>1816</c:v>
                </c:pt>
                <c:pt idx="8">
                  <c:v>1817</c:v>
                </c:pt>
                <c:pt idx="12">
                  <c:v>1818</c:v>
                </c:pt>
                <c:pt idx="16">
                  <c:v>1819</c:v>
                </c:pt>
                <c:pt idx="20">
                  <c:v>1820</c:v>
                </c:pt>
                <c:pt idx="24">
                  <c:v>1821</c:v>
                </c:pt>
                <c:pt idx="28">
                  <c:v>1822</c:v>
                </c:pt>
                <c:pt idx="32">
                  <c:v>1823</c:v>
                </c:pt>
                <c:pt idx="36">
                  <c:v>1824</c:v>
                </c:pt>
                <c:pt idx="40">
                  <c:v>1825</c:v>
                </c:pt>
                <c:pt idx="44">
                  <c:v>1826</c:v>
                </c:pt>
                <c:pt idx="48">
                  <c:v>1827</c:v>
                </c:pt>
                <c:pt idx="52">
                  <c:v>1828</c:v>
                </c:pt>
                <c:pt idx="56">
                  <c:v>1829</c:v>
                </c:pt>
                <c:pt idx="60">
                  <c:v>1830</c:v>
                </c:pt>
                <c:pt idx="64">
                  <c:v>1831</c:v>
                </c:pt>
                <c:pt idx="68">
                  <c:v>1832</c:v>
                </c:pt>
              </c:numCache>
            </c:numRef>
          </c:cat>
          <c:val>
            <c:numRef>
              <c:f>'Table 146'!$E$8:$E$77</c:f>
              <c:numCache>
                <c:formatCode>General</c:formatCode>
                <c:ptCount val="70"/>
                <c:pt idx="0">
                  <c:v>12.51</c:v>
                </c:pt>
                <c:pt idx="1">
                  <c:v>13.16</c:v>
                </c:pt>
                <c:pt idx="2">
                  <c:v>13.58</c:v>
                </c:pt>
                <c:pt idx="3">
                  <c:v>13.66</c:v>
                </c:pt>
                <c:pt idx="4" formatCode="0.00">
                  <c:v>13.07</c:v>
                </c:pt>
                <c:pt idx="5" formatCode="0.00">
                  <c:v>12.17</c:v>
                </c:pt>
                <c:pt idx="6" formatCode="0.00">
                  <c:v>12.16</c:v>
                </c:pt>
                <c:pt idx="7" formatCode="0.00">
                  <c:v>12.18</c:v>
                </c:pt>
                <c:pt idx="8" formatCode="0.00">
                  <c:v>11.66</c:v>
                </c:pt>
                <c:pt idx="9" formatCode="0.00">
                  <c:v>11.74</c:v>
                </c:pt>
                <c:pt idx="10" formatCode="0.00">
                  <c:v>10.81</c:v>
                </c:pt>
                <c:pt idx="11" formatCode="0.00">
                  <c:v>8.83</c:v>
                </c:pt>
                <c:pt idx="12" formatCode="0.00">
                  <c:v>8.68</c:v>
                </c:pt>
                <c:pt idx="13" formatCode="0.00">
                  <c:v>8.9600000000000009</c:v>
                </c:pt>
                <c:pt idx="14" formatCode="0.00">
                  <c:v>8.9499999999999993</c:v>
                </c:pt>
                <c:pt idx="15" formatCode="0.00">
                  <c:v>9.0500000000000007</c:v>
                </c:pt>
                <c:pt idx="16" formatCode="0.00">
                  <c:v>7.71</c:v>
                </c:pt>
                <c:pt idx="17" formatCode="0.00">
                  <c:v>6.83</c:v>
                </c:pt>
                <c:pt idx="18" formatCode="0.00">
                  <c:v>5.93</c:v>
                </c:pt>
                <c:pt idx="19" formatCode="0.00">
                  <c:v>5.48</c:v>
                </c:pt>
                <c:pt idx="20" formatCode="0.00">
                  <c:v>4.97</c:v>
                </c:pt>
                <c:pt idx="21" formatCode="0.00">
                  <c:v>5.21</c:v>
                </c:pt>
                <c:pt idx="22" formatCode="0.00">
                  <c:v>5.31</c:v>
                </c:pt>
                <c:pt idx="23" formatCode="0.00">
                  <c:v>5.35</c:v>
                </c:pt>
                <c:pt idx="24" formatCode="0.00">
                  <c:v>5.84</c:v>
                </c:pt>
                <c:pt idx="25" formatCode="0.00">
                  <c:v>5.31</c:v>
                </c:pt>
                <c:pt idx="26" formatCode="0.00">
                  <c:v>6.47</c:v>
                </c:pt>
                <c:pt idx="27" formatCode="0.00">
                  <c:v>6.32</c:v>
                </c:pt>
                <c:pt idx="28" formatCode="0.00">
                  <c:v>5.88</c:v>
                </c:pt>
                <c:pt idx="29" formatCode="0.00">
                  <c:v>6.49</c:v>
                </c:pt>
                <c:pt idx="30" formatCode="0.00">
                  <c:v>7.42</c:v>
                </c:pt>
                <c:pt idx="31" formatCode="0.00">
                  <c:v>7.16</c:v>
                </c:pt>
                <c:pt idx="32" formatCode="0.00">
                  <c:v>8.34</c:v>
                </c:pt>
                <c:pt idx="33" formatCode="0.00">
                  <c:v>8.76</c:v>
                </c:pt>
                <c:pt idx="34" formatCode="0.00">
                  <c:v>8.2899999999999991</c:v>
                </c:pt>
                <c:pt idx="35" formatCode="0.00">
                  <c:v>10.62</c:v>
                </c:pt>
                <c:pt idx="36" formatCode="0.00">
                  <c:v>10.32</c:v>
                </c:pt>
                <c:pt idx="37" formatCode="0.00">
                  <c:v>9.9700000000000006</c:v>
                </c:pt>
                <c:pt idx="38" formatCode="0.00">
                  <c:v>9.8800000000000008</c:v>
                </c:pt>
                <c:pt idx="39" formatCode="0.00">
                  <c:v>9.2100000000000009</c:v>
                </c:pt>
                <c:pt idx="40" formatCode="0.00">
                  <c:v>9.66</c:v>
                </c:pt>
                <c:pt idx="41" formatCode="0.00">
                  <c:v>8.85</c:v>
                </c:pt>
                <c:pt idx="42" formatCode="0.00">
                  <c:v>7.99</c:v>
                </c:pt>
                <c:pt idx="43" formatCode="0.00">
                  <c:v>7.53</c:v>
                </c:pt>
                <c:pt idx="44" formatCode="0.00">
                  <c:v>7.5</c:v>
                </c:pt>
                <c:pt idx="45" formatCode="0.00">
                  <c:v>7.32</c:v>
                </c:pt>
                <c:pt idx="46" formatCode="0.00">
                  <c:v>8.41</c:v>
                </c:pt>
                <c:pt idx="47" formatCode="0.00">
                  <c:v>8.24</c:v>
                </c:pt>
                <c:pt idx="48" formatCode="0.00">
                  <c:v>9.2100000000000009</c:v>
                </c:pt>
                <c:pt idx="49" formatCode="0.00">
                  <c:v>8.91</c:v>
                </c:pt>
                <c:pt idx="50" formatCode="0.00">
                  <c:v>9.66</c:v>
                </c:pt>
                <c:pt idx="51" formatCode="0.00">
                  <c:v>9.1999999999999993</c:v>
                </c:pt>
                <c:pt idx="52" formatCode="0.00">
                  <c:v>9.59</c:v>
                </c:pt>
                <c:pt idx="53" formatCode="0.00">
                  <c:v>10.07</c:v>
                </c:pt>
                <c:pt idx="54" formatCode="0.00">
                  <c:v>10.39</c:v>
                </c:pt>
                <c:pt idx="55" formatCode="0.00">
                  <c:v>9.49</c:v>
                </c:pt>
                <c:pt idx="56" formatCode="0.00">
                  <c:v>10.28</c:v>
                </c:pt>
                <c:pt idx="57" formatCode="0.00">
                  <c:v>9.15</c:v>
                </c:pt>
                <c:pt idx="58" formatCode="0.00">
                  <c:v>9.59</c:v>
                </c:pt>
                <c:pt idx="59" formatCode="0.00">
                  <c:v>9.56</c:v>
                </c:pt>
                <c:pt idx="60" formatCode="0.00">
                  <c:v>11.04</c:v>
                </c:pt>
                <c:pt idx="61" formatCode="0.00">
                  <c:v>11.29</c:v>
                </c:pt>
                <c:pt idx="62" formatCode="0.00">
                  <c:v>12.79</c:v>
                </c:pt>
                <c:pt idx="63" formatCode="0.00">
                  <c:v>11.7</c:v>
                </c:pt>
                <c:pt idx="64" formatCode="0.00">
                  <c:v>11.78</c:v>
                </c:pt>
                <c:pt idx="65" formatCode="0.00">
                  <c:v>10.29</c:v>
                </c:pt>
                <c:pt idx="66" formatCode="0.00">
                  <c:v>10.220000000000001</c:v>
                </c:pt>
                <c:pt idx="67" formatCode="0.00">
                  <c:v>8.61</c:v>
                </c:pt>
                <c:pt idx="68" formatCode="0.00">
                  <c:v>9.32</c:v>
                </c:pt>
                <c:pt idx="69" formatCode="0.00">
                  <c:v>9.1</c:v>
                </c:pt>
              </c:numCache>
            </c:numRef>
          </c:val>
          <c:smooth val="0"/>
          <c:extLst>
            <c:ext xmlns:c16="http://schemas.microsoft.com/office/drawing/2014/chart" uri="{C3380CC4-5D6E-409C-BE32-E72D297353CC}">
              <c16:uniqueId val="{00000002-D22A-4C6C-A439-C4E4C5C9D845}"/>
            </c:ext>
          </c:extLst>
        </c:ser>
        <c:dLbls>
          <c:showLegendKey val="0"/>
          <c:showVal val="0"/>
          <c:showCatName val="0"/>
          <c:showSerName val="0"/>
          <c:showPercent val="0"/>
          <c:showBubbleSize val="0"/>
        </c:dLbls>
        <c:smooth val="0"/>
        <c:axId val="365845120"/>
        <c:axId val="365845448"/>
      </c:lineChart>
      <c:catAx>
        <c:axId val="3658451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65845448"/>
        <c:crosses val="autoZero"/>
        <c:auto val="1"/>
        <c:lblAlgn val="ctr"/>
        <c:lblOffset val="100"/>
        <c:tickLblSkip val="4"/>
        <c:tickMarkSkip val="4"/>
        <c:noMultiLvlLbl val="0"/>
      </c:catAx>
      <c:valAx>
        <c:axId val="365845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65845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147 </a:t>
            </a:r>
          </a:p>
          <a:p>
            <a:pPr>
              <a:defRPr/>
            </a:pPr>
            <a:r>
              <a:rPr lang="en-US" sz="1400" b="1" i="0" u="none" strike="noStrike" baseline="0">
                <a:effectLst/>
              </a:rPr>
              <a:t>Total deposit in the Bank of England, Monthly, 1832-1850</a:t>
            </a:r>
          </a:p>
          <a:p>
            <a:pPr>
              <a:defRPr/>
            </a:pPr>
            <a:r>
              <a:rPr lang="en-US" sz="1400" b="1" i="0" u="none" strike="noStrike" baseline="0">
                <a:effectLst/>
              </a:rPr>
              <a:t>(Thousands of £'s)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'Table 147'!$T$4:$T$5</c:f>
              <c:strCache>
                <c:ptCount val="2"/>
                <c:pt idx="0">
                  <c:v>..</c:v>
                </c:pt>
                <c:pt idx="1">
                  <c:v>..</c:v>
                </c:pt>
              </c:strCache>
            </c:strRef>
          </c:tx>
          <c:spPr>
            <a:ln w="28575" cap="rnd">
              <a:solidFill>
                <a:schemeClr val="accent1"/>
              </a:solidFill>
              <a:round/>
            </a:ln>
            <a:effectLst/>
          </c:spPr>
          <c:marker>
            <c:symbol val="none"/>
          </c:marker>
          <c:cat>
            <c:numRef>
              <c:f>'Table 147'!$R$4:$R$231</c:f>
              <c:numCache>
                <c:formatCode>General</c:formatCode>
                <c:ptCount val="228"/>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pt idx="192">
                  <c:v>1848</c:v>
                </c:pt>
                <c:pt idx="204">
                  <c:v>1849</c:v>
                </c:pt>
                <c:pt idx="216">
                  <c:v>1850</c:v>
                </c:pt>
              </c:numCache>
            </c:numRef>
          </c:cat>
          <c:val>
            <c:numRef>
              <c:f>'Table 147'!$T$6:$T$231</c:f>
              <c:numCache>
                <c:formatCode>General</c:formatCode>
                <c:ptCount val="226"/>
                <c:pt idx="0">
                  <c:v>7731</c:v>
                </c:pt>
                <c:pt idx="1">
                  <c:v>9223</c:v>
                </c:pt>
                <c:pt idx="2">
                  <c:v>18945</c:v>
                </c:pt>
                <c:pt idx="3">
                  <c:v>18507</c:v>
                </c:pt>
                <c:pt idx="4">
                  <c:v>11526</c:v>
                </c:pt>
                <c:pt idx="5">
                  <c:v>11007</c:v>
                </c:pt>
                <c:pt idx="6">
                  <c:v>19642</c:v>
                </c:pt>
                <c:pt idx="7">
                  <c:v>10871</c:v>
                </c:pt>
                <c:pt idx="8">
                  <c:v>11687</c:v>
                </c:pt>
                <c:pt idx="9">
                  <c:v>12054</c:v>
                </c:pt>
                <c:pt idx="10">
                  <c:v>14027</c:v>
                </c:pt>
                <c:pt idx="11">
                  <c:v>12696</c:v>
                </c:pt>
                <c:pt idx="12">
                  <c:v>11589</c:v>
                </c:pt>
                <c:pt idx="13">
                  <c:v>12375</c:v>
                </c:pt>
                <c:pt idx="14">
                  <c:v>11431</c:v>
                </c:pt>
                <c:pt idx="15">
                  <c:v>11928</c:v>
                </c:pt>
                <c:pt idx="16">
                  <c:v>14437</c:v>
                </c:pt>
                <c:pt idx="17">
                  <c:v>12489</c:v>
                </c:pt>
                <c:pt idx="18">
                  <c:v>12074</c:v>
                </c:pt>
                <c:pt idx="19">
                  <c:v>12831</c:v>
                </c:pt>
                <c:pt idx="20">
                  <c:v>12156</c:v>
                </c:pt>
                <c:pt idx="21">
                  <c:v>13936</c:v>
                </c:pt>
                <c:pt idx="22">
                  <c:v>15923</c:v>
                </c:pt>
                <c:pt idx="23">
                  <c:v>13378</c:v>
                </c:pt>
                <c:pt idx="24">
                  <c:v>12798</c:v>
                </c:pt>
                <c:pt idx="25">
                  <c:v>15328</c:v>
                </c:pt>
                <c:pt idx="26">
                  <c:v>14946</c:v>
                </c:pt>
                <c:pt idx="27">
                  <c:v>14551</c:v>
                </c:pt>
                <c:pt idx="28">
                  <c:v>17159</c:v>
                </c:pt>
                <c:pt idx="29">
                  <c:v>14000</c:v>
                </c:pt>
                <c:pt idx="30">
                  <c:v>12580</c:v>
                </c:pt>
                <c:pt idx="31">
                  <c:v>13480</c:v>
                </c:pt>
                <c:pt idx="32">
                  <c:v>11313</c:v>
                </c:pt>
                <c:pt idx="33">
                  <c:v>12153</c:v>
                </c:pt>
                <c:pt idx="34">
                  <c:v>14309</c:v>
                </c:pt>
                <c:pt idx="35">
                  <c:v>10865</c:v>
                </c:pt>
                <c:pt idx="36">
                  <c:v>9942</c:v>
                </c:pt>
                <c:pt idx="37">
                  <c:v>11826</c:v>
                </c:pt>
                <c:pt idx="38">
                  <c:v>10080</c:v>
                </c:pt>
                <c:pt idx="39">
                  <c:v>10954</c:v>
                </c:pt>
                <c:pt idx="40">
                  <c:v>13801</c:v>
                </c:pt>
                <c:pt idx="41">
                  <c:v>12507</c:v>
                </c:pt>
                <c:pt idx="42">
                  <c:v>13774</c:v>
                </c:pt>
                <c:pt idx="43">
                  <c:v>18268</c:v>
                </c:pt>
                <c:pt idx="44">
                  <c:v>18234</c:v>
                </c:pt>
                <c:pt idx="45">
                  <c:v>19532</c:v>
                </c:pt>
                <c:pt idx="46">
                  <c:v>18529</c:v>
                </c:pt>
                <c:pt idx="47">
                  <c:v>14584</c:v>
                </c:pt>
                <c:pt idx="48">
                  <c:v>13309</c:v>
                </c:pt>
                <c:pt idx="49">
                  <c:v>13950</c:v>
                </c:pt>
                <c:pt idx="50">
                  <c:v>12837</c:v>
                </c:pt>
                <c:pt idx="51">
                  <c:v>14886</c:v>
                </c:pt>
                <c:pt idx="52">
                  <c:v>16177</c:v>
                </c:pt>
                <c:pt idx="53">
                  <c:v>13420</c:v>
                </c:pt>
                <c:pt idx="54">
                  <c:v>12172</c:v>
                </c:pt>
                <c:pt idx="55">
                  <c:v>13676</c:v>
                </c:pt>
                <c:pt idx="56">
                  <c:v>12612</c:v>
                </c:pt>
                <c:pt idx="57">
                  <c:v>15834</c:v>
                </c:pt>
                <c:pt idx="58">
                  <c:v>14555</c:v>
                </c:pt>
                <c:pt idx="59">
                  <c:v>10259</c:v>
                </c:pt>
                <c:pt idx="60">
                  <c:v>9709</c:v>
                </c:pt>
                <c:pt idx="61">
                  <c:v>11317</c:v>
                </c:pt>
                <c:pt idx="62">
                  <c:v>10278</c:v>
                </c:pt>
                <c:pt idx="63">
                  <c:v>9714</c:v>
                </c:pt>
                <c:pt idx="64">
                  <c:v>12124</c:v>
                </c:pt>
                <c:pt idx="65">
                  <c:v>11237</c:v>
                </c:pt>
                <c:pt idx="66">
                  <c:v>9691</c:v>
                </c:pt>
                <c:pt idx="67">
                  <c:v>10376</c:v>
                </c:pt>
                <c:pt idx="68">
                  <c:v>10364</c:v>
                </c:pt>
                <c:pt idx="69">
                  <c:v>10476</c:v>
                </c:pt>
                <c:pt idx="70">
                  <c:v>12535</c:v>
                </c:pt>
                <c:pt idx="71">
                  <c:v>11050</c:v>
                </c:pt>
                <c:pt idx="72">
                  <c:v>10366</c:v>
                </c:pt>
                <c:pt idx="73">
                  <c:v>11489</c:v>
                </c:pt>
                <c:pt idx="74">
                  <c:v>10560</c:v>
                </c:pt>
                <c:pt idx="75">
                  <c:v>9195</c:v>
                </c:pt>
                <c:pt idx="76">
                  <c:v>11322</c:v>
                </c:pt>
                <c:pt idx="77">
                  <c:v>9892</c:v>
                </c:pt>
                <c:pt idx="78">
                  <c:v>8308</c:v>
                </c:pt>
                <c:pt idx="79">
                  <c:v>9190</c:v>
                </c:pt>
                <c:pt idx="80">
                  <c:v>9080</c:v>
                </c:pt>
                <c:pt idx="81">
                  <c:v>10066</c:v>
                </c:pt>
                <c:pt idx="82">
                  <c:v>11486</c:v>
                </c:pt>
                <c:pt idx="83">
                  <c:v>8177</c:v>
                </c:pt>
                <c:pt idx="84">
                  <c:v>7771</c:v>
                </c:pt>
                <c:pt idx="85">
                  <c:v>8320</c:v>
                </c:pt>
                <c:pt idx="86">
                  <c:v>7224</c:v>
                </c:pt>
                <c:pt idx="87">
                  <c:v>6970</c:v>
                </c:pt>
                <c:pt idx="88">
                  <c:v>9476</c:v>
                </c:pt>
                <c:pt idx="89">
                  <c:v>7175</c:v>
                </c:pt>
                <c:pt idx="90">
                  <c:v>5781</c:v>
                </c:pt>
                <c:pt idx="91">
                  <c:v>6253</c:v>
                </c:pt>
                <c:pt idx="92">
                  <c:v>5776</c:v>
                </c:pt>
                <c:pt idx="93">
                  <c:v>6934</c:v>
                </c:pt>
                <c:pt idx="94">
                  <c:v>9891</c:v>
                </c:pt>
                <c:pt idx="95">
                  <c:v>6834</c:v>
                </c:pt>
                <c:pt idx="96">
                  <c:v>6651</c:v>
                </c:pt>
                <c:pt idx="97">
                  <c:v>8564</c:v>
                </c:pt>
                <c:pt idx="98">
                  <c:v>6609</c:v>
                </c:pt>
                <c:pt idx="99">
                  <c:v>6553</c:v>
                </c:pt>
                <c:pt idx="100">
                  <c:v>9951</c:v>
                </c:pt>
                <c:pt idx="101">
                  <c:v>6930</c:v>
                </c:pt>
                <c:pt idx="102">
                  <c:v>5922</c:v>
                </c:pt>
                <c:pt idx="103">
                  <c:v>7014</c:v>
                </c:pt>
                <c:pt idx="104">
                  <c:v>5977</c:v>
                </c:pt>
                <c:pt idx="105">
                  <c:v>7348</c:v>
                </c:pt>
                <c:pt idx="106">
                  <c:v>8542</c:v>
                </c:pt>
                <c:pt idx="107">
                  <c:v>6780</c:v>
                </c:pt>
                <c:pt idx="108">
                  <c:v>6495</c:v>
                </c:pt>
                <c:pt idx="109">
                  <c:v>8584</c:v>
                </c:pt>
                <c:pt idx="110">
                  <c:v>6836</c:v>
                </c:pt>
                <c:pt idx="111">
                  <c:v>6453</c:v>
                </c:pt>
                <c:pt idx="112">
                  <c:v>10446</c:v>
                </c:pt>
                <c:pt idx="113">
                  <c:v>7351</c:v>
                </c:pt>
                <c:pt idx="114">
                  <c:v>6619</c:v>
                </c:pt>
                <c:pt idx="115">
                  <c:v>8375</c:v>
                </c:pt>
                <c:pt idx="116">
                  <c:v>7096</c:v>
                </c:pt>
                <c:pt idx="117">
                  <c:v>8026</c:v>
                </c:pt>
                <c:pt idx="118">
                  <c:v>10231</c:v>
                </c:pt>
                <c:pt idx="119">
                  <c:v>8827</c:v>
                </c:pt>
                <c:pt idx="120">
                  <c:v>7261</c:v>
                </c:pt>
                <c:pt idx="121">
                  <c:v>8963</c:v>
                </c:pt>
                <c:pt idx="122">
                  <c:v>7604</c:v>
                </c:pt>
                <c:pt idx="123">
                  <c:v>7782</c:v>
                </c:pt>
                <c:pt idx="124">
                  <c:v>10857</c:v>
                </c:pt>
                <c:pt idx="125">
                  <c:v>9900</c:v>
                </c:pt>
                <c:pt idx="126">
                  <c:v>8394</c:v>
                </c:pt>
                <c:pt idx="127">
                  <c:v>9202</c:v>
                </c:pt>
                <c:pt idx="128">
                  <c:v>9202</c:v>
                </c:pt>
                <c:pt idx="129">
                  <c:v>8511</c:v>
                </c:pt>
                <c:pt idx="130">
                  <c:v>13954</c:v>
                </c:pt>
                <c:pt idx="131">
                  <c:v>11824</c:v>
                </c:pt>
                <c:pt idx="132">
                  <c:v>11012</c:v>
                </c:pt>
                <c:pt idx="133">
                  <c:v>11747</c:v>
                </c:pt>
                <c:pt idx="134">
                  <c:v>10005</c:v>
                </c:pt>
                <c:pt idx="135">
                  <c:v>9249</c:v>
                </c:pt>
                <c:pt idx="136">
                  <c:v>13046</c:v>
                </c:pt>
                <c:pt idx="137">
                  <c:v>11612</c:v>
                </c:pt>
                <c:pt idx="138">
                  <c:v>10547</c:v>
                </c:pt>
                <c:pt idx="139">
                  <c:v>11264</c:v>
                </c:pt>
                <c:pt idx="140">
                  <c:v>10945</c:v>
                </c:pt>
                <c:pt idx="141">
                  <c:v>12786</c:v>
                </c:pt>
                <c:pt idx="142">
                  <c:v>15881</c:v>
                </c:pt>
                <c:pt idx="143">
                  <c:v>13390</c:v>
                </c:pt>
                <c:pt idx="144">
                  <c:v>12745</c:v>
                </c:pt>
                <c:pt idx="145">
                  <c:v>14748</c:v>
                </c:pt>
                <c:pt idx="146">
                  <c:v>12540</c:v>
                </c:pt>
                <c:pt idx="147">
                  <c:v>13943</c:v>
                </c:pt>
                <c:pt idx="148">
                  <c:v>15640</c:v>
                </c:pt>
                <c:pt idx="149">
                  <c:v>12527</c:v>
                </c:pt>
                <c:pt idx="150">
                  <c:v>13317</c:v>
                </c:pt>
                <c:pt idx="151">
                  <c:v>13781</c:v>
                </c:pt>
                <c:pt idx="152">
                  <c:v>12476</c:v>
                </c:pt>
                <c:pt idx="153">
                  <c:v>15022</c:v>
                </c:pt>
                <c:pt idx="154">
                  <c:v>12942</c:v>
                </c:pt>
                <c:pt idx="155">
                  <c:v>13692</c:v>
                </c:pt>
                <c:pt idx="156">
                  <c:v>16777</c:v>
                </c:pt>
                <c:pt idx="157">
                  <c:v>15413</c:v>
                </c:pt>
                <c:pt idx="158">
                  <c:v>14503</c:v>
                </c:pt>
                <c:pt idx="159">
                  <c:v>16884</c:v>
                </c:pt>
                <c:pt idx="160">
                  <c:v>14908</c:v>
                </c:pt>
                <c:pt idx="161">
                  <c:v>14109</c:v>
                </c:pt>
                <c:pt idx="162">
                  <c:v>15956</c:v>
                </c:pt>
                <c:pt idx="163">
                  <c:v>15427</c:v>
                </c:pt>
                <c:pt idx="164">
                  <c:v>15307</c:v>
                </c:pt>
                <c:pt idx="165">
                  <c:v>17802</c:v>
                </c:pt>
                <c:pt idx="166">
                  <c:v>17927</c:v>
                </c:pt>
                <c:pt idx="167">
                  <c:v>24240</c:v>
                </c:pt>
                <c:pt idx="168">
                  <c:v>24364</c:v>
                </c:pt>
                <c:pt idx="169">
                  <c:v>21676</c:v>
                </c:pt>
                <c:pt idx="170">
                  <c:v>20247</c:v>
                </c:pt>
                <c:pt idx="171">
                  <c:v>22296</c:v>
                </c:pt>
                <c:pt idx="172">
                  <c:v>19290</c:v>
                </c:pt>
                <c:pt idx="173">
                  <c:v>16973</c:v>
                </c:pt>
                <c:pt idx="174">
                  <c:v>16817</c:v>
                </c:pt>
                <c:pt idx="175">
                  <c:v>15504</c:v>
                </c:pt>
                <c:pt idx="176">
                  <c:v>15200</c:v>
                </c:pt>
                <c:pt idx="177">
                  <c:v>17398</c:v>
                </c:pt>
                <c:pt idx="178">
                  <c:v>15612</c:v>
                </c:pt>
                <c:pt idx="179">
                  <c:v>14609</c:v>
                </c:pt>
                <c:pt idx="180">
                  <c:v>16141</c:v>
                </c:pt>
                <c:pt idx="181">
                  <c:v>14130</c:v>
                </c:pt>
                <c:pt idx="182">
                  <c:v>13264</c:v>
                </c:pt>
                <c:pt idx="183">
                  <c:v>16995</c:v>
                </c:pt>
                <c:pt idx="184">
                  <c:v>14221</c:v>
                </c:pt>
                <c:pt idx="185">
                  <c:v>13847</c:v>
                </c:pt>
                <c:pt idx="186">
                  <c:v>15632</c:v>
                </c:pt>
                <c:pt idx="187">
                  <c:v>15109</c:v>
                </c:pt>
                <c:pt idx="188">
                  <c:v>14788</c:v>
                </c:pt>
                <c:pt idx="189">
                  <c:v>16689</c:v>
                </c:pt>
                <c:pt idx="190">
                  <c:v>15723</c:v>
                </c:pt>
                <c:pt idx="191">
                  <c:v>15504</c:v>
                </c:pt>
                <c:pt idx="192">
                  <c:v>16442</c:v>
                </c:pt>
                <c:pt idx="193">
                  <c:v>15086</c:v>
                </c:pt>
                <c:pt idx="194">
                  <c:v>13374</c:v>
                </c:pt>
                <c:pt idx="195">
                  <c:v>14884</c:v>
                </c:pt>
                <c:pt idx="196">
                  <c:v>14515</c:v>
                </c:pt>
                <c:pt idx="197">
                  <c:v>13209</c:v>
                </c:pt>
                <c:pt idx="198">
                  <c:v>14730</c:v>
                </c:pt>
                <c:pt idx="199">
                  <c:v>14338</c:v>
                </c:pt>
                <c:pt idx="200">
                  <c:v>14796</c:v>
                </c:pt>
                <c:pt idx="201">
                  <c:v>16961</c:v>
                </c:pt>
                <c:pt idx="202">
                  <c:v>15994</c:v>
                </c:pt>
                <c:pt idx="203">
                  <c:v>15687</c:v>
                </c:pt>
                <c:pt idx="204">
                  <c:v>16729</c:v>
                </c:pt>
                <c:pt idx="205">
                  <c:v>15451</c:v>
                </c:pt>
                <c:pt idx="206">
                  <c:v>14757</c:v>
                </c:pt>
                <c:pt idx="207">
                  <c:v>16176</c:v>
                </c:pt>
                <c:pt idx="208">
                  <c:v>14814</c:v>
                </c:pt>
                <c:pt idx="209">
                  <c:v>14857</c:v>
                </c:pt>
                <c:pt idx="210">
                  <c:v>16785</c:v>
                </c:pt>
                <c:pt idx="211">
                  <c:v>16412</c:v>
                </c:pt>
                <c:pt idx="212">
                  <c:v>16760</c:v>
                </c:pt>
                <c:pt idx="213">
                  <c:v>19088</c:v>
                </c:pt>
                <c:pt idx="214">
                  <c:v>17562</c:v>
                </c:pt>
                <c:pt idx="215">
                  <c:v>16769</c:v>
                </c:pt>
                <c:pt idx="216">
                  <c:v>18630</c:v>
                </c:pt>
                <c:pt idx="217">
                  <c:v>16584</c:v>
                </c:pt>
                <c:pt idx="218">
                  <c:v>16166</c:v>
                </c:pt>
                <c:pt idx="219">
                  <c:v>17987</c:v>
                </c:pt>
                <c:pt idx="220">
                  <c:v>16596</c:v>
                </c:pt>
                <c:pt idx="221">
                  <c:v>16627</c:v>
                </c:pt>
                <c:pt idx="222">
                  <c:v>18860</c:v>
                </c:pt>
                <c:pt idx="223">
                  <c:v>17781</c:v>
                </c:pt>
                <c:pt idx="224">
                  <c:v>17792</c:v>
                </c:pt>
                <c:pt idx="225">
                  <c:v>19748</c:v>
                </c:pt>
              </c:numCache>
            </c:numRef>
          </c:val>
          <c:smooth val="0"/>
          <c:extLst>
            <c:ext xmlns:c16="http://schemas.microsoft.com/office/drawing/2014/chart" uri="{C3380CC4-5D6E-409C-BE32-E72D297353CC}">
              <c16:uniqueId val="{00000000-E1D7-48D3-BC4D-C79A5A76AAA1}"/>
            </c:ext>
          </c:extLst>
        </c:ser>
        <c:dLbls>
          <c:showLegendKey val="0"/>
          <c:showVal val="0"/>
          <c:showCatName val="0"/>
          <c:showSerName val="0"/>
          <c:showPercent val="0"/>
          <c:showBubbleSize val="0"/>
        </c:dLbls>
        <c:smooth val="0"/>
        <c:axId val="540534488"/>
        <c:axId val="540531352"/>
      </c:lineChart>
      <c:catAx>
        <c:axId val="54053448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40531352"/>
        <c:crosses val="autoZero"/>
        <c:auto val="1"/>
        <c:lblAlgn val="ctr"/>
        <c:lblOffset val="100"/>
        <c:tickLblSkip val="12"/>
        <c:tickMarkSkip val="12"/>
        <c:noMultiLvlLbl val="0"/>
      </c:catAx>
      <c:valAx>
        <c:axId val="540531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40534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148 </a:t>
            </a:r>
          </a:p>
          <a:p>
            <a:pPr>
              <a:defRPr/>
            </a:pPr>
            <a:r>
              <a:rPr lang="en-US" b="1"/>
              <a:t>Public Deposits in the Bank of England, 1832-1850 </a:t>
            </a:r>
          </a:p>
          <a:p>
            <a:pPr>
              <a:defRPr/>
            </a:pPr>
            <a:r>
              <a:rPr lang="en-US" b="1"/>
              <a:t>(Thousands of £'s)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148'!$R$4:$R$231</c:f>
              <c:numCache>
                <c:formatCode>General</c:formatCode>
                <c:ptCount val="228"/>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pt idx="192">
                  <c:v>1848</c:v>
                </c:pt>
                <c:pt idx="204">
                  <c:v>1849</c:v>
                </c:pt>
                <c:pt idx="216">
                  <c:v>1850</c:v>
                </c:pt>
              </c:numCache>
            </c:numRef>
          </c:cat>
          <c:val>
            <c:numRef>
              <c:f>'Table 148'!$T$4:$T$231</c:f>
              <c:numCache>
                <c:formatCode>General</c:formatCode>
                <c:ptCount val="228"/>
                <c:pt idx="2">
                  <c:v>2491</c:v>
                </c:pt>
                <c:pt idx="3">
                  <c:v>3440</c:v>
                </c:pt>
                <c:pt idx="4">
                  <c:v>3027</c:v>
                </c:pt>
                <c:pt idx="5">
                  <c:v>2668</c:v>
                </c:pt>
                <c:pt idx="6">
                  <c:v>4510</c:v>
                </c:pt>
                <c:pt idx="7">
                  <c:v>3642</c:v>
                </c:pt>
                <c:pt idx="8">
                  <c:v>2999</c:v>
                </c:pt>
                <c:pt idx="9">
                  <c:v>3958</c:v>
                </c:pt>
                <c:pt idx="10">
                  <c:v>3425</c:v>
                </c:pt>
                <c:pt idx="11">
                  <c:v>4651</c:v>
                </c:pt>
                <c:pt idx="12">
                  <c:v>6370</c:v>
                </c:pt>
                <c:pt idx="13">
                  <c:v>4154</c:v>
                </c:pt>
                <c:pt idx="14">
                  <c:v>3722</c:v>
                </c:pt>
                <c:pt idx="15">
                  <c:v>4425</c:v>
                </c:pt>
                <c:pt idx="16">
                  <c:v>3176</c:v>
                </c:pt>
                <c:pt idx="17">
                  <c:v>3776</c:v>
                </c:pt>
                <c:pt idx="18">
                  <c:v>5948</c:v>
                </c:pt>
                <c:pt idx="19">
                  <c:v>4040</c:v>
                </c:pt>
                <c:pt idx="20">
                  <c:v>3492</c:v>
                </c:pt>
                <c:pt idx="21">
                  <c:v>4582</c:v>
                </c:pt>
                <c:pt idx="22">
                  <c:v>3842</c:v>
                </c:pt>
                <c:pt idx="23">
                  <c:v>5776</c:v>
                </c:pt>
                <c:pt idx="24">
                  <c:v>7217</c:v>
                </c:pt>
                <c:pt idx="25">
                  <c:v>4228</c:v>
                </c:pt>
                <c:pt idx="26">
                  <c:v>4048</c:v>
                </c:pt>
                <c:pt idx="27">
                  <c:v>6945</c:v>
                </c:pt>
                <c:pt idx="28">
                  <c:v>6339</c:v>
                </c:pt>
                <c:pt idx="29">
                  <c:v>6081</c:v>
                </c:pt>
                <c:pt idx="30">
                  <c:v>9291</c:v>
                </c:pt>
                <c:pt idx="31">
                  <c:v>7232</c:v>
                </c:pt>
                <c:pt idx="32">
                  <c:v>6368</c:v>
                </c:pt>
                <c:pt idx="33">
                  <c:v>6354</c:v>
                </c:pt>
                <c:pt idx="34">
                  <c:v>4056</c:v>
                </c:pt>
                <c:pt idx="35">
                  <c:v>5386</c:v>
                </c:pt>
                <c:pt idx="36">
                  <c:v>6992</c:v>
                </c:pt>
                <c:pt idx="37">
                  <c:v>3938</c:v>
                </c:pt>
                <c:pt idx="38">
                  <c:v>3257</c:v>
                </c:pt>
                <c:pt idx="39">
                  <c:v>4952</c:v>
                </c:pt>
                <c:pt idx="40">
                  <c:v>3375</c:v>
                </c:pt>
                <c:pt idx="41">
                  <c:v>3865</c:v>
                </c:pt>
                <c:pt idx="42">
                  <c:v>6286</c:v>
                </c:pt>
                <c:pt idx="43">
                  <c:v>5540</c:v>
                </c:pt>
                <c:pt idx="44">
                  <c:v>7301</c:v>
                </c:pt>
                <c:pt idx="45">
                  <c:v>11519</c:v>
                </c:pt>
                <c:pt idx="46">
                  <c:v>11154</c:v>
                </c:pt>
                <c:pt idx="47">
                  <c:v>12337</c:v>
                </c:pt>
                <c:pt idx="48">
                  <c:v>11338</c:v>
                </c:pt>
                <c:pt idx="49">
                  <c:v>7270</c:v>
                </c:pt>
                <c:pt idx="50">
                  <c:v>5384</c:v>
                </c:pt>
                <c:pt idx="51">
                  <c:v>5110</c:v>
                </c:pt>
                <c:pt idx="52">
                  <c:v>4047</c:v>
                </c:pt>
                <c:pt idx="53">
                  <c:v>5733</c:v>
                </c:pt>
                <c:pt idx="54">
                  <c:v>6640</c:v>
                </c:pt>
                <c:pt idx="55">
                  <c:v>4777</c:v>
                </c:pt>
                <c:pt idx="56">
                  <c:v>4081</c:v>
                </c:pt>
                <c:pt idx="57">
                  <c:v>5217</c:v>
                </c:pt>
                <c:pt idx="58">
                  <c:v>3680</c:v>
                </c:pt>
                <c:pt idx="59">
                  <c:v>6455</c:v>
                </c:pt>
                <c:pt idx="60">
                  <c:v>6046</c:v>
                </c:pt>
                <c:pt idx="61">
                  <c:v>3826</c:v>
                </c:pt>
                <c:pt idx="62">
                  <c:v>3247</c:v>
                </c:pt>
                <c:pt idx="63">
                  <c:v>4019</c:v>
                </c:pt>
                <c:pt idx="64">
                  <c:v>3222</c:v>
                </c:pt>
                <c:pt idx="65">
                  <c:v>3244</c:v>
                </c:pt>
                <c:pt idx="66">
                  <c:v>4605</c:v>
                </c:pt>
                <c:pt idx="67">
                  <c:v>3345</c:v>
                </c:pt>
                <c:pt idx="68">
                  <c:v>2760</c:v>
                </c:pt>
                <c:pt idx="69">
                  <c:v>3457</c:v>
                </c:pt>
                <c:pt idx="70">
                  <c:v>3244</c:v>
                </c:pt>
                <c:pt idx="71">
                  <c:v>4370</c:v>
                </c:pt>
                <c:pt idx="72">
                  <c:v>5110</c:v>
                </c:pt>
                <c:pt idx="73">
                  <c:v>3282</c:v>
                </c:pt>
                <c:pt idx="74">
                  <c:v>2866</c:v>
                </c:pt>
                <c:pt idx="75">
                  <c:v>3699</c:v>
                </c:pt>
                <c:pt idx="76">
                  <c:v>2735</c:v>
                </c:pt>
                <c:pt idx="77">
                  <c:v>2624</c:v>
                </c:pt>
                <c:pt idx="78">
                  <c:v>4205</c:v>
                </c:pt>
                <c:pt idx="79">
                  <c:v>3036</c:v>
                </c:pt>
                <c:pt idx="80">
                  <c:v>2088</c:v>
                </c:pt>
                <c:pt idx="81">
                  <c:v>3080</c:v>
                </c:pt>
                <c:pt idx="82">
                  <c:v>2602</c:v>
                </c:pt>
                <c:pt idx="83">
                  <c:v>4260</c:v>
                </c:pt>
                <c:pt idx="84">
                  <c:v>5759</c:v>
                </c:pt>
                <c:pt idx="85">
                  <c:v>2793</c:v>
                </c:pt>
                <c:pt idx="86">
                  <c:v>2742</c:v>
                </c:pt>
                <c:pt idx="87">
                  <c:v>3436</c:v>
                </c:pt>
                <c:pt idx="88">
                  <c:v>2575</c:v>
                </c:pt>
                <c:pt idx="89">
                  <c:v>2296</c:v>
                </c:pt>
                <c:pt idx="90">
                  <c:v>4108</c:v>
                </c:pt>
                <c:pt idx="91">
                  <c:v>2840</c:v>
                </c:pt>
                <c:pt idx="92">
                  <c:v>1973</c:v>
                </c:pt>
                <c:pt idx="93">
                  <c:v>2631</c:v>
                </c:pt>
                <c:pt idx="94">
                  <c:v>2432</c:v>
                </c:pt>
                <c:pt idx="95">
                  <c:v>3494</c:v>
                </c:pt>
                <c:pt idx="96">
                  <c:v>5401</c:v>
                </c:pt>
                <c:pt idx="97">
                  <c:v>2642</c:v>
                </c:pt>
                <c:pt idx="98">
                  <c:v>2524</c:v>
                </c:pt>
                <c:pt idx="99">
                  <c:v>3987</c:v>
                </c:pt>
                <c:pt idx="100">
                  <c:v>2317</c:v>
                </c:pt>
                <c:pt idx="101">
                  <c:v>2667</c:v>
                </c:pt>
                <c:pt idx="102">
                  <c:v>5628</c:v>
                </c:pt>
                <c:pt idx="103">
                  <c:v>2700</c:v>
                </c:pt>
                <c:pt idx="104">
                  <c:v>2045</c:v>
                </c:pt>
                <c:pt idx="105">
                  <c:v>3046</c:v>
                </c:pt>
                <c:pt idx="106">
                  <c:v>2586</c:v>
                </c:pt>
                <c:pt idx="107">
                  <c:v>3515</c:v>
                </c:pt>
                <c:pt idx="108">
                  <c:v>4287</c:v>
                </c:pt>
                <c:pt idx="109">
                  <c:v>2919</c:v>
                </c:pt>
                <c:pt idx="110">
                  <c:v>2655</c:v>
                </c:pt>
                <c:pt idx="111">
                  <c:v>4420</c:v>
                </c:pt>
                <c:pt idx="112">
                  <c:v>2955</c:v>
                </c:pt>
                <c:pt idx="113">
                  <c:v>2454</c:v>
                </c:pt>
                <c:pt idx="114">
                  <c:v>5741</c:v>
                </c:pt>
                <c:pt idx="115">
                  <c:v>2869</c:v>
                </c:pt>
                <c:pt idx="116">
                  <c:v>2448</c:v>
                </c:pt>
                <c:pt idx="117">
                  <c:v>4426</c:v>
                </c:pt>
                <c:pt idx="118">
                  <c:v>3041</c:v>
                </c:pt>
                <c:pt idx="119">
                  <c:v>3980</c:v>
                </c:pt>
                <c:pt idx="120">
                  <c:v>5642</c:v>
                </c:pt>
                <c:pt idx="121">
                  <c:v>4310</c:v>
                </c:pt>
                <c:pt idx="122">
                  <c:v>2917</c:v>
                </c:pt>
                <c:pt idx="123">
                  <c:v>3245</c:v>
                </c:pt>
                <c:pt idx="124">
                  <c:v>2211</c:v>
                </c:pt>
                <c:pt idx="125">
                  <c:v>2653</c:v>
                </c:pt>
                <c:pt idx="126">
                  <c:v>4116</c:v>
                </c:pt>
                <c:pt idx="127">
                  <c:v>2675</c:v>
                </c:pt>
                <c:pt idx="128">
                  <c:v>2156</c:v>
                </c:pt>
                <c:pt idx="129">
                  <c:v>2770</c:v>
                </c:pt>
                <c:pt idx="130">
                  <c:v>2683</c:v>
                </c:pt>
                <c:pt idx="131">
                  <c:v>2604</c:v>
                </c:pt>
                <c:pt idx="132">
                  <c:v>5957</c:v>
                </c:pt>
                <c:pt idx="133">
                  <c:v>3309</c:v>
                </c:pt>
                <c:pt idx="134">
                  <c:v>3182</c:v>
                </c:pt>
                <c:pt idx="135">
                  <c:v>4134</c:v>
                </c:pt>
                <c:pt idx="136">
                  <c:v>3296</c:v>
                </c:pt>
                <c:pt idx="137">
                  <c:v>2900</c:v>
                </c:pt>
                <c:pt idx="138">
                  <c:v>5107</c:v>
                </c:pt>
                <c:pt idx="139">
                  <c:v>3880</c:v>
                </c:pt>
                <c:pt idx="140">
                  <c:v>3227</c:v>
                </c:pt>
                <c:pt idx="141">
                  <c:v>4156</c:v>
                </c:pt>
                <c:pt idx="142">
                  <c:v>3829</c:v>
                </c:pt>
                <c:pt idx="143">
                  <c:v>6081</c:v>
                </c:pt>
                <c:pt idx="144">
                  <c:v>6658</c:v>
                </c:pt>
                <c:pt idx="145">
                  <c:v>4223</c:v>
                </c:pt>
                <c:pt idx="146">
                  <c:v>4893</c:v>
                </c:pt>
                <c:pt idx="147">
                  <c:v>6027</c:v>
                </c:pt>
                <c:pt idx="148">
                  <c:v>4086</c:v>
                </c:pt>
                <c:pt idx="149">
                  <c:v>6442</c:v>
                </c:pt>
                <c:pt idx="150">
                  <c:v>7173</c:v>
                </c:pt>
                <c:pt idx="151">
                  <c:v>3838</c:v>
                </c:pt>
                <c:pt idx="152">
                  <c:v>4838</c:v>
                </c:pt>
                <c:pt idx="153">
                  <c:v>5468</c:v>
                </c:pt>
                <c:pt idx="154">
                  <c:v>4209</c:v>
                </c:pt>
                <c:pt idx="155">
                  <c:v>6667</c:v>
                </c:pt>
                <c:pt idx="156">
                  <c:v>4338</c:v>
                </c:pt>
                <c:pt idx="157">
                  <c:v>4109</c:v>
                </c:pt>
                <c:pt idx="158">
                  <c:v>6404</c:v>
                </c:pt>
                <c:pt idx="159">
                  <c:v>4285</c:v>
                </c:pt>
                <c:pt idx="160">
                  <c:v>4173</c:v>
                </c:pt>
                <c:pt idx="161">
                  <c:v>6589</c:v>
                </c:pt>
                <c:pt idx="162">
                  <c:v>4139</c:v>
                </c:pt>
                <c:pt idx="163">
                  <c:v>4689</c:v>
                </c:pt>
                <c:pt idx="164">
                  <c:v>7705</c:v>
                </c:pt>
                <c:pt idx="165">
                  <c:v>6574</c:v>
                </c:pt>
                <c:pt idx="166">
                  <c:v>6277</c:v>
                </c:pt>
                <c:pt idx="167">
                  <c:v>8975</c:v>
                </c:pt>
                <c:pt idx="168">
                  <c:v>5625</c:v>
                </c:pt>
                <c:pt idx="169">
                  <c:v>5823</c:v>
                </c:pt>
                <c:pt idx="170">
                  <c:v>6923</c:v>
                </c:pt>
                <c:pt idx="171">
                  <c:v>4295</c:v>
                </c:pt>
                <c:pt idx="172">
                  <c:v>3946</c:v>
                </c:pt>
                <c:pt idx="173">
                  <c:v>6853</c:v>
                </c:pt>
                <c:pt idx="174">
                  <c:v>4471</c:v>
                </c:pt>
                <c:pt idx="175">
                  <c:v>5786</c:v>
                </c:pt>
                <c:pt idx="176">
                  <c:v>8510</c:v>
                </c:pt>
                <c:pt idx="177">
                  <c:v>6886</c:v>
                </c:pt>
                <c:pt idx="178">
                  <c:v>7133</c:v>
                </c:pt>
                <c:pt idx="179">
                  <c:v>9497</c:v>
                </c:pt>
                <c:pt idx="180">
                  <c:v>6003</c:v>
                </c:pt>
                <c:pt idx="181">
                  <c:v>5441</c:v>
                </c:pt>
                <c:pt idx="182">
                  <c:v>6594</c:v>
                </c:pt>
                <c:pt idx="183">
                  <c:v>4158</c:v>
                </c:pt>
                <c:pt idx="184">
                  <c:v>4522</c:v>
                </c:pt>
                <c:pt idx="185">
                  <c:v>8880</c:v>
                </c:pt>
                <c:pt idx="186">
                  <c:v>5710</c:v>
                </c:pt>
                <c:pt idx="187">
                  <c:v>6488</c:v>
                </c:pt>
                <c:pt idx="188">
                  <c:v>8522</c:v>
                </c:pt>
                <c:pt idx="189">
                  <c:v>6741</c:v>
                </c:pt>
                <c:pt idx="190">
                  <c:v>6483</c:v>
                </c:pt>
                <c:pt idx="191">
                  <c:v>8257</c:v>
                </c:pt>
                <c:pt idx="192">
                  <c:v>5403</c:v>
                </c:pt>
                <c:pt idx="193">
                  <c:v>5602</c:v>
                </c:pt>
                <c:pt idx="194">
                  <c:v>6967</c:v>
                </c:pt>
                <c:pt idx="195">
                  <c:v>3890</c:v>
                </c:pt>
                <c:pt idx="196">
                  <c:v>3791</c:v>
                </c:pt>
                <c:pt idx="197">
                  <c:v>5846</c:v>
                </c:pt>
                <c:pt idx="198">
                  <c:v>3610</c:v>
                </c:pt>
                <c:pt idx="199">
                  <c:v>4033</c:v>
                </c:pt>
                <c:pt idx="200">
                  <c:v>6097</c:v>
                </c:pt>
                <c:pt idx="201">
                  <c:v>4260</c:v>
                </c:pt>
                <c:pt idx="202">
                  <c:v>4449</c:v>
                </c:pt>
                <c:pt idx="203">
                  <c:v>7670</c:v>
                </c:pt>
                <c:pt idx="204">
                  <c:v>4984</c:v>
                </c:pt>
                <c:pt idx="205">
                  <c:v>4898</c:v>
                </c:pt>
                <c:pt idx="206">
                  <c:v>7038</c:v>
                </c:pt>
                <c:pt idx="207">
                  <c:v>4201</c:v>
                </c:pt>
                <c:pt idx="208">
                  <c:v>4288</c:v>
                </c:pt>
                <c:pt idx="209">
                  <c:v>6705</c:v>
                </c:pt>
                <c:pt idx="210">
                  <c:v>4108</c:v>
                </c:pt>
                <c:pt idx="211">
                  <c:v>5008</c:v>
                </c:pt>
                <c:pt idx="212">
                  <c:v>7728</c:v>
                </c:pt>
                <c:pt idx="213">
                  <c:v>6124</c:v>
                </c:pt>
                <c:pt idx="214">
                  <c:v>6729</c:v>
                </c:pt>
                <c:pt idx="215">
                  <c:v>9549</c:v>
                </c:pt>
                <c:pt idx="216">
                  <c:v>6849</c:v>
                </c:pt>
                <c:pt idx="217">
                  <c:v>6682</c:v>
                </c:pt>
                <c:pt idx="218">
                  <c:v>8670</c:v>
                </c:pt>
                <c:pt idx="219">
                  <c:v>5872</c:v>
                </c:pt>
                <c:pt idx="220">
                  <c:v>6220</c:v>
                </c:pt>
                <c:pt idx="221">
                  <c:v>8596</c:v>
                </c:pt>
                <c:pt idx="222">
                  <c:v>6081</c:v>
                </c:pt>
                <c:pt idx="223">
                  <c:v>7043</c:v>
                </c:pt>
                <c:pt idx="224">
                  <c:v>9863</c:v>
                </c:pt>
                <c:pt idx="225">
                  <c:v>8472</c:v>
                </c:pt>
                <c:pt idx="226">
                  <c:v>8115</c:v>
                </c:pt>
                <c:pt idx="227">
                  <c:v>10464</c:v>
                </c:pt>
              </c:numCache>
            </c:numRef>
          </c:val>
          <c:smooth val="0"/>
          <c:extLst>
            <c:ext xmlns:c16="http://schemas.microsoft.com/office/drawing/2014/chart" uri="{C3380CC4-5D6E-409C-BE32-E72D297353CC}">
              <c16:uniqueId val="{00000000-6B1B-4A9A-813D-714680423E27}"/>
            </c:ext>
          </c:extLst>
        </c:ser>
        <c:dLbls>
          <c:showLegendKey val="0"/>
          <c:showVal val="0"/>
          <c:showCatName val="0"/>
          <c:showSerName val="0"/>
          <c:showPercent val="0"/>
          <c:showBubbleSize val="0"/>
        </c:dLbls>
        <c:smooth val="0"/>
        <c:axId val="114158544"/>
        <c:axId val="114157368"/>
      </c:lineChart>
      <c:catAx>
        <c:axId val="11415854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4157368"/>
        <c:crosses val="autoZero"/>
        <c:auto val="1"/>
        <c:lblAlgn val="ctr"/>
        <c:lblOffset val="100"/>
        <c:tickLblSkip val="12"/>
        <c:tickMarkSkip val="12"/>
        <c:noMultiLvlLbl val="0"/>
      </c:catAx>
      <c:valAx>
        <c:axId val="114157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4158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149 </a:t>
            </a:r>
          </a:p>
          <a:p>
            <a:pPr algn="ctr">
              <a:defRPr/>
            </a:pPr>
            <a:r>
              <a:rPr lang="en-US" sz="1400" b="1" i="0" u="none" strike="noStrike" baseline="0">
                <a:effectLst/>
              </a:rPr>
              <a:t>Private Deposits in the Bank of England, Monthly, 1832-1850 </a:t>
            </a:r>
          </a:p>
          <a:p>
            <a:pPr algn="ctr">
              <a:defRPr/>
            </a:pPr>
            <a:r>
              <a:rPr lang="en-US" sz="1400" b="1" i="0" u="none" strike="noStrike" baseline="0">
                <a:effectLst/>
              </a:rPr>
              <a:t>(Thousands of £'s)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149'!$R$4:$R$231</c:f>
              <c:numCache>
                <c:formatCode>General</c:formatCode>
                <c:ptCount val="228"/>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pt idx="192">
                  <c:v>1848</c:v>
                </c:pt>
                <c:pt idx="204">
                  <c:v>1849</c:v>
                </c:pt>
                <c:pt idx="216">
                  <c:v>1850</c:v>
                </c:pt>
              </c:numCache>
            </c:numRef>
          </c:cat>
          <c:val>
            <c:numRef>
              <c:f>'Table 149'!$T$4:$T$231</c:f>
              <c:numCache>
                <c:formatCode>General</c:formatCode>
                <c:ptCount val="228"/>
                <c:pt idx="2">
                  <c:v>5240</c:v>
                </c:pt>
                <c:pt idx="3">
                  <c:v>5783</c:v>
                </c:pt>
                <c:pt idx="4">
                  <c:v>5918</c:v>
                </c:pt>
                <c:pt idx="5">
                  <c:v>5838</c:v>
                </c:pt>
                <c:pt idx="6">
                  <c:v>4016</c:v>
                </c:pt>
                <c:pt idx="7">
                  <c:v>7364</c:v>
                </c:pt>
                <c:pt idx="8">
                  <c:v>6643</c:v>
                </c:pt>
                <c:pt idx="9">
                  <c:v>6913</c:v>
                </c:pt>
                <c:pt idx="10">
                  <c:v>8262</c:v>
                </c:pt>
                <c:pt idx="11">
                  <c:v>7403</c:v>
                </c:pt>
                <c:pt idx="12">
                  <c:v>7657</c:v>
                </c:pt>
                <c:pt idx="13">
                  <c:v>8542</c:v>
                </c:pt>
                <c:pt idx="14">
                  <c:v>7868</c:v>
                </c:pt>
                <c:pt idx="15">
                  <c:v>7950</c:v>
                </c:pt>
                <c:pt idx="16">
                  <c:v>8255</c:v>
                </c:pt>
                <c:pt idx="17">
                  <c:v>8151</c:v>
                </c:pt>
                <c:pt idx="18">
                  <c:v>8490</c:v>
                </c:pt>
                <c:pt idx="19">
                  <c:v>8450</c:v>
                </c:pt>
                <c:pt idx="20">
                  <c:v>8582</c:v>
                </c:pt>
                <c:pt idx="21">
                  <c:v>8249</c:v>
                </c:pt>
                <c:pt idx="22">
                  <c:v>8314</c:v>
                </c:pt>
                <c:pt idx="23">
                  <c:v>8160</c:v>
                </c:pt>
                <c:pt idx="24">
                  <c:v>8706</c:v>
                </c:pt>
                <c:pt idx="25">
                  <c:v>9149</c:v>
                </c:pt>
                <c:pt idx="26">
                  <c:v>8750</c:v>
                </c:pt>
                <c:pt idx="27">
                  <c:v>8382</c:v>
                </c:pt>
                <c:pt idx="28">
                  <c:v>8606</c:v>
                </c:pt>
                <c:pt idx="29">
                  <c:v>8470</c:v>
                </c:pt>
                <c:pt idx="30">
                  <c:v>7869</c:v>
                </c:pt>
                <c:pt idx="31">
                  <c:v>6768</c:v>
                </c:pt>
                <c:pt idx="32">
                  <c:v>6192</c:v>
                </c:pt>
                <c:pt idx="33">
                  <c:v>7126</c:v>
                </c:pt>
                <c:pt idx="34">
                  <c:v>7257</c:v>
                </c:pt>
                <c:pt idx="35">
                  <c:v>6768</c:v>
                </c:pt>
                <c:pt idx="36">
                  <c:v>7407</c:v>
                </c:pt>
                <c:pt idx="37">
                  <c:v>6942</c:v>
                </c:pt>
                <c:pt idx="38">
                  <c:v>6685</c:v>
                </c:pt>
                <c:pt idx="39">
                  <c:v>6874</c:v>
                </c:pt>
                <c:pt idx="40">
                  <c:v>6705</c:v>
                </c:pt>
                <c:pt idx="41">
                  <c:v>7089</c:v>
                </c:pt>
                <c:pt idx="42">
                  <c:v>7516</c:v>
                </c:pt>
                <c:pt idx="43">
                  <c:v>6067</c:v>
                </c:pt>
                <c:pt idx="44">
                  <c:v>6472</c:v>
                </c:pt>
                <c:pt idx="45">
                  <c:v>6750</c:v>
                </c:pt>
                <c:pt idx="46">
                  <c:v>7080</c:v>
                </c:pt>
                <c:pt idx="47">
                  <c:v>7195</c:v>
                </c:pt>
                <c:pt idx="48">
                  <c:v>7192</c:v>
                </c:pt>
                <c:pt idx="49">
                  <c:v>7313</c:v>
                </c:pt>
                <c:pt idx="50">
                  <c:v>7925</c:v>
                </c:pt>
                <c:pt idx="51">
                  <c:v>8839</c:v>
                </c:pt>
                <c:pt idx="52">
                  <c:v>8790</c:v>
                </c:pt>
                <c:pt idx="53">
                  <c:v>9153</c:v>
                </c:pt>
                <c:pt idx="54">
                  <c:v>9537</c:v>
                </c:pt>
                <c:pt idx="55">
                  <c:v>8643</c:v>
                </c:pt>
                <c:pt idx="56">
                  <c:v>8091</c:v>
                </c:pt>
                <c:pt idx="57">
                  <c:v>8460</c:v>
                </c:pt>
                <c:pt idx="58">
                  <c:v>8931</c:v>
                </c:pt>
                <c:pt idx="59">
                  <c:v>9398</c:v>
                </c:pt>
                <c:pt idx="60">
                  <c:v>8509</c:v>
                </c:pt>
                <c:pt idx="61">
                  <c:v>6432</c:v>
                </c:pt>
                <c:pt idx="62">
                  <c:v>6462</c:v>
                </c:pt>
                <c:pt idx="63">
                  <c:v>7298</c:v>
                </c:pt>
                <c:pt idx="64">
                  <c:v>7055</c:v>
                </c:pt>
                <c:pt idx="65">
                  <c:v>6470</c:v>
                </c:pt>
                <c:pt idx="66">
                  <c:v>7519</c:v>
                </c:pt>
                <c:pt idx="67">
                  <c:v>7892</c:v>
                </c:pt>
                <c:pt idx="68">
                  <c:v>6930</c:v>
                </c:pt>
                <c:pt idx="69">
                  <c:v>6918</c:v>
                </c:pt>
                <c:pt idx="70">
                  <c:v>7120</c:v>
                </c:pt>
                <c:pt idx="71">
                  <c:v>6107</c:v>
                </c:pt>
                <c:pt idx="72">
                  <c:v>7423</c:v>
                </c:pt>
                <c:pt idx="73">
                  <c:v>7768</c:v>
                </c:pt>
                <c:pt idx="74">
                  <c:v>7500</c:v>
                </c:pt>
                <c:pt idx="75">
                  <c:v>7790</c:v>
                </c:pt>
                <c:pt idx="76">
                  <c:v>7825</c:v>
                </c:pt>
                <c:pt idx="77">
                  <c:v>6571</c:v>
                </c:pt>
                <c:pt idx="78">
                  <c:v>7117</c:v>
                </c:pt>
                <c:pt idx="79">
                  <c:v>6856</c:v>
                </c:pt>
                <c:pt idx="80">
                  <c:v>6220</c:v>
                </c:pt>
                <c:pt idx="81">
                  <c:v>6110</c:v>
                </c:pt>
                <c:pt idx="82">
                  <c:v>6478</c:v>
                </c:pt>
                <c:pt idx="83">
                  <c:v>5806</c:v>
                </c:pt>
                <c:pt idx="84">
                  <c:v>5727</c:v>
                </c:pt>
                <c:pt idx="85">
                  <c:v>5384</c:v>
                </c:pt>
                <c:pt idx="86">
                  <c:v>5028</c:v>
                </c:pt>
                <c:pt idx="87">
                  <c:v>4884</c:v>
                </c:pt>
                <c:pt idx="88">
                  <c:v>4650</c:v>
                </c:pt>
                <c:pt idx="89">
                  <c:v>4674</c:v>
                </c:pt>
                <c:pt idx="90">
                  <c:v>5368</c:v>
                </c:pt>
                <c:pt idx="91">
                  <c:v>4335</c:v>
                </c:pt>
                <c:pt idx="92">
                  <c:v>3808</c:v>
                </c:pt>
                <c:pt idx="93">
                  <c:v>3622</c:v>
                </c:pt>
                <c:pt idx="94">
                  <c:v>3344</c:v>
                </c:pt>
                <c:pt idx="95">
                  <c:v>3440</c:v>
                </c:pt>
                <c:pt idx="96">
                  <c:v>4490</c:v>
                </c:pt>
                <c:pt idx="97">
                  <c:v>4192</c:v>
                </c:pt>
                <c:pt idx="98">
                  <c:v>4126</c:v>
                </c:pt>
                <c:pt idx="99">
                  <c:v>4577</c:v>
                </c:pt>
                <c:pt idx="100">
                  <c:v>4292</c:v>
                </c:pt>
                <c:pt idx="101">
                  <c:v>3886</c:v>
                </c:pt>
                <c:pt idx="102">
                  <c:v>4323</c:v>
                </c:pt>
                <c:pt idx="103">
                  <c:v>4230</c:v>
                </c:pt>
                <c:pt idx="104">
                  <c:v>3877</c:v>
                </c:pt>
                <c:pt idx="105">
                  <c:v>3969</c:v>
                </c:pt>
                <c:pt idx="106">
                  <c:v>3591</c:v>
                </c:pt>
                <c:pt idx="107">
                  <c:v>3833</c:v>
                </c:pt>
                <c:pt idx="108">
                  <c:v>4256</c:v>
                </c:pt>
                <c:pt idx="109">
                  <c:v>3860</c:v>
                </c:pt>
                <c:pt idx="110">
                  <c:v>3839</c:v>
                </c:pt>
                <c:pt idx="111">
                  <c:v>4164</c:v>
                </c:pt>
                <c:pt idx="112">
                  <c:v>3880</c:v>
                </c:pt>
                <c:pt idx="113">
                  <c:v>3999</c:v>
                </c:pt>
                <c:pt idx="114">
                  <c:v>4706</c:v>
                </c:pt>
                <c:pt idx="115">
                  <c:v>4482</c:v>
                </c:pt>
                <c:pt idx="116">
                  <c:v>4171</c:v>
                </c:pt>
                <c:pt idx="117">
                  <c:v>3949</c:v>
                </c:pt>
                <c:pt idx="118">
                  <c:v>4055</c:v>
                </c:pt>
                <c:pt idx="119">
                  <c:v>4046</c:v>
                </c:pt>
                <c:pt idx="120">
                  <c:v>4589</c:v>
                </c:pt>
                <c:pt idx="121">
                  <c:v>4516</c:v>
                </c:pt>
                <c:pt idx="122">
                  <c:v>4344</c:v>
                </c:pt>
                <c:pt idx="123">
                  <c:v>5717</c:v>
                </c:pt>
                <c:pt idx="124">
                  <c:v>5392</c:v>
                </c:pt>
                <c:pt idx="125">
                  <c:v>5129</c:v>
                </c:pt>
                <c:pt idx="126">
                  <c:v>6741</c:v>
                </c:pt>
                <c:pt idx="127">
                  <c:v>7225</c:v>
                </c:pt>
                <c:pt idx="128">
                  <c:v>6248</c:v>
                </c:pt>
                <c:pt idx="129">
                  <c:v>6432</c:v>
                </c:pt>
                <c:pt idx="130">
                  <c:v>6578</c:v>
                </c:pt>
                <c:pt idx="131">
                  <c:v>5907</c:v>
                </c:pt>
                <c:pt idx="132">
                  <c:v>7997</c:v>
                </c:pt>
                <c:pt idx="133">
                  <c:v>8515</c:v>
                </c:pt>
                <c:pt idx="134">
                  <c:v>7830</c:v>
                </c:pt>
                <c:pt idx="135">
                  <c:v>7613</c:v>
                </c:pt>
                <c:pt idx="136">
                  <c:v>6709</c:v>
                </c:pt>
                <c:pt idx="137">
                  <c:v>6348</c:v>
                </c:pt>
                <c:pt idx="138">
                  <c:v>7938</c:v>
                </c:pt>
                <c:pt idx="139">
                  <c:v>7732</c:v>
                </c:pt>
                <c:pt idx="140">
                  <c:v>7320</c:v>
                </c:pt>
                <c:pt idx="141">
                  <c:v>7107</c:v>
                </c:pt>
                <c:pt idx="142">
                  <c:v>7116</c:v>
                </c:pt>
                <c:pt idx="143">
                  <c:v>6705</c:v>
                </c:pt>
                <c:pt idx="144">
                  <c:v>9243</c:v>
                </c:pt>
                <c:pt idx="145">
                  <c:v>9167</c:v>
                </c:pt>
                <c:pt idx="146">
                  <c:v>7852</c:v>
                </c:pt>
                <c:pt idx="147">
                  <c:v>8721</c:v>
                </c:pt>
                <c:pt idx="148">
                  <c:v>8454</c:v>
                </c:pt>
                <c:pt idx="149">
                  <c:v>7501</c:v>
                </c:pt>
                <c:pt idx="150">
                  <c:v>8468</c:v>
                </c:pt>
                <c:pt idx="151">
                  <c:v>8689</c:v>
                </c:pt>
                <c:pt idx="152">
                  <c:v>8479</c:v>
                </c:pt>
                <c:pt idx="153">
                  <c:v>8314</c:v>
                </c:pt>
                <c:pt idx="154">
                  <c:v>8267</c:v>
                </c:pt>
                <c:pt idx="155">
                  <c:v>8354</c:v>
                </c:pt>
                <c:pt idx="156">
                  <c:v>8608</c:v>
                </c:pt>
                <c:pt idx="157">
                  <c:v>9583</c:v>
                </c:pt>
                <c:pt idx="158">
                  <c:v>10373</c:v>
                </c:pt>
                <c:pt idx="159">
                  <c:v>11128</c:v>
                </c:pt>
                <c:pt idx="160">
                  <c:v>10330</c:v>
                </c:pt>
                <c:pt idx="161">
                  <c:v>10296</c:v>
                </c:pt>
                <c:pt idx="162">
                  <c:v>10770</c:v>
                </c:pt>
                <c:pt idx="163">
                  <c:v>9421</c:v>
                </c:pt>
                <c:pt idx="164">
                  <c:v>8251</c:v>
                </c:pt>
                <c:pt idx="165">
                  <c:v>8852</c:v>
                </c:pt>
                <c:pt idx="166">
                  <c:v>9030</c:v>
                </c:pt>
                <c:pt idx="167">
                  <c:v>8828</c:v>
                </c:pt>
                <c:pt idx="168">
                  <c:v>12301</c:v>
                </c:pt>
                <c:pt idx="169">
                  <c:v>18417</c:v>
                </c:pt>
                <c:pt idx="170">
                  <c:v>17441</c:v>
                </c:pt>
                <c:pt idx="171">
                  <c:v>17381</c:v>
                </c:pt>
                <c:pt idx="172">
                  <c:v>16301</c:v>
                </c:pt>
                <c:pt idx="173">
                  <c:v>15443</c:v>
                </c:pt>
                <c:pt idx="174">
                  <c:v>14819</c:v>
                </c:pt>
                <c:pt idx="175">
                  <c:v>11187</c:v>
                </c:pt>
                <c:pt idx="176">
                  <c:v>8308</c:v>
                </c:pt>
                <c:pt idx="177">
                  <c:v>8618</c:v>
                </c:pt>
                <c:pt idx="178">
                  <c:v>8067</c:v>
                </c:pt>
                <c:pt idx="179">
                  <c:v>7902</c:v>
                </c:pt>
                <c:pt idx="180">
                  <c:v>9609</c:v>
                </c:pt>
                <c:pt idx="181">
                  <c:v>9168</c:v>
                </c:pt>
                <c:pt idx="182">
                  <c:v>9547</c:v>
                </c:pt>
                <c:pt idx="183">
                  <c:v>9973</c:v>
                </c:pt>
                <c:pt idx="184">
                  <c:v>8743</c:v>
                </c:pt>
                <c:pt idx="185">
                  <c:v>8115</c:v>
                </c:pt>
                <c:pt idx="186">
                  <c:v>8511</c:v>
                </c:pt>
                <c:pt idx="187">
                  <c:v>7359</c:v>
                </c:pt>
                <c:pt idx="188">
                  <c:v>7110</c:v>
                </c:pt>
                <c:pt idx="189">
                  <c:v>8368</c:v>
                </c:pt>
                <c:pt idx="190">
                  <c:v>8305</c:v>
                </c:pt>
                <c:pt idx="191">
                  <c:v>8432</c:v>
                </c:pt>
                <c:pt idx="192">
                  <c:v>10320</c:v>
                </c:pt>
                <c:pt idx="193">
                  <c:v>9902</c:v>
                </c:pt>
                <c:pt idx="194">
                  <c:v>9476</c:v>
                </c:pt>
                <c:pt idx="195">
                  <c:v>11196</c:v>
                </c:pt>
                <c:pt idx="196">
                  <c:v>9585</c:v>
                </c:pt>
                <c:pt idx="197">
                  <c:v>9038</c:v>
                </c:pt>
                <c:pt idx="198">
                  <c:v>10905</c:v>
                </c:pt>
                <c:pt idx="199">
                  <c:v>9176</c:v>
                </c:pt>
                <c:pt idx="200">
                  <c:v>8633</c:v>
                </c:pt>
                <c:pt idx="201">
                  <c:v>10078</c:v>
                </c:pt>
                <c:pt idx="202">
                  <c:v>10348</c:v>
                </c:pt>
                <c:pt idx="203">
                  <c:v>9291</c:v>
                </c:pt>
                <c:pt idx="204">
                  <c:v>11010</c:v>
                </c:pt>
                <c:pt idx="205">
                  <c:v>10788</c:v>
                </c:pt>
                <c:pt idx="206">
                  <c:v>9691</c:v>
                </c:pt>
                <c:pt idx="207">
                  <c:v>11250</c:v>
                </c:pt>
                <c:pt idx="208">
                  <c:v>10469</c:v>
                </c:pt>
                <c:pt idx="209">
                  <c:v>9471</c:v>
                </c:pt>
                <c:pt idx="210">
                  <c:v>10706</c:v>
                </c:pt>
                <c:pt idx="211">
                  <c:v>9848</c:v>
                </c:pt>
                <c:pt idx="212">
                  <c:v>9057</c:v>
                </c:pt>
                <c:pt idx="213">
                  <c:v>10288</c:v>
                </c:pt>
                <c:pt idx="214">
                  <c:v>10030</c:v>
                </c:pt>
                <c:pt idx="215">
                  <c:v>9538</c:v>
                </c:pt>
                <c:pt idx="216">
                  <c:v>10713</c:v>
                </c:pt>
                <c:pt idx="217">
                  <c:v>10088</c:v>
                </c:pt>
                <c:pt idx="218">
                  <c:v>9960</c:v>
                </c:pt>
                <c:pt idx="219">
                  <c:v>10712</c:v>
                </c:pt>
                <c:pt idx="220">
                  <c:v>9947</c:v>
                </c:pt>
                <c:pt idx="221">
                  <c:v>9391</c:v>
                </c:pt>
                <c:pt idx="222">
                  <c:v>10516</c:v>
                </c:pt>
                <c:pt idx="223">
                  <c:v>9584</c:v>
                </c:pt>
                <c:pt idx="224">
                  <c:v>8996</c:v>
                </c:pt>
                <c:pt idx="225">
                  <c:v>9310</c:v>
                </c:pt>
                <c:pt idx="226">
                  <c:v>9677</c:v>
                </c:pt>
                <c:pt idx="227">
                  <c:v>9284</c:v>
                </c:pt>
              </c:numCache>
            </c:numRef>
          </c:val>
          <c:smooth val="0"/>
          <c:extLst>
            <c:ext xmlns:c16="http://schemas.microsoft.com/office/drawing/2014/chart" uri="{C3380CC4-5D6E-409C-BE32-E72D297353CC}">
              <c16:uniqueId val="{00000000-2B8A-4C5D-82C7-10E62B8D9A7D}"/>
            </c:ext>
          </c:extLst>
        </c:ser>
        <c:dLbls>
          <c:showLegendKey val="0"/>
          <c:showVal val="0"/>
          <c:showCatName val="0"/>
          <c:showSerName val="0"/>
          <c:showPercent val="0"/>
          <c:showBubbleSize val="0"/>
        </c:dLbls>
        <c:smooth val="0"/>
        <c:axId val="528220960"/>
        <c:axId val="528221352"/>
      </c:lineChart>
      <c:catAx>
        <c:axId val="5282209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28221352"/>
        <c:crosses val="autoZero"/>
        <c:auto val="1"/>
        <c:lblAlgn val="ctr"/>
        <c:lblOffset val="100"/>
        <c:tickLblSkip val="12"/>
        <c:tickMarkSkip val="12"/>
        <c:noMultiLvlLbl val="0"/>
      </c:catAx>
      <c:valAx>
        <c:axId val="528221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28220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132b</a:t>
            </a:r>
          </a:p>
          <a:p>
            <a:pPr>
              <a:defRPr/>
            </a:pPr>
            <a:r>
              <a:rPr lang="en-US" b="1"/>
              <a:t>Number of Licenses to Issue (Year ending Oct. 10)</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none"/>
          </c:marker>
          <c:cat>
            <c:numRef>
              <c:f>'Table 132'!$F$5:$F$28</c:f>
              <c:numCache>
                <c:formatCode>General</c:formatCode>
                <c:ptCount val="24"/>
                <c:pt idx="0">
                  <c:v>1809</c:v>
                </c:pt>
                <c:pt idx="1">
                  <c:v>1810</c:v>
                </c:pt>
                <c:pt idx="2">
                  <c:v>11</c:v>
                </c:pt>
                <c:pt idx="3">
                  <c:v>12</c:v>
                </c:pt>
                <c:pt idx="4">
                  <c:v>13</c:v>
                </c:pt>
                <c:pt idx="5">
                  <c:v>14</c:v>
                </c:pt>
                <c:pt idx="6">
                  <c:v>1815</c:v>
                </c:pt>
                <c:pt idx="7">
                  <c:v>16</c:v>
                </c:pt>
                <c:pt idx="8">
                  <c:v>17</c:v>
                </c:pt>
                <c:pt idx="9">
                  <c:v>18</c:v>
                </c:pt>
                <c:pt idx="10">
                  <c:v>19</c:v>
                </c:pt>
                <c:pt idx="11">
                  <c:v>1820</c:v>
                </c:pt>
                <c:pt idx="12">
                  <c:v>21</c:v>
                </c:pt>
                <c:pt idx="13">
                  <c:v>22</c:v>
                </c:pt>
                <c:pt idx="14">
                  <c:v>23</c:v>
                </c:pt>
                <c:pt idx="15">
                  <c:v>24</c:v>
                </c:pt>
                <c:pt idx="16">
                  <c:v>1825</c:v>
                </c:pt>
                <c:pt idx="17">
                  <c:v>26</c:v>
                </c:pt>
                <c:pt idx="18">
                  <c:v>27</c:v>
                </c:pt>
                <c:pt idx="19">
                  <c:v>28</c:v>
                </c:pt>
                <c:pt idx="20">
                  <c:v>29</c:v>
                </c:pt>
                <c:pt idx="21">
                  <c:v>1830</c:v>
                </c:pt>
                <c:pt idx="22">
                  <c:v>31</c:v>
                </c:pt>
                <c:pt idx="23">
                  <c:v>32</c:v>
                </c:pt>
              </c:numCache>
            </c:numRef>
          </c:cat>
          <c:val>
            <c:numRef>
              <c:f>'Table 132'!$G$5:$G$28</c:f>
              <c:numCache>
                <c:formatCode>General</c:formatCode>
                <c:ptCount val="24"/>
                <c:pt idx="0">
                  <c:v>702</c:v>
                </c:pt>
                <c:pt idx="1">
                  <c:v>782</c:v>
                </c:pt>
                <c:pt idx="2">
                  <c:v>779</c:v>
                </c:pt>
                <c:pt idx="3">
                  <c:v>825</c:v>
                </c:pt>
                <c:pt idx="4">
                  <c:v>922</c:v>
                </c:pt>
                <c:pt idx="5">
                  <c:v>940</c:v>
                </c:pt>
                <c:pt idx="6">
                  <c:v>916</c:v>
                </c:pt>
                <c:pt idx="7">
                  <c:v>831</c:v>
                </c:pt>
                <c:pt idx="8">
                  <c:v>752</c:v>
                </c:pt>
                <c:pt idx="9">
                  <c:v>765</c:v>
                </c:pt>
                <c:pt idx="10">
                  <c:v>787</c:v>
                </c:pt>
                <c:pt idx="11">
                  <c:v>769</c:v>
                </c:pt>
                <c:pt idx="12">
                  <c:v>781</c:v>
                </c:pt>
                <c:pt idx="13">
                  <c:v>776</c:v>
                </c:pt>
                <c:pt idx="14">
                  <c:v>779</c:v>
                </c:pt>
                <c:pt idx="15">
                  <c:v>788</c:v>
                </c:pt>
                <c:pt idx="16">
                  <c:v>797</c:v>
                </c:pt>
                <c:pt idx="17">
                  <c:v>809</c:v>
                </c:pt>
                <c:pt idx="18">
                  <c:v>668</c:v>
                </c:pt>
                <c:pt idx="19">
                  <c:v>672</c:v>
                </c:pt>
                <c:pt idx="20">
                  <c:v>677</c:v>
                </c:pt>
                <c:pt idx="21">
                  <c:v>671</c:v>
                </c:pt>
                <c:pt idx="22">
                  <c:v>641</c:v>
                </c:pt>
                <c:pt idx="23">
                  <c:v>636</c:v>
                </c:pt>
              </c:numCache>
            </c:numRef>
          </c:val>
          <c:smooth val="0"/>
          <c:extLst>
            <c:ext xmlns:c16="http://schemas.microsoft.com/office/drawing/2014/chart" uri="{C3380CC4-5D6E-409C-BE32-E72D297353CC}">
              <c16:uniqueId val="{00000000-A10C-4671-8D78-989A4A6C9D4B}"/>
            </c:ext>
          </c:extLst>
        </c:ser>
        <c:dLbls>
          <c:showLegendKey val="0"/>
          <c:showVal val="0"/>
          <c:showCatName val="0"/>
          <c:showSerName val="0"/>
          <c:showPercent val="0"/>
          <c:showBubbleSize val="0"/>
        </c:dLbls>
        <c:smooth val="0"/>
        <c:axId val="410567240"/>
        <c:axId val="410569200"/>
      </c:lineChart>
      <c:catAx>
        <c:axId val="4105672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10569200"/>
        <c:crosses val="autoZero"/>
        <c:auto val="1"/>
        <c:lblAlgn val="ctr"/>
        <c:lblOffset val="100"/>
        <c:noMultiLvlLbl val="0"/>
      </c:catAx>
      <c:valAx>
        <c:axId val="410569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10567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150 </a:t>
            </a:r>
          </a:p>
          <a:p>
            <a:pPr>
              <a:defRPr/>
            </a:pPr>
            <a:r>
              <a:rPr lang="en-US" sz="1400" b="1" i="0" u="none" strike="noStrike" baseline="0">
                <a:effectLst/>
              </a:rPr>
              <a:t>London Bankers' Deposits in the Bank of England, Monthly, 1832-1851 </a:t>
            </a:r>
          </a:p>
          <a:p>
            <a:pPr>
              <a:defRPr/>
            </a:pPr>
            <a:r>
              <a:rPr lang="en-US" sz="1400" b="1" i="0" u="none" strike="noStrike" baseline="0">
                <a:effectLst/>
              </a:rPr>
              <a:t>(Thousands of £'s) </a:t>
            </a:r>
          </a:p>
          <a:p>
            <a:pPr>
              <a:defRPr/>
            </a:pPr>
            <a:r>
              <a:rPr lang="en-US" sz="1400" b="1" i="0" u="none" strike="noStrike" baseline="0">
                <a:effectLst/>
              </a:rPr>
              <a:t>Original Data </a:t>
            </a:r>
            <a:endParaRPr lang="en-US"/>
          </a:p>
        </c:rich>
      </c:tx>
      <c:layout>
        <c:manualLayout>
          <c:xMode val="edge"/>
          <c:yMode val="edge"/>
          <c:x val="0.185159258801637"/>
          <c:y val="2.88461538461537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150'!$R$4:$R$243</c:f>
              <c:numCache>
                <c:formatCode>General</c:formatCode>
                <c:ptCount val="240"/>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pt idx="192">
                  <c:v>1848</c:v>
                </c:pt>
                <c:pt idx="204">
                  <c:v>1849</c:v>
                </c:pt>
                <c:pt idx="216">
                  <c:v>1850</c:v>
                </c:pt>
                <c:pt idx="228">
                  <c:v>1851</c:v>
                </c:pt>
              </c:numCache>
            </c:numRef>
          </c:cat>
          <c:val>
            <c:numRef>
              <c:f>'Table 150'!$T$4:$T$243</c:f>
              <c:numCache>
                <c:formatCode>General</c:formatCode>
                <c:ptCount val="240"/>
                <c:pt idx="2">
                  <c:v>770</c:v>
                </c:pt>
                <c:pt idx="3">
                  <c:v>145</c:v>
                </c:pt>
                <c:pt idx="4">
                  <c:v>1019</c:v>
                </c:pt>
                <c:pt idx="5">
                  <c:v>690</c:v>
                </c:pt>
                <c:pt idx="6">
                  <c:v>1924</c:v>
                </c:pt>
                <c:pt idx="7">
                  <c:v>1947</c:v>
                </c:pt>
                <c:pt idx="8">
                  <c:v>1229</c:v>
                </c:pt>
                <c:pt idx="9">
                  <c:v>1452</c:v>
                </c:pt>
                <c:pt idx="10">
                  <c:v>2186</c:v>
                </c:pt>
                <c:pt idx="11">
                  <c:v>1202</c:v>
                </c:pt>
                <c:pt idx="12">
                  <c:v>2429</c:v>
                </c:pt>
                <c:pt idx="13">
                  <c:v>2272</c:v>
                </c:pt>
                <c:pt idx="14">
                  <c:v>1370</c:v>
                </c:pt>
                <c:pt idx="15">
                  <c:v>1418</c:v>
                </c:pt>
                <c:pt idx="16">
                  <c:v>1339</c:v>
                </c:pt>
                <c:pt idx="17">
                  <c:v>878</c:v>
                </c:pt>
                <c:pt idx="18">
                  <c:v>1606</c:v>
                </c:pt>
                <c:pt idx="19">
                  <c:v>1420</c:v>
                </c:pt>
                <c:pt idx="20">
                  <c:v>1208</c:v>
                </c:pt>
                <c:pt idx="21">
                  <c:v>1206</c:v>
                </c:pt>
                <c:pt idx="22">
                  <c:v>1060</c:v>
                </c:pt>
                <c:pt idx="23">
                  <c:v>808</c:v>
                </c:pt>
                <c:pt idx="24">
                  <c:v>1842</c:v>
                </c:pt>
                <c:pt idx="25">
                  <c:v>1719</c:v>
                </c:pt>
                <c:pt idx="26">
                  <c:v>1030</c:v>
                </c:pt>
                <c:pt idx="27">
                  <c:v>858</c:v>
                </c:pt>
                <c:pt idx="28">
                  <c:v>858</c:v>
                </c:pt>
                <c:pt idx="29">
                  <c:v>801</c:v>
                </c:pt>
                <c:pt idx="30">
                  <c:v>1109</c:v>
                </c:pt>
                <c:pt idx="31">
                  <c:v>794</c:v>
                </c:pt>
                <c:pt idx="32">
                  <c:v>652</c:v>
                </c:pt>
                <c:pt idx="33">
                  <c:v>1289</c:v>
                </c:pt>
                <c:pt idx="34">
                  <c:v>1231</c:v>
                </c:pt>
                <c:pt idx="35">
                  <c:v>778</c:v>
                </c:pt>
                <c:pt idx="36">
                  <c:v>1670</c:v>
                </c:pt>
                <c:pt idx="37">
                  <c:v>1111</c:v>
                </c:pt>
                <c:pt idx="38">
                  <c:v>671</c:v>
                </c:pt>
                <c:pt idx="39">
                  <c:v>786</c:v>
                </c:pt>
                <c:pt idx="40">
                  <c:v>732</c:v>
                </c:pt>
                <c:pt idx="41">
                  <c:v>848</c:v>
                </c:pt>
                <c:pt idx="42">
                  <c:v>1315</c:v>
                </c:pt>
                <c:pt idx="43">
                  <c:v>929</c:v>
                </c:pt>
                <c:pt idx="44">
                  <c:v>600</c:v>
                </c:pt>
                <c:pt idx="45">
                  <c:v>666</c:v>
                </c:pt>
                <c:pt idx="46">
                  <c:v>832</c:v>
                </c:pt>
                <c:pt idx="47">
                  <c:v>735</c:v>
                </c:pt>
                <c:pt idx="48">
                  <c:v>952</c:v>
                </c:pt>
                <c:pt idx="49">
                  <c:v>941</c:v>
                </c:pt>
                <c:pt idx="50">
                  <c:v>920</c:v>
                </c:pt>
                <c:pt idx="51">
                  <c:v>1126</c:v>
                </c:pt>
                <c:pt idx="52">
                  <c:v>790</c:v>
                </c:pt>
                <c:pt idx="53">
                  <c:v>751</c:v>
                </c:pt>
                <c:pt idx="54">
                  <c:v>978</c:v>
                </c:pt>
                <c:pt idx="55">
                  <c:v>744</c:v>
                </c:pt>
                <c:pt idx="56">
                  <c:v>604</c:v>
                </c:pt>
                <c:pt idx="57">
                  <c:v>772</c:v>
                </c:pt>
                <c:pt idx="58">
                  <c:v>734</c:v>
                </c:pt>
                <c:pt idx="59">
                  <c:v>749</c:v>
                </c:pt>
                <c:pt idx="60">
                  <c:v>996</c:v>
                </c:pt>
                <c:pt idx="61">
                  <c:v>778</c:v>
                </c:pt>
                <c:pt idx="62">
                  <c:v>996</c:v>
                </c:pt>
                <c:pt idx="63">
                  <c:v>1743</c:v>
                </c:pt>
                <c:pt idx="64">
                  <c:v>1411</c:v>
                </c:pt>
                <c:pt idx="65">
                  <c:v>826</c:v>
                </c:pt>
                <c:pt idx="66">
                  <c:v>2323</c:v>
                </c:pt>
                <c:pt idx="67">
                  <c:v>2517</c:v>
                </c:pt>
                <c:pt idx="68">
                  <c:v>1331</c:v>
                </c:pt>
                <c:pt idx="69">
                  <c:v>1265</c:v>
                </c:pt>
                <c:pt idx="70">
                  <c:v>1342</c:v>
                </c:pt>
                <c:pt idx="71">
                  <c:v>665</c:v>
                </c:pt>
                <c:pt idx="72">
                  <c:v>2073</c:v>
                </c:pt>
                <c:pt idx="73">
                  <c:v>2145</c:v>
                </c:pt>
                <c:pt idx="74">
                  <c:v>1542</c:v>
                </c:pt>
                <c:pt idx="75">
                  <c:v>1834</c:v>
                </c:pt>
                <c:pt idx="76">
                  <c:v>1495</c:v>
                </c:pt>
                <c:pt idx="77">
                  <c:v>822</c:v>
                </c:pt>
                <c:pt idx="78">
                  <c:v>1679</c:v>
                </c:pt>
                <c:pt idx="79">
                  <c:v>1002</c:v>
                </c:pt>
                <c:pt idx="80">
                  <c:v>914</c:v>
                </c:pt>
                <c:pt idx="81">
                  <c:v>871</c:v>
                </c:pt>
                <c:pt idx="82">
                  <c:v>877</c:v>
                </c:pt>
                <c:pt idx="83">
                  <c:v>675</c:v>
                </c:pt>
                <c:pt idx="84">
                  <c:v>995</c:v>
                </c:pt>
                <c:pt idx="85">
                  <c:v>720</c:v>
                </c:pt>
                <c:pt idx="86">
                  <c:v>738</c:v>
                </c:pt>
                <c:pt idx="87">
                  <c:v>794</c:v>
                </c:pt>
                <c:pt idx="88">
                  <c:v>683</c:v>
                </c:pt>
                <c:pt idx="89">
                  <c:v>690</c:v>
                </c:pt>
                <c:pt idx="90">
                  <c:v>1031</c:v>
                </c:pt>
                <c:pt idx="91">
                  <c:v>533</c:v>
                </c:pt>
                <c:pt idx="92">
                  <c:v>619</c:v>
                </c:pt>
                <c:pt idx="93">
                  <c:v>678</c:v>
                </c:pt>
                <c:pt idx="94">
                  <c:v>539</c:v>
                </c:pt>
                <c:pt idx="95">
                  <c:v>825</c:v>
                </c:pt>
                <c:pt idx="96">
                  <c:v>1046</c:v>
                </c:pt>
                <c:pt idx="97">
                  <c:v>700</c:v>
                </c:pt>
                <c:pt idx="98">
                  <c:v>613</c:v>
                </c:pt>
                <c:pt idx="99">
                  <c:v>1052</c:v>
                </c:pt>
                <c:pt idx="100">
                  <c:v>794</c:v>
                </c:pt>
                <c:pt idx="101">
                  <c:v>587</c:v>
                </c:pt>
                <c:pt idx="102">
                  <c:v>873</c:v>
                </c:pt>
                <c:pt idx="103">
                  <c:v>894</c:v>
                </c:pt>
                <c:pt idx="104">
                  <c:v>518</c:v>
                </c:pt>
                <c:pt idx="105">
                  <c:v>800</c:v>
                </c:pt>
                <c:pt idx="106">
                  <c:v>610</c:v>
                </c:pt>
                <c:pt idx="107">
                  <c:v>676</c:v>
                </c:pt>
                <c:pt idx="108">
                  <c:v>968</c:v>
                </c:pt>
                <c:pt idx="109">
                  <c:v>598</c:v>
                </c:pt>
                <c:pt idx="110">
                  <c:v>652</c:v>
                </c:pt>
                <c:pt idx="111">
                  <c:v>965</c:v>
                </c:pt>
                <c:pt idx="112">
                  <c:v>582</c:v>
                </c:pt>
                <c:pt idx="113">
                  <c:v>628</c:v>
                </c:pt>
                <c:pt idx="114">
                  <c:v>1016</c:v>
                </c:pt>
                <c:pt idx="115">
                  <c:v>620</c:v>
                </c:pt>
                <c:pt idx="116">
                  <c:v>513</c:v>
                </c:pt>
                <c:pt idx="117">
                  <c:v>562</c:v>
                </c:pt>
                <c:pt idx="118">
                  <c:v>610</c:v>
                </c:pt>
                <c:pt idx="119">
                  <c:v>623</c:v>
                </c:pt>
                <c:pt idx="120">
                  <c:v>832</c:v>
                </c:pt>
                <c:pt idx="121">
                  <c:v>778</c:v>
                </c:pt>
                <c:pt idx="122">
                  <c:v>761</c:v>
                </c:pt>
                <c:pt idx="123">
                  <c:v>1197</c:v>
                </c:pt>
                <c:pt idx="124">
                  <c:v>683</c:v>
                </c:pt>
                <c:pt idx="125">
                  <c:v>552</c:v>
                </c:pt>
                <c:pt idx="126">
                  <c:v>1751</c:v>
                </c:pt>
                <c:pt idx="127">
                  <c:v>1763</c:v>
                </c:pt>
                <c:pt idx="128">
                  <c:v>1184</c:v>
                </c:pt>
                <c:pt idx="129">
                  <c:v>1441</c:v>
                </c:pt>
                <c:pt idx="130">
                  <c:v>1224</c:v>
                </c:pt>
                <c:pt idx="131">
                  <c:v>908</c:v>
                </c:pt>
                <c:pt idx="132">
                  <c:v>2849</c:v>
                </c:pt>
                <c:pt idx="133">
                  <c:v>2792</c:v>
                </c:pt>
                <c:pt idx="134">
                  <c:v>1820</c:v>
                </c:pt>
                <c:pt idx="135">
                  <c:v>1694</c:v>
                </c:pt>
                <c:pt idx="136">
                  <c:v>1062</c:v>
                </c:pt>
                <c:pt idx="137">
                  <c:v>772</c:v>
                </c:pt>
                <c:pt idx="138">
                  <c:v>2179</c:v>
                </c:pt>
                <c:pt idx="139">
                  <c:v>1600</c:v>
                </c:pt>
                <c:pt idx="140">
                  <c:v>1083</c:v>
                </c:pt>
                <c:pt idx="141">
                  <c:v>1143</c:v>
                </c:pt>
                <c:pt idx="142">
                  <c:v>938</c:v>
                </c:pt>
                <c:pt idx="143">
                  <c:v>983</c:v>
                </c:pt>
                <c:pt idx="144">
                  <c:v>2794</c:v>
                </c:pt>
                <c:pt idx="145">
                  <c:v>2314</c:v>
                </c:pt>
                <c:pt idx="146">
                  <c:v>1396</c:v>
                </c:pt>
                <c:pt idx="147">
                  <c:v>1924</c:v>
                </c:pt>
                <c:pt idx="148">
                  <c:v>1652</c:v>
                </c:pt>
                <c:pt idx="149">
                  <c:v>983</c:v>
                </c:pt>
                <c:pt idx="150">
                  <c:v>2047</c:v>
                </c:pt>
                <c:pt idx="151">
                  <c:v>1583</c:v>
                </c:pt>
                <c:pt idx="152">
                  <c:v>946</c:v>
                </c:pt>
                <c:pt idx="153">
                  <c:v>899</c:v>
                </c:pt>
                <c:pt idx="154">
                  <c:v>994</c:v>
                </c:pt>
                <c:pt idx="155">
                  <c:v>942</c:v>
                </c:pt>
                <c:pt idx="156">
                  <c:v>1106</c:v>
                </c:pt>
                <c:pt idx="157">
                  <c:v>1200</c:v>
                </c:pt>
                <c:pt idx="158">
                  <c:v>1082</c:v>
                </c:pt>
                <c:pt idx="159">
                  <c:v>1320</c:v>
                </c:pt>
                <c:pt idx="160">
                  <c:v>1098</c:v>
                </c:pt>
                <c:pt idx="161">
                  <c:v>964</c:v>
                </c:pt>
                <c:pt idx="162">
                  <c:v>1296</c:v>
                </c:pt>
                <c:pt idx="163">
                  <c:v>1366</c:v>
                </c:pt>
                <c:pt idx="164">
                  <c:v>997</c:v>
                </c:pt>
                <c:pt idx="165">
                  <c:v>1666</c:v>
                </c:pt>
                <c:pt idx="166">
                  <c:v>1431</c:v>
                </c:pt>
                <c:pt idx="167">
                  <c:v>1558</c:v>
                </c:pt>
                <c:pt idx="168">
                  <c:v>3415</c:v>
                </c:pt>
                <c:pt idx="169">
                  <c:v>1424</c:v>
                </c:pt>
                <c:pt idx="170">
                  <c:v>1130</c:v>
                </c:pt>
                <c:pt idx="171">
                  <c:v>1367</c:v>
                </c:pt>
                <c:pt idx="172">
                  <c:v>1158</c:v>
                </c:pt>
                <c:pt idx="173">
                  <c:v>1110</c:v>
                </c:pt>
                <c:pt idx="174">
                  <c:v>1606</c:v>
                </c:pt>
                <c:pt idx="175">
                  <c:v>1901</c:v>
                </c:pt>
                <c:pt idx="176">
                  <c:v>1228</c:v>
                </c:pt>
                <c:pt idx="177">
                  <c:v>1446</c:v>
                </c:pt>
                <c:pt idx="178">
                  <c:v>1202</c:v>
                </c:pt>
                <c:pt idx="179">
                  <c:v>1506</c:v>
                </c:pt>
                <c:pt idx="180">
                  <c:v>1733</c:v>
                </c:pt>
                <c:pt idx="181">
                  <c:v>1150</c:v>
                </c:pt>
                <c:pt idx="182">
                  <c:v>1441</c:v>
                </c:pt>
                <c:pt idx="183">
                  <c:v>1710</c:v>
                </c:pt>
                <c:pt idx="184">
                  <c:v>1271</c:v>
                </c:pt>
                <c:pt idx="185">
                  <c:v>1179</c:v>
                </c:pt>
                <c:pt idx="186">
                  <c:v>1283</c:v>
                </c:pt>
                <c:pt idx="187">
                  <c:v>1244</c:v>
                </c:pt>
                <c:pt idx="188">
                  <c:v>1173</c:v>
                </c:pt>
                <c:pt idx="189">
                  <c:v>1686</c:v>
                </c:pt>
                <c:pt idx="190">
                  <c:v>1922</c:v>
                </c:pt>
                <c:pt idx="191">
                  <c:v>1777</c:v>
                </c:pt>
                <c:pt idx="192">
                  <c:v>3323</c:v>
                </c:pt>
                <c:pt idx="193">
                  <c:v>2472</c:v>
                </c:pt>
                <c:pt idx="194">
                  <c:v>1870</c:v>
                </c:pt>
                <c:pt idx="195">
                  <c:v>3344</c:v>
                </c:pt>
                <c:pt idx="196">
                  <c:v>2284</c:v>
                </c:pt>
                <c:pt idx="197">
                  <c:v>1671</c:v>
                </c:pt>
                <c:pt idx="198">
                  <c:v>2981</c:v>
                </c:pt>
                <c:pt idx="199">
                  <c:v>1812</c:v>
                </c:pt>
                <c:pt idx="200">
                  <c:v>1373</c:v>
                </c:pt>
                <c:pt idx="201">
                  <c:v>2795</c:v>
                </c:pt>
                <c:pt idx="202">
                  <c:v>2551</c:v>
                </c:pt>
                <c:pt idx="203">
                  <c:v>1621</c:v>
                </c:pt>
                <c:pt idx="204">
                  <c:v>3290</c:v>
                </c:pt>
                <c:pt idx="205">
                  <c:v>2806</c:v>
                </c:pt>
                <c:pt idx="206">
                  <c:v>1554</c:v>
                </c:pt>
                <c:pt idx="207">
                  <c:v>3199</c:v>
                </c:pt>
                <c:pt idx="208">
                  <c:v>2512</c:v>
                </c:pt>
                <c:pt idx="209">
                  <c:v>1572</c:v>
                </c:pt>
                <c:pt idx="210">
                  <c:v>2528</c:v>
                </c:pt>
                <c:pt idx="211">
                  <c:v>1722</c:v>
                </c:pt>
                <c:pt idx="212">
                  <c:v>1228</c:v>
                </c:pt>
                <c:pt idx="213">
                  <c:v>2122</c:v>
                </c:pt>
                <c:pt idx="214">
                  <c:v>1992</c:v>
                </c:pt>
                <c:pt idx="215">
                  <c:v>1673</c:v>
                </c:pt>
                <c:pt idx="216">
                  <c:v>2629</c:v>
                </c:pt>
                <c:pt idx="217">
                  <c:v>2004</c:v>
                </c:pt>
                <c:pt idx="218">
                  <c:v>1671</c:v>
                </c:pt>
                <c:pt idx="219">
                  <c:v>2502</c:v>
                </c:pt>
                <c:pt idx="220">
                  <c:v>1980</c:v>
                </c:pt>
                <c:pt idx="221">
                  <c:v>1561</c:v>
                </c:pt>
                <c:pt idx="222">
                  <c:v>2338</c:v>
                </c:pt>
                <c:pt idx="223">
                  <c:v>1613</c:v>
                </c:pt>
                <c:pt idx="224">
                  <c:v>1350</c:v>
                </c:pt>
                <c:pt idx="225">
                  <c:v>1633</c:v>
                </c:pt>
                <c:pt idx="226">
                  <c:v>1563</c:v>
                </c:pt>
                <c:pt idx="227">
                  <c:v>1324</c:v>
                </c:pt>
                <c:pt idx="228">
                  <c:v>2114</c:v>
                </c:pt>
                <c:pt idx="229">
                  <c:v>1588</c:v>
                </c:pt>
                <c:pt idx="230">
                  <c:v>1395</c:v>
                </c:pt>
                <c:pt idx="231">
                  <c:v>1975</c:v>
                </c:pt>
                <c:pt idx="232">
                  <c:v>1422</c:v>
                </c:pt>
                <c:pt idx="233">
                  <c:v>1328</c:v>
                </c:pt>
                <c:pt idx="234">
                  <c:v>1814</c:v>
                </c:pt>
                <c:pt idx="235">
                  <c:v>1484</c:v>
                </c:pt>
                <c:pt idx="236">
                  <c:v>1213</c:v>
                </c:pt>
                <c:pt idx="237">
                  <c:v>2150</c:v>
                </c:pt>
                <c:pt idx="238">
                  <c:v>1982</c:v>
                </c:pt>
                <c:pt idx="239">
                  <c:v>1618</c:v>
                </c:pt>
              </c:numCache>
            </c:numRef>
          </c:val>
          <c:smooth val="0"/>
          <c:extLst>
            <c:ext xmlns:c16="http://schemas.microsoft.com/office/drawing/2014/chart" uri="{C3380CC4-5D6E-409C-BE32-E72D297353CC}">
              <c16:uniqueId val="{00000000-6F03-41A4-B928-807A0EA27DF1}"/>
            </c:ext>
          </c:extLst>
        </c:ser>
        <c:dLbls>
          <c:showLegendKey val="0"/>
          <c:showVal val="0"/>
          <c:showCatName val="0"/>
          <c:showSerName val="0"/>
          <c:showPercent val="0"/>
          <c:showBubbleSize val="0"/>
        </c:dLbls>
        <c:smooth val="0"/>
        <c:axId val="287010544"/>
        <c:axId val="341919504"/>
      </c:lineChart>
      <c:catAx>
        <c:axId val="28701054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41919504"/>
        <c:crosses val="autoZero"/>
        <c:auto val="1"/>
        <c:lblAlgn val="ctr"/>
        <c:lblOffset val="100"/>
        <c:tickLblSkip val="12"/>
        <c:tickMarkSkip val="12"/>
        <c:noMultiLvlLbl val="0"/>
      </c:catAx>
      <c:valAx>
        <c:axId val="34191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7010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151 </a:t>
            </a:r>
          </a:p>
          <a:p>
            <a:pPr>
              <a:defRPr/>
            </a:pPr>
            <a:r>
              <a:rPr lang="en-US" sz="1400" b="1" i="0" u="none" strike="noStrike" baseline="0">
                <a:effectLst/>
              </a:rPr>
              <a:t>London Bankers' Deposits in the Bank of England, Monthly, 1832-1851 </a:t>
            </a:r>
          </a:p>
          <a:p>
            <a:pPr>
              <a:defRPr/>
            </a:pPr>
            <a:r>
              <a:rPr lang="en-US" sz="1400" b="1" i="0" u="none" strike="noStrike" baseline="0">
                <a:effectLst/>
              </a:rPr>
              <a:t>(Thousands of £'s) </a:t>
            </a:r>
          </a:p>
          <a:p>
            <a:pPr>
              <a:defRPr/>
            </a:pPr>
            <a:r>
              <a:rPr lang="en-US" sz="1400" b="1" i="0" u="none" strike="noStrike" baseline="0">
                <a:effectLst/>
              </a:rPr>
              <a:t>SA data </a:t>
            </a:r>
            <a:endParaRPr lang="en-US"/>
          </a:p>
        </c:rich>
      </c:tx>
      <c:layout>
        <c:manualLayout>
          <c:xMode val="edge"/>
          <c:yMode val="edge"/>
          <c:x val="0.18074364926586567"/>
          <c:y val="1.80111505927218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151'!$R$4:$R$243</c:f>
              <c:numCache>
                <c:formatCode>General</c:formatCode>
                <c:ptCount val="240"/>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pt idx="192">
                  <c:v>1848</c:v>
                </c:pt>
                <c:pt idx="204">
                  <c:v>1849</c:v>
                </c:pt>
                <c:pt idx="216">
                  <c:v>1850</c:v>
                </c:pt>
                <c:pt idx="228">
                  <c:v>1851</c:v>
                </c:pt>
              </c:numCache>
            </c:numRef>
          </c:cat>
          <c:val>
            <c:numRef>
              <c:f>'Table 151'!$T$4:$T$243</c:f>
              <c:numCache>
                <c:formatCode>General</c:formatCode>
                <c:ptCount val="240"/>
                <c:pt idx="2">
                  <c:v>928</c:v>
                </c:pt>
                <c:pt idx="3">
                  <c:v>1518</c:v>
                </c:pt>
                <c:pt idx="4">
                  <c:v>1185</c:v>
                </c:pt>
                <c:pt idx="5">
                  <c:v>1030</c:v>
                </c:pt>
                <c:pt idx="6">
                  <c:v>1781</c:v>
                </c:pt>
                <c:pt idx="7">
                  <c:v>2238</c:v>
                </c:pt>
                <c:pt idx="8">
                  <c:v>1530</c:v>
                </c:pt>
                <c:pt idx="9">
                  <c:v>1438</c:v>
                </c:pt>
                <c:pt idx="10">
                  <c:v>1777</c:v>
                </c:pt>
                <c:pt idx="11">
                  <c:v>1647</c:v>
                </c:pt>
                <c:pt idx="12">
                  <c:v>1630</c:v>
                </c:pt>
                <c:pt idx="13">
                  <c:v>1646</c:v>
                </c:pt>
                <c:pt idx="14">
                  <c:v>1602</c:v>
                </c:pt>
                <c:pt idx="15">
                  <c:v>1462</c:v>
                </c:pt>
                <c:pt idx="16">
                  <c:v>1513</c:v>
                </c:pt>
                <c:pt idx="17">
                  <c:v>1245</c:v>
                </c:pt>
                <c:pt idx="18">
                  <c:v>1361</c:v>
                </c:pt>
                <c:pt idx="19">
                  <c:v>1560</c:v>
                </c:pt>
                <c:pt idx="20">
                  <c:v>1549</c:v>
                </c:pt>
                <c:pt idx="21">
                  <c:v>1231</c:v>
                </c:pt>
                <c:pt idx="22">
                  <c:v>930</c:v>
                </c:pt>
                <c:pt idx="23">
                  <c:v>1107</c:v>
                </c:pt>
                <c:pt idx="24">
                  <c:v>1279</c:v>
                </c:pt>
                <c:pt idx="25">
                  <c:v>1348</c:v>
                </c:pt>
                <c:pt idx="26">
                  <c:v>1170</c:v>
                </c:pt>
                <c:pt idx="27">
                  <c:v>813</c:v>
                </c:pt>
                <c:pt idx="28">
                  <c:v>938</c:v>
                </c:pt>
                <c:pt idx="29">
                  <c:v>1097</c:v>
                </c:pt>
                <c:pt idx="30">
                  <c:v>887</c:v>
                </c:pt>
                <c:pt idx="31">
                  <c:v>836</c:v>
                </c:pt>
                <c:pt idx="32">
                  <c:v>847</c:v>
                </c:pt>
                <c:pt idx="33">
                  <c:v>1357</c:v>
                </c:pt>
                <c:pt idx="34">
                  <c:v>1161</c:v>
                </c:pt>
                <c:pt idx="35">
                  <c:v>1066</c:v>
                </c:pt>
                <c:pt idx="36">
                  <c:v>1210</c:v>
                </c:pt>
                <c:pt idx="37">
                  <c:v>938</c:v>
                </c:pt>
                <c:pt idx="38">
                  <c:v>750</c:v>
                </c:pt>
                <c:pt idx="39">
                  <c:v>696</c:v>
                </c:pt>
                <c:pt idx="40">
                  <c:v>775</c:v>
                </c:pt>
                <c:pt idx="41">
                  <c:v>1123</c:v>
                </c:pt>
                <c:pt idx="42">
                  <c:v>1008</c:v>
                </c:pt>
                <c:pt idx="43">
                  <c:v>938</c:v>
                </c:pt>
                <c:pt idx="44">
                  <c:v>789</c:v>
                </c:pt>
                <c:pt idx="45">
                  <c:v>716</c:v>
                </c:pt>
                <c:pt idx="46">
                  <c:v>832</c:v>
                </c:pt>
                <c:pt idx="47">
                  <c:v>1007</c:v>
                </c:pt>
                <c:pt idx="48">
                  <c:v>721</c:v>
                </c:pt>
                <c:pt idx="49">
                  <c:v>844</c:v>
                </c:pt>
                <c:pt idx="50">
                  <c:v>1017</c:v>
                </c:pt>
                <c:pt idx="51">
                  <c:v>946</c:v>
                </c:pt>
                <c:pt idx="52">
                  <c:v>810</c:v>
                </c:pt>
                <c:pt idx="53">
                  <c:v>975</c:v>
                </c:pt>
                <c:pt idx="54">
                  <c:v>727</c:v>
                </c:pt>
                <c:pt idx="55">
                  <c:v>729</c:v>
                </c:pt>
                <c:pt idx="56">
                  <c:v>790</c:v>
                </c:pt>
                <c:pt idx="57">
                  <c:v>844</c:v>
                </c:pt>
                <c:pt idx="58">
                  <c:v>781</c:v>
                </c:pt>
                <c:pt idx="59">
                  <c:v>1012</c:v>
                </c:pt>
                <c:pt idx="60">
                  <c:v>784</c:v>
                </c:pt>
                <c:pt idx="61">
                  <c:v>734</c:v>
                </c:pt>
                <c:pt idx="62">
                  <c:v>1089</c:v>
                </c:pt>
                <c:pt idx="63">
                  <c:v>1406</c:v>
                </c:pt>
                <c:pt idx="64">
                  <c:v>1425</c:v>
                </c:pt>
                <c:pt idx="65">
                  <c:v>1059</c:v>
                </c:pt>
                <c:pt idx="66">
                  <c:v>1683</c:v>
                </c:pt>
                <c:pt idx="67">
                  <c:v>2409</c:v>
                </c:pt>
                <c:pt idx="68">
                  <c:v>1696</c:v>
                </c:pt>
                <c:pt idx="69">
                  <c:v>1408</c:v>
                </c:pt>
                <c:pt idx="70">
                  <c:v>1508</c:v>
                </c:pt>
                <c:pt idx="71">
                  <c:v>867</c:v>
                </c:pt>
                <c:pt idx="72">
                  <c:v>1672</c:v>
                </c:pt>
                <c:pt idx="73">
                  <c:v>2145</c:v>
                </c:pt>
                <c:pt idx="74">
                  <c:v>1676</c:v>
                </c:pt>
                <c:pt idx="75">
                  <c:v>1427</c:v>
                </c:pt>
                <c:pt idx="76">
                  <c:v>1495</c:v>
                </c:pt>
                <c:pt idx="77">
                  <c:v>1061</c:v>
                </c:pt>
                <c:pt idx="78">
                  <c:v>1199</c:v>
                </c:pt>
                <c:pt idx="79">
                  <c:v>936</c:v>
                </c:pt>
                <c:pt idx="80">
                  <c:v>1142</c:v>
                </c:pt>
                <c:pt idx="81">
                  <c:v>979</c:v>
                </c:pt>
                <c:pt idx="82">
                  <c:v>1032</c:v>
                </c:pt>
                <c:pt idx="83">
                  <c:v>877</c:v>
                </c:pt>
                <c:pt idx="84">
                  <c:v>796</c:v>
                </c:pt>
                <c:pt idx="85">
                  <c:v>735</c:v>
                </c:pt>
                <c:pt idx="86">
                  <c:v>794</c:v>
                </c:pt>
                <c:pt idx="87">
                  <c:v>611</c:v>
                </c:pt>
                <c:pt idx="88">
                  <c:v>693</c:v>
                </c:pt>
                <c:pt idx="89">
                  <c:v>896</c:v>
                </c:pt>
                <c:pt idx="90">
                  <c:v>731</c:v>
                </c:pt>
                <c:pt idx="91">
                  <c:v>494</c:v>
                </c:pt>
                <c:pt idx="92">
                  <c:v>769</c:v>
                </c:pt>
                <c:pt idx="93">
                  <c:v>766</c:v>
                </c:pt>
                <c:pt idx="94">
                  <c:v>657</c:v>
                </c:pt>
                <c:pt idx="95">
                  <c:v>791</c:v>
                </c:pt>
                <c:pt idx="96">
                  <c:v>814</c:v>
                </c:pt>
                <c:pt idx="97">
                  <c:v>686</c:v>
                </c:pt>
                <c:pt idx="98">
                  <c:v>659</c:v>
                </c:pt>
                <c:pt idx="99">
                  <c:v>816</c:v>
                </c:pt>
                <c:pt idx="100">
                  <c:v>836</c:v>
                </c:pt>
                <c:pt idx="101">
                  <c:v>783</c:v>
                </c:pt>
                <c:pt idx="102">
                  <c:v>617</c:v>
                </c:pt>
                <c:pt idx="103">
                  <c:v>813</c:v>
                </c:pt>
                <c:pt idx="104">
                  <c:v>652</c:v>
                </c:pt>
                <c:pt idx="105">
                  <c:v>909</c:v>
                </c:pt>
                <c:pt idx="106">
                  <c:v>762</c:v>
                </c:pt>
                <c:pt idx="107">
                  <c:v>856</c:v>
                </c:pt>
                <c:pt idx="108">
                  <c:v>717</c:v>
                </c:pt>
                <c:pt idx="109">
                  <c:v>544</c:v>
                </c:pt>
                <c:pt idx="110">
                  <c:v>701</c:v>
                </c:pt>
                <c:pt idx="111">
                  <c:v>757</c:v>
                </c:pt>
                <c:pt idx="112">
                  <c:v>650</c:v>
                </c:pt>
                <c:pt idx="113">
                  <c:v>872</c:v>
                </c:pt>
                <c:pt idx="114">
                  <c:v>718</c:v>
                </c:pt>
                <c:pt idx="115">
                  <c:v>564</c:v>
                </c:pt>
                <c:pt idx="116">
                  <c:v>662</c:v>
                </c:pt>
                <c:pt idx="117">
                  <c:v>639</c:v>
                </c:pt>
                <c:pt idx="118">
                  <c:v>772</c:v>
                </c:pt>
                <c:pt idx="119">
                  <c:v>804</c:v>
                </c:pt>
                <c:pt idx="120">
                  <c:v>590</c:v>
                </c:pt>
                <c:pt idx="121">
                  <c:v>654</c:v>
                </c:pt>
                <c:pt idx="122">
                  <c:v>814</c:v>
                </c:pt>
                <c:pt idx="123">
                  <c:v>965</c:v>
                </c:pt>
                <c:pt idx="124">
                  <c:v>804</c:v>
                </c:pt>
                <c:pt idx="125">
                  <c:v>800</c:v>
                </c:pt>
                <c:pt idx="126">
                  <c:v>1260</c:v>
                </c:pt>
                <c:pt idx="127">
                  <c:v>1603</c:v>
                </c:pt>
                <c:pt idx="128">
                  <c:v>1568</c:v>
                </c:pt>
                <c:pt idx="129">
                  <c:v>1619</c:v>
                </c:pt>
                <c:pt idx="130">
                  <c:v>1549</c:v>
                </c:pt>
                <c:pt idx="131">
                  <c:v>1195</c:v>
                </c:pt>
                <c:pt idx="132">
                  <c:v>1919</c:v>
                </c:pt>
                <c:pt idx="133">
                  <c:v>2243</c:v>
                </c:pt>
                <c:pt idx="134">
                  <c:v>1957</c:v>
                </c:pt>
                <c:pt idx="135">
                  <c:v>1412</c:v>
                </c:pt>
                <c:pt idx="136">
                  <c:v>1280</c:v>
                </c:pt>
                <c:pt idx="137">
                  <c:v>1170</c:v>
                </c:pt>
                <c:pt idx="138">
                  <c:v>1614</c:v>
                </c:pt>
                <c:pt idx="139">
                  <c:v>1468</c:v>
                </c:pt>
                <c:pt idx="140">
                  <c:v>1464</c:v>
                </c:pt>
                <c:pt idx="141">
                  <c:v>1270</c:v>
                </c:pt>
                <c:pt idx="142">
                  <c:v>1173</c:v>
                </c:pt>
                <c:pt idx="143">
                  <c:v>1251</c:v>
                </c:pt>
                <c:pt idx="144">
                  <c:v>1791</c:v>
                </c:pt>
                <c:pt idx="145">
                  <c:v>1851</c:v>
                </c:pt>
                <c:pt idx="146">
                  <c:v>1501</c:v>
                </c:pt>
                <c:pt idx="147">
                  <c:v>1652</c:v>
                </c:pt>
                <c:pt idx="148">
                  <c:v>1978</c:v>
                </c:pt>
                <c:pt idx="149">
                  <c:v>1489</c:v>
                </c:pt>
                <c:pt idx="150">
                  <c:v>1631</c:v>
                </c:pt>
                <c:pt idx="151">
                  <c:v>1479</c:v>
                </c:pt>
                <c:pt idx="152">
                  <c:v>1296</c:v>
                </c:pt>
                <c:pt idx="153">
                  <c:v>977</c:v>
                </c:pt>
                <c:pt idx="154">
                  <c:v>1212</c:v>
                </c:pt>
                <c:pt idx="155">
                  <c:v>1163</c:v>
                </c:pt>
                <c:pt idx="156">
                  <c:v>693</c:v>
                </c:pt>
                <c:pt idx="157">
                  <c:v>1000</c:v>
                </c:pt>
                <c:pt idx="158">
                  <c:v>1176</c:v>
                </c:pt>
                <c:pt idx="159">
                  <c:v>1143</c:v>
                </c:pt>
                <c:pt idx="160">
                  <c:v>1269</c:v>
                </c:pt>
                <c:pt idx="161">
                  <c:v>1387</c:v>
                </c:pt>
                <c:pt idx="162">
                  <c:v>1127</c:v>
                </c:pt>
                <c:pt idx="163">
                  <c:v>1326</c:v>
                </c:pt>
                <c:pt idx="164">
                  <c:v>1394</c:v>
                </c:pt>
                <c:pt idx="165">
                  <c:v>1726</c:v>
                </c:pt>
                <c:pt idx="166">
                  <c:v>1654</c:v>
                </c:pt>
                <c:pt idx="167">
                  <c:v>1833</c:v>
                </c:pt>
                <c:pt idx="168">
                  <c:v>2148</c:v>
                </c:pt>
                <c:pt idx="169">
                  <c:v>1271</c:v>
                </c:pt>
                <c:pt idx="170">
                  <c:v>1249</c:v>
                </c:pt>
                <c:pt idx="171">
                  <c:v>1158</c:v>
                </c:pt>
                <c:pt idx="172">
                  <c:v>1264</c:v>
                </c:pt>
                <c:pt idx="173">
                  <c:v>1521</c:v>
                </c:pt>
                <c:pt idx="174">
                  <c:v>1460</c:v>
                </c:pt>
                <c:pt idx="175">
                  <c:v>1940</c:v>
                </c:pt>
                <c:pt idx="176">
                  <c:v>1730</c:v>
                </c:pt>
                <c:pt idx="177">
                  <c:v>1432</c:v>
                </c:pt>
                <c:pt idx="178">
                  <c:v>1321</c:v>
                </c:pt>
                <c:pt idx="179">
                  <c:v>1519</c:v>
                </c:pt>
                <c:pt idx="180">
                  <c:v>1111</c:v>
                </c:pt>
                <c:pt idx="181">
                  <c:v>1065</c:v>
                </c:pt>
                <c:pt idx="182">
                  <c:v>1638</c:v>
                </c:pt>
                <c:pt idx="183">
                  <c:v>1402</c:v>
                </c:pt>
                <c:pt idx="184">
                  <c:v>1352</c:v>
                </c:pt>
                <c:pt idx="185">
                  <c:v>1551</c:v>
                </c:pt>
                <c:pt idx="186">
                  <c:v>1177</c:v>
                </c:pt>
                <c:pt idx="187">
                  <c:v>1330</c:v>
                </c:pt>
                <c:pt idx="188">
                  <c:v>1676</c:v>
                </c:pt>
                <c:pt idx="189">
                  <c:v>1621</c:v>
                </c:pt>
                <c:pt idx="190">
                  <c:v>2023</c:v>
                </c:pt>
                <c:pt idx="191">
                  <c:v>2091</c:v>
                </c:pt>
                <c:pt idx="192">
                  <c:v>2201</c:v>
                </c:pt>
                <c:pt idx="193">
                  <c:v>2321</c:v>
                </c:pt>
                <c:pt idx="194">
                  <c:v>2200</c:v>
                </c:pt>
                <c:pt idx="195">
                  <c:v>2633</c:v>
                </c:pt>
                <c:pt idx="196">
                  <c:v>2319</c:v>
                </c:pt>
                <c:pt idx="197">
                  <c:v>2170</c:v>
                </c:pt>
                <c:pt idx="198">
                  <c:v>2698</c:v>
                </c:pt>
                <c:pt idx="199">
                  <c:v>2025</c:v>
                </c:pt>
                <c:pt idx="200">
                  <c:v>1961</c:v>
                </c:pt>
                <c:pt idx="201">
                  <c:v>2662</c:v>
                </c:pt>
                <c:pt idx="202">
                  <c:v>2630</c:v>
                </c:pt>
                <c:pt idx="203">
                  <c:v>1955</c:v>
                </c:pt>
                <c:pt idx="204">
                  <c:v>2253</c:v>
                </c:pt>
                <c:pt idx="205">
                  <c:v>2598</c:v>
                </c:pt>
                <c:pt idx="206">
                  <c:v>1895</c:v>
                </c:pt>
                <c:pt idx="207">
                  <c:v>2423</c:v>
                </c:pt>
                <c:pt idx="208">
                  <c:v>2487</c:v>
                </c:pt>
                <c:pt idx="209">
                  <c:v>2015</c:v>
                </c:pt>
                <c:pt idx="210">
                  <c:v>2218</c:v>
                </c:pt>
                <c:pt idx="211">
                  <c:v>1968</c:v>
                </c:pt>
                <c:pt idx="212">
                  <c:v>1780</c:v>
                </c:pt>
                <c:pt idx="213">
                  <c:v>2031</c:v>
                </c:pt>
                <c:pt idx="214">
                  <c:v>2033</c:v>
                </c:pt>
                <c:pt idx="215">
                  <c:v>2091</c:v>
                </c:pt>
                <c:pt idx="216">
                  <c:v>1865</c:v>
                </c:pt>
                <c:pt idx="217">
                  <c:v>1814</c:v>
                </c:pt>
                <c:pt idx="218">
                  <c:v>2115</c:v>
                </c:pt>
                <c:pt idx="219">
                  <c:v>1840</c:v>
                </c:pt>
                <c:pt idx="220">
                  <c:v>1932</c:v>
                </c:pt>
                <c:pt idx="221">
                  <c:v>2014</c:v>
                </c:pt>
                <c:pt idx="222">
                  <c:v>1956</c:v>
                </c:pt>
                <c:pt idx="223">
                  <c:v>1863</c:v>
                </c:pt>
                <c:pt idx="224">
                  <c:v>1957</c:v>
                </c:pt>
                <c:pt idx="225">
                  <c:v>1578</c:v>
                </c:pt>
                <c:pt idx="226">
                  <c:v>1611</c:v>
                </c:pt>
                <c:pt idx="227">
                  <c:v>1742</c:v>
                </c:pt>
                <c:pt idx="228">
                  <c:v>1566</c:v>
                </c:pt>
                <c:pt idx="229">
                  <c:v>1381</c:v>
                </c:pt>
                <c:pt idx="230">
                  <c:v>1860</c:v>
                </c:pt>
                <c:pt idx="231">
                  <c:v>1411</c:v>
                </c:pt>
                <c:pt idx="232">
                  <c:v>1381</c:v>
                </c:pt>
                <c:pt idx="233">
                  <c:v>1725</c:v>
                </c:pt>
                <c:pt idx="234">
                  <c:v>1428</c:v>
                </c:pt>
                <c:pt idx="235">
                  <c:v>1649</c:v>
                </c:pt>
                <c:pt idx="236">
                  <c:v>1758</c:v>
                </c:pt>
                <c:pt idx="237">
                  <c:v>2108</c:v>
                </c:pt>
                <c:pt idx="238">
                  <c:v>2065</c:v>
                </c:pt>
                <c:pt idx="239">
                  <c:v>2279</c:v>
                </c:pt>
              </c:numCache>
            </c:numRef>
          </c:val>
          <c:smooth val="0"/>
          <c:extLst>
            <c:ext xmlns:c16="http://schemas.microsoft.com/office/drawing/2014/chart" uri="{C3380CC4-5D6E-409C-BE32-E72D297353CC}">
              <c16:uniqueId val="{00000000-631D-45AA-ABEA-5D018EE53E4F}"/>
            </c:ext>
          </c:extLst>
        </c:ser>
        <c:dLbls>
          <c:showLegendKey val="0"/>
          <c:showVal val="0"/>
          <c:showCatName val="0"/>
          <c:showSerName val="0"/>
          <c:showPercent val="0"/>
          <c:showBubbleSize val="0"/>
        </c:dLbls>
        <c:smooth val="0"/>
        <c:axId val="311309064"/>
        <c:axId val="311310240"/>
      </c:lineChart>
      <c:catAx>
        <c:axId val="31130906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11310240"/>
        <c:crosses val="autoZero"/>
        <c:auto val="1"/>
        <c:lblAlgn val="ctr"/>
        <c:lblOffset val="100"/>
        <c:tickLblSkip val="12"/>
        <c:tickMarkSkip val="12"/>
        <c:noMultiLvlLbl val="0"/>
      </c:catAx>
      <c:valAx>
        <c:axId val="311310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11309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150 /151 combined</a:t>
            </a:r>
          </a:p>
          <a:p>
            <a:pPr>
              <a:defRPr/>
            </a:pPr>
            <a:r>
              <a:rPr lang="en-US" sz="1400" b="1" i="0" u="none" strike="noStrike" baseline="0">
                <a:effectLst/>
              </a:rPr>
              <a:t>London Bankers' Deposits in the Bank of England, Monthly, 1832-1851 </a:t>
            </a:r>
          </a:p>
          <a:p>
            <a:pPr>
              <a:defRPr/>
            </a:pPr>
            <a:r>
              <a:rPr lang="en-US" sz="1400" b="1" i="0" u="none" strike="noStrike" baseline="0">
                <a:effectLst/>
              </a:rPr>
              <a:t>(Thousands of £'s) </a:t>
            </a:r>
          </a:p>
          <a:p>
            <a:pPr>
              <a:defRPr/>
            </a:pPr>
            <a:r>
              <a:rPr lang="en-US" sz="1400" b="1" i="0" u="none" strike="noStrike" baseline="0">
                <a:effectLst/>
              </a:rPr>
              <a:t>Original  and SA Data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none"/>
          </c:marker>
          <c:cat>
            <c:numRef>
              <c:f>'Table 151'!$R$4:$R$243</c:f>
              <c:numCache>
                <c:formatCode>General</c:formatCode>
                <c:ptCount val="240"/>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pt idx="192">
                  <c:v>1848</c:v>
                </c:pt>
                <c:pt idx="204">
                  <c:v>1849</c:v>
                </c:pt>
                <c:pt idx="216">
                  <c:v>1850</c:v>
                </c:pt>
                <c:pt idx="228">
                  <c:v>1851</c:v>
                </c:pt>
              </c:numCache>
            </c:numRef>
          </c:cat>
          <c:val>
            <c:numRef>
              <c:f>'Table 151'!$T$4:$T$243</c:f>
              <c:numCache>
                <c:formatCode>General</c:formatCode>
                <c:ptCount val="240"/>
                <c:pt idx="2">
                  <c:v>928</c:v>
                </c:pt>
                <c:pt idx="3">
                  <c:v>1518</c:v>
                </c:pt>
                <c:pt idx="4">
                  <c:v>1185</c:v>
                </c:pt>
                <c:pt idx="5">
                  <c:v>1030</c:v>
                </c:pt>
                <c:pt idx="6">
                  <c:v>1781</c:v>
                </c:pt>
                <c:pt idx="7">
                  <c:v>2238</c:v>
                </c:pt>
                <c:pt idx="8">
                  <c:v>1530</c:v>
                </c:pt>
                <c:pt idx="9">
                  <c:v>1438</c:v>
                </c:pt>
                <c:pt idx="10">
                  <c:v>1777</c:v>
                </c:pt>
                <c:pt idx="11">
                  <c:v>1647</c:v>
                </c:pt>
                <c:pt idx="12">
                  <c:v>1630</c:v>
                </c:pt>
                <c:pt idx="13">
                  <c:v>1646</c:v>
                </c:pt>
                <c:pt idx="14">
                  <c:v>1602</c:v>
                </c:pt>
                <c:pt idx="15">
                  <c:v>1462</c:v>
                </c:pt>
                <c:pt idx="16">
                  <c:v>1513</c:v>
                </c:pt>
                <c:pt idx="17">
                  <c:v>1245</c:v>
                </c:pt>
                <c:pt idx="18">
                  <c:v>1361</c:v>
                </c:pt>
                <c:pt idx="19">
                  <c:v>1560</c:v>
                </c:pt>
                <c:pt idx="20">
                  <c:v>1549</c:v>
                </c:pt>
                <c:pt idx="21">
                  <c:v>1231</c:v>
                </c:pt>
                <c:pt idx="22">
                  <c:v>930</c:v>
                </c:pt>
                <c:pt idx="23">
                  <c:v>1107</c:v>
                </c:pt>
                <c:pt idx="24">
                  <c:v>1279</c:v>
                </c:pt>
                <c:pt idx="25">
                  <c:v>1348</c:v>
                </c:pt>
                <c:pt idx="26">
                  <c:v>1170</c:v>
                </c:pt>
                <c:pt idx="27">
                  <c:v>813</c:v>
                </c:pt>
                <c:pt idx="28">
                  <c:v>938</c:v>
                </c:pt>
                <c:pt idx="29">
                  <c:v>1097</c:v>
                </c:pt>
                <c:pt idx="30">
                  <c:v>887</c:v>
                </c:pt>
                <c:pt idx="31">
                  <c:v>836</c:v>
                </c:pt>
                <c:pt idx="32">
                  <c:v>847</c:v>
                </c:pt>
                <c:pt idx="33">
                  <c:v>1357</c:v>
                </c:pt>
                <c:pt idx="34">
                  <c:v>1161</c:v>
                </c:pt>
                <c:pt idx="35">
                  <c:v>1066</c:v>
                </c:pt>
                <c:pt idx="36">
                  <c:v>1210</c:v>
                </c:pt>
                <c:pt idx="37">
                  <c:v>938</c:v>
                </c:pt>
                <c:pt idx="38">
                  <c:v>750</c:v>
                </c:pt>
                <c:pt idx="39">
                  <c:v>696</c:v>
                </c:pt>
                <c:pt idx="40">
                  <c:v>775</c:v>
                </c:pt>
                <c:pt idx="41">
                  <c:v>1123</c:v>
                </c:pt>
                <c:pt idx="42">
                  <c:v>1008</c:v>
                </c:pt>
                <c:pt idx="43">
                  <c:v>938</c:v>
                </c:pt>
                <c:pt idx="44">
                  <c:v>789</c:v>
                </c:pt>
                <c:pt idx="45">
                  <c:v>716</c:v>
                </c:pt>
                <c:pt idx="46">
                  <c:v>832</c:v>
                </c:pt>
                <c:pt idx="47">
                  <c:v>1007</c:v>
                </c:pt>
                <c:pt idx="48">
                  <c:v>721</c:v>
                </c:pt>
                <c:pt idx="49">
                  <c:v>844</c:v>
                </c:pt>
                <c:pt idx="50">
                  <c:v>1017</c:v>
                </c:pt>
                <c:pt idx="51">
                  <c:v>946</c:v>
                </c:pt>
                <c:pt idx="52">
                  <c:v>810</c:v>
                </c:pt>
                <c:pt idx="53">
                  <c:v>975</c:v>
                </c:pt>
                <c:pt idx="54">
                  <c:v>727</c:v>
                </c:pt>
                <c:pt idx="55">
                  <c:v>729</c:v>
                </c:pt>
                <c:pt idx="56">
                  <c:v>790</c:v>
                </c:pt>
                <c:pt idx="57">
                  <c:v>844</c:v>
                </c:pt>
                <c:pt idx="58">
                  <c:v>781</c:v>
                </c:pt>
                <c:pt idx="59">
                  <c:v>1012</c:v>
                </c:pt>
                <c:pt idx="60">
                  <c:v>784</c:v>
                </c:pt>
                <c:pt idx="61">
                  <c:v>734</c:v>
                </c:pt>
                <c:pt idx="62">
                  <c:v>1089</c:v>
                </c:pt>
                <c:pt idx="63">
                  <c:v>1406</c:v>
                </c:pt>
                <c:pt idx="64">
                  <c:v>1425</c:v>
                </c:pt>
                <c:pt idx="65">
                  <c:v>1059</c:v>
                </c:pt>
                <c:pt idx="66">
                  <c:v>1683</c:v>
                </c:pt>
                <c:pt idx="67">
                  <c:v>2409</c:v>
                </c:pt>
                <c:pt idx="68">
                  <c:v>1696</c:v>
                </c:pt>
                <c:pt idx="69">
                  <c:v>1408</c:v>
                </c:pt>
                <c:pt idx="70">
                  <c:v>1508</c:v>
                </c:pt>
                <c:pt idx="71">
                  <c:v>867</c:v>
                </c:pt>
                <c:pt idx="72">
                  <c:v>1672</c:v>
                </c:pt>
                <c:pt idx="73">
                  <c:v>2145</c:v>
                </c:pt>
                <c:pt idx="74">
                  <c:v>1676</c:v>
                </c:pt>
                <c:pt idx="75">
                  <c:v>1427</c:v>
                </c:pt>
                <c:pt idx="76">
                  <c:v>1495</c:v>
                </c:pt>
                <c:pt idx="77">
                  <c:v>1061</c:v>
                </c:pt>
                <c:pt idx="78">
                  <c:v>1199</c:v>
                </c:pt>
                <c:pt idx="79">
                  <c:v>936</c:v>
                </c:pt>
                <c:pt idx="80">
                  <c:v>1142</c:v>
                </c:pt>
                <c:pt idx="81">
                  <c:v>979</c:v>
                </c:pt>
                <c:pt idx="82">
                  <c:v>1032</c:v>
                </c:pt>
                <c:pt idx="83">
                  <c:v>877</c:v>
                </c:pt>
                <c:pt idx="84">
                  <c:v>796</c:v>
                </c:pt>
                <c:pt idx="85">
                  <c:v>735</c:v>
                </c:pt>
                <c:pt idx="86">
                  <c:v>794</c:v>
                </c:pt>
                <c:pt idx="87">
                  <c:v>611</c:v>
                </c:pt>
                <c:pt idx="88">
                  <c:v>693</c:v>
                </c:pt>
                <c:pt idx="89">
                  <c:v>896</c:v>
                </c:pt>
                <c:pt idx="90">
                  <c:v>731</c:v>
                </c:pt>
                <c:pt idx="91">
                  <c:v>494</c:v>
                </c:pt>
                <c:pt idx="92">
                  <c:v>769</c:v>
                </c:pt>
                <c:pt idx="93">
                  <c:v>766</c:v>
                </c:pt>
                <c:pt idx="94">
                  <c:v>657</c:v>
                </c:pt>
                <c:pt idx="95">
                  <c:v>791</c:v>
                </c:pt>
                <c:pt idx="96">
                  <c:v>814</c:v>
                </c:pt>
                <c:pt idx="97">
                  <c:v>686</c:v>
                </c:pt>
                <c:pt idx="98">
                  <c:v>659</c:v>
                </c:pt>
                <c:pt idx="99">
                  <c:v>816</c:v>
                </c:pt>
                <c:pt idx="100">
                  <c:v>836</c:v>
                </c:pt>
                <c:pt idx="101">
                  <c:v>783</c:v>
                </c:pt>
                <c:pt idx="102">
                  <c:v>617</c:v>
                </c:pt>
                <c:pt idx="103">
                  <c:v>813</c:v>
                </c:pt>
                <c:pt idx="104">
                  <c:v>652</c:v>
                </c:pt>
                <c:pt idx="105">
                  <c:v>909</c:v>
                </c:pt>
                <c:pt idx="106">
                  <c:v>762</c:v>
                </c:pt>
                <c:pt idx="107">
                  <c:v>856</c:v>
                </c:pt>
                <c:pt idx="108">
                  <c:v>717</c:v>
                </c:pt>
                <c:pt idx="109">
                  <c:v>544</c:v>
                </c:pt>
                <c:pt idx="110">
                  <c:v>701</c:v>
                </c:pt>
                <c:pt idx="111">
                  <c:v>757</c:v>
                </c:pt>
                <c:pt idx="112">
                  <c:v>650</c:v>
                </c:pt>
                <c:pt idx="113">
                  <c:v>872</c:v>
                </c:pt>
                <c:pt idx="114">
                  <c:v>718</c:v>
                </c:pt>
                <c:pt idx="115">
                  <c:v>564</c:v>
                </c:pt>
                <c:pt idx="116">
                  <c:v>662</c:v>
                </c:pt>
                <c:pt idx="117">
                  <c:v>639</c:v>
                </c:pt>
                <c:pt idx="118">
                  <c:v>772</c:v>
                </c:pt>
                <c:pt idx="119">
                  <c:v>804</c:v>
                </c:pt>
                <c:pt idx="120">
                  <c:v>590</c:v>
                </c:pt>
                <c:pt idx="121">
                  <c:v>654</c:v>
                </c:pt>
                <c:pt idx="122">
                  <c:v>814</c:v>
                </c:pt>
                <c:pt idx="123">
                  <c:v>965</c:v>
                </c:pt>
                <c:pt idx="124">
                  <c:v>804</c:v>
                </c:pt>
                <c:pt idx="125">
                  <c:v>800</c:v>
                </c:pt>
                <c:pt idx="126">
                  <c:v>1260</c:v>
                </c:pt>
                <c:pt idx="127">
                  <c:v>1603</c:v>
                </c:pt>
                <c:pt idx="128">
                  <c:v>1568</c:v>
                </c:pt>
                <c:pt idx="129">
                  <c:v>1619</c:v>
                </c:pt>
                <c:pt idx="130">
                  <c:v>1549</c:v>
                </c:pt>
                <c:pt idx="131">
                  <c:v>1195</c:v>
                </c:pt>
                <c:pt idx="132">
                  <c:v>1919</c:v>
                </c:pt>
                <c:pt idx="133">
                  <c:v>2243</c:v>
                </c:pt>
                <c:pt idx="134">
                  <c:v>1957</c:v>
                </c:pt>
                <c:pt idx="135">
                  <c:v>1412</c:v>
                </c:pt>
                <c:pt idx="136">
                  <c:v>1280</c:v>
                </c:pt>
                <c:pt idx="137">
                  <c:v>1170</c:v>
                </c:pt>
                <c:pt idx="138">
                  <c:v>1614</c:v>
                </c:pt>
                <c:pt idx="139">
                  <c:v>1468</c:v>
                </c:pt>
                <c:pt idx="140">
                  <c:v>1464</c:v>
                </c:pt>
                <c:pt idx="141">
                  <c:v>1270</c:v>
                </c:pt>
                <c:pt idx="142">
                  <c:v>1173</c:v>
                </c:pt>
                <c:pt idx="143">
                  <c:v>1251</c:v>
                </c:pt>
                <c:pt idx="144">
                  <c:v>1791</c:v>
                </c:pt>
                <c:pt idx="145">
                  <c:v>1851</c:v>
                </c:pt>
                <c:pt idx="146">
                  <c:v>1501</c:v>
                </c:pt>
                <c:pt idx="147">
                  <c:v>1652</c:v>
                </c:pt>
                <c:pt idx="148">
                  <c:v>1978</c:v>
                </c:pt>
                <c:pt idx="149">
                  <c:v>1489</c:v>
                </c:pt>
                <c:pt idx="150">
                  <c:v>1631</c:v>
                </c:pt>
                <c:pt idx="151">
                  <c:v>1479</c:v>
                </c:pt>
                <c:pt idx="152">
                  <c:v>1296</c:v>
                </c:pt>
                <c:pt idx="153">
                  <c:v>977</c:v>
                </c:pt>
                <c:pt idx="154">
                  <c:v>1212</c:v>
                </c:pt>
                <c:pt idx="155">
                  <c:v>1163</c:v>
                </c:pt>
                <c:pt idx="156">
                  <c:v>693</c:v>
                </c:pt>
                <c:pt idx="157">
                  <c:v>1000</c:v>
                </c:pt>
                <c:pt idx="158">
                  <c:v>1176</c:v>
                </c:pt>
                <c:pt idx="159">
                  <c:v>1143</c:v>
                </c:pt>
                <c:pt idx="160">
                  <c:v>1269</c:v>
                </c:pt>
                <c:pt idx="161">
                  <c:v>1387</c:v>
                </c:pt>
                <c:pt idx="162">
                  <c:v>1127</c:v>
                </c:pt>
                <c:pt idx="163">
                  <c:v>1326</c:v>
                </c:pt>
                <c:pt idx="164">
                  <c:v>1394</c:v>
                </c:pt>
                <c:pt idx="165">
                  <c:v>1726</c:v>
                </c:pt>
                <c:pt idx="166">
                  <c:v>1654</c:v>
                </c:pt>
                <c:pt idx="167">
                  <c:v>1833</c:v>
                </c:pt>
                <c:pt idx="168">
                  <c:v>2148</c:v>
                </c:pt>
                <c:pt idx="169">
                  <c:v>1271</c:v>
                </c:pt>
                <c:pt idx="170">
                  <c:v>1249</c:v>
                </c:pt>
                <c:pt idx="171">
                  <c:v>1158</c:v>
                </c:pt>
                <c:pt idx="172">
                  <c:v>1264</c:v>
                </c:pt>
                <c:pt idx="173">
                  <c:v>1521</c:v>
                </c:pt>
                <c:pt idx="174">
                  <c:v>1460</c:v>
                </c:pt>
                <c:pt idx="175">
                  <c:v>1940</c:v>
                </c:pt>
                <c:pt idx="176">
                  <c:v>1730</c:v>
                </c:pt>
                <c:pt idx="177">
                  <c:v>1432</c:v>
                </c:pt>
                <c:pt idx="178">
                  <c:v>1321</c:v>
                </c:pt>
                <c:pt idx="179">
                  <c:v>1519</c:v>
                </c:pt>
                <c:pt idx="180">
                  <c:v>1111</c:v>
                </c:pt>
                <c:pt idx="181">
                  <c:v>1065</c:v>
                </c:pt>
                <c:pt idx="182">
                  <c:v>1638</c:v>
                </c:pt>
                <c:pt idx="183">
                  <c:v>1402</c:v>
                </c:pt>
                <c:pt idx="184">
                  <c:v>1352</c:v>
                </c:pt>
                <c:pt idx="185">
                  <c:v>1551</c:v>
                </c:pt>
                <c:pt idx="186">
                  <c:v>1177</c:v>
                </c:pt>
                <c:pt idx="187">
                  <c:v>1330</c:v>
                </c:pt>
                <c:pt idx="188">
                  <c:v>1676</c:v>
                </c:pt>
                <c:pt idx="189">
                  <c:v>1621</c:v>
                </c:pt>
                <c:pt idx="190">
                  <c:v>2023</c:v>
                </c:pt>
                <c:pt idx="191">
                  <c:v>2091</c:v>
                </c:pt>
                <c:pt idx="192">
                  <c:v>2201</c:v>
                </c:pt>
                <c:pt idx="193">
                  <c:v>2321</c:v>
                </c:pt>
                <c:pt idx="194">
                  <c:v>2200</c:v>
                </c:pt>
                <c:pt idx="195">
                  <c:v>2633</c:v>
                </c:pt>
                <c:pt idx="196">
                  <c:v>2319</c:v>
                </c:pt>
                <c:pt idx="197">
                  <c:v>2170</c:v>
                </c:pt>
                <c:pt idx="198">
                  <c:v>2698</c:v>
                </c:pt>
                <c:pt idx="199">
                  <c:v>2025</c:v>
                </c:pt>
                <c:pt idx="200">
                  <c:v>1961</c:v>
                </c:pt>
                <c:pt idx="201">
                  <c:v>2662</c:v>
                </c:pt>
                <c:pt idx="202">
                  <c:v>2630</c:v>
                </c:pt>
                <c:pt idx="203">
                  <c:v>1955</c:v>
                </c:pt>
                <c:pt idx="204">
                  <c:v>2253</c:v>
                </c:pt>
                <c:pt idx="205">
                  <c:v>2598</c:v>
                </c:pt>
                <c:pt idx="206">
                  <c:v>1895</c:v>
                </c:pt>
                <c:pt idx="207">
                  <c:v>2423</c:v>
                </c:pt>
                <c:pt idx="208">
                  <c:v>2487</c:v>
                </c:pt>
                <c:pt idx="209">
                  <c:v>2015</c:v>
                </c:pt>
                <c:pt idx="210">
                  <c:v>2218</c:v>
                </c:pt>
                <c:pt idx="211">
                  <c:v>1968</c:v>
                </c:pt>
                <c:pt idx="212">
                  <c:v>1780</c:v>
                </c:pt>
                <c:pt idx="213">
                  <c:v>2031</c:v>
                </c:pt>
                <c:pt idx="214">
                  <c:v>2033</c:v>
                </c:pt>
                <c:pt idx="215">
                  <c:v>2091</c:v>
                </c:pt>
                <c:pt idx="216">
                  <c:v>1865</c:v>
                </c:pt>
                <c:pt idx="217">
                  <c:v>1814</c:v>
                </c:pt>
                <c:pt idx="218">
                  <c:v>2115</c:v>
                </c:pt>
                <c:pt idx="219">
                  <c:v>1840</c:v>
                </c:pt>
                <c:pt idx="220">
                  <c:v>1932</c:v>
                </c:pt>
                <c:pt idx="221">
                  <c:v>2014</c:v>
                </c:pt>
                <c:pt idx="222">
                  <c:v>1956</c:v>
                </c:pt>
                <c:pt idx="223">
                  <c:v>1863</c:v>
                </c:pt>
                <c:pt idx="224">
                  <c:v>1957</c:v>
                </c:pt>
                <c:pt idx="225">
                  <c:v>1578</c:v>
                </c:pt>
                <c:pt idx="226">
                  <c:v>1611</c:v>
                </c:pt>
                <c:pt idx="227">
                  <c:v>1742</c:v>
                </c:pt>
                <c:pt idx="228">
                  <c:v>1566</c:v>
                </c:pt>
                <c:pt idx="229">
                  <c:v>1381</c:v>
                </c:pt>
                <c:pt idx="230">
                  <c:v>1860</c:v>
                </c:pt>
                <c:pt idx="231">
                  <c:v>1411</c:v>
                </c:pt>
                <c:pt idx="232">
                  <c:v>1381</c:v>
                </c:pt>
                <c:pt idx="233">
                  <c:v>1725</c:v>
                </c:pt>
                <c:pt idx="234">
                  <c:v>1428</c:v>
                </c:pt>
                <c:pt idx="235">
                  <c:v>1649</c:v>
                </c:pt>
                <c:pt idx="236">
                  <c:v>1758</c:v>
                </c:pt>
                <c:pt idx="237">
                  <c:v>2108</c:v>
                </c:pt>
                <c:pt idx="238">
                  <c:v>2065</c:v>
                </c:pt>
                <c:pt idx="239">
                  <c:v>2279</c:v>
                </c:pt>
              </c:numCache>
            </c:numRef>
          </c:val>
          <c:smooth val="0"/>
          <c:extLst>
            <c:ext xmlns:c16="http://schemas.microsoft.com/office/drawing/2014/chart" uri="{C3380CC4-5D6E-409C-BE32-E72D297353CC}">
              <c16:uniqueId val="{00000000-33E6-4112-8843-284FAF7B7787}"/>
            </c:ext>
          </c:extLst>
        </c:ser>
        <c:ser>
          <c:idx val="0"/>
          <c:order val="1"/>
          <c:spPr>
            <a:ln w="44450" cap="rnd">
              <a:solidFill>
                <a:srgbClr val="5B9BD5">
                  <a:alpha val="48000"/>
                </a:srgbClr>
              </a:solidFill>
              <a:round/>
            </a:ln>
            <a:effectLst/>
          </c:spPr>
          <c:marker>
            <c:symbol val="none"/>
          </c:marker>
          <c:cat>
            <c:numRef>
              <c:f>'[1]Table 150'!$R$4:$R$243</c:f>
              <c:numCache>
                <c:formatCode>General</c:formatCode>
                <c:ptCount val="240"/>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pt idx="192">
                  <c:v>1848</c:v>
                </c:pt>
                <c:pt idx="204">
                  <c:v>1849</c:v>
                </c:pt>
                <c:pt idx="216">
                  <c:v>1850</c:v>
                </c:pt>
                <c:pt idx="228">
                  <c:v>1851</c:v>
                </c:pt>
              </c:numCache>
            </c:numRef>
          </c:cat>
          <c:val>
            <c:numRef>
              <c:f>'[1]Table 150'!$T$4:$T$243</c:f>
              <c:numCache>
                <c:formatCode>General</c:formatCode>
                <c:ptCount val="240"/>
                <c:pt idx="2">
                  <c:v>770</c:v>
                </c:pt>
                <c:pt idx="3">
                  <c:v>145</c:v>
                </c:pt>
                <c:pt idx="4">
                  <c:v>1019</c:v>
                </c:pt>
                <c:pt idx="5">
                  <c:v>690</c:v>
                </c:pt>
                <c:pt idx="6">
                  <c:v>1924</c:v>
                </c:pt>
                <c:pt idx="7">
                  <c:v>1947</c:v>
                </c:pt>
                <c:pt idx="8">
                  <c:v>1229</c:v>
                </c:pt>
                <c:pt idx="9">
                  <c:v>1452</c:v>
                </c:pt>
                <c:pt idx="10">
                  <c:v>2186</c:v>
                </c:pt>
                <c:pt idx="11">
                  <c:v>1202</c:v>
                </c:pt>
                <c:pt idx="12">
                  <c:v>2429</c:v>
                </c:pt>
                <c:pt idx="13">
                  <c:v>2272</c:v>
                </c:pt>
                <c:pt idx="14">
                  <c:v>1370</c:v>
                </c:pt>
                <c:pt idx="15">
                  <c:v>1418</c:v>
                </c:pt>
                <c:pt idx="16">
                  <c:v>1339</c:v>
                </c:pt>
                <c:pt idx="17">
                  <c:v>878</c:v>
                </c:pt>
                <c:pt idx="18">
                  <c:v>1606</c:v>
                </c:pt>
                <c:pt idx="19">
                  <c:v>1420</c:v>
                </c:pt>
                <c:pt idx="20">
                  <c:v>1208</c:v>
                </c:pt>
                <c:pt idx="21">
                  <c:v>1206</c:v>
                </c:pt>
                <c:pt idx="22">
                  <c:v>1060</c:v>
                </c:pt>
                <c:pt idx="23">
                  <c:v>808</c:v>
                </c:pt>
                <c:pt idx="24">
                  <c:v>1842</c:v>
                </c:pt>
                <c:pt idx="25">
                  <c:v>1719</c:v>
                </c:pt>
                <c:pt idx="26">
                  <c:v>1030</c:v>
                </c:pt>
                <c:pt idx="27">
                  <c:v>858</c:v>
                </c:pt>
                <c:pt idx="28">
                  <c:v>858</c:v>
                </c:pt>
                <c:pt idx="29">
                  <c:v>801</c:v>
                </c:pt>
                <c:pt idx="30">
                  <c:v>1109</c:v>
                </c:pt>
                <c:pt idx="31">
                  <c:v>794</c:v>
                </c:pt>
                <c:pt idx="32">
                  <c:v>652</c:v>
                </c:pt>
                <c:pt idx="33">
                  <c:v>1289</c:v>
                </c:pt>
                <c:pt idx="34">
                  <c:v>1231</c:v>
                </c:pt>
                <c:pt idx="35">
                  <c:v>778</c:v>
                </c:pt>
                <c:pt idx="36">
                  <c:v>1670</c:v>
                </c:pt>
                <c:pt idx="37">
                  <c:v>1111</c:v>
                </c:pt>
                <c:pt idx="38">
                  <c:v>671</c:v>
                </c:pt>
                <c:pt idx="39">
                  <c:v>786</c:v>
                </c:pt>
                <c:pt idx="40">
                  <c:v>732</c:v>
                </c:pt>
                <c:pt idx="41">
                  <c:v>848</c:v>
                </c:pt>
                <c:pt idx="42">
                  <c:v>1315</c:v>
                </c:pt>
                <c:pt idx="43">
                  <c:v>929</c:v>
                </c:pt>
                <c:pt idx="44">
                  <c:v>600</c:v>
                </c:pt>
                <c:pt idx="45">
                  <c:v>666</c:v>
                </c:pt>
                <c:pt idx="46">
                  <c:v>832</c:v>
                </c:pt>
                <c:pt idx="47">
                  <c:v>735</c:v>
                </c:pt>
                <c:pt idx="48">
                  <c:v>952</c:v>
                </c:pt>
                <c:pt idx="49">
                  <c:v>941</c:v>
                </c:pt>
                <c:pt idx="50">
                  <c:v>920</c:v>
                </c:pt>
                <c:pt idx="51">
                  <c:v>1126</c:v>
                </c:pt>
                <c:pt idx="52">
                  <c:v>790</c:v>
                </c:pt>
                <c:pt idx="53">
                  <c:v>751</c:v>
                </c:pt>
                <c:pt idx="54">
                  <c:v>978</c:v>
                </c:pt>
                <c:pt idx="55">
                  <c:v>744</c:v>
                </c:pt>
                <c:pt idx="56">
                  <c:v>604</c:v>
                </c:pt>
                <c:pt idx="57">
                  <c:v>772</c:v>
                </c:pt>
                <c:pt idx="58">
                  <c:v>734</c:v>
                </c:pt>
                <c:pt idx="59">
                  <c:v>749</c:v>
                </c:pt>
                <c:pt idx="60">
                  <c:v>996</c:v>
                </c:pt>
                <c:pt idx="61">
                  <c:v>778</c:v>
                </c:pt>
                <c:pt idx="62">
                  <c:v>996</c:v>
                </c:pt>
                <c:pt idx="63">
                  <c:v>1743</c:v>
                </c:pt>
                <c:pt idx="64">
                  <c:v>1411</c:v>
                </c:pt>
                <c:pt idx="65">
                  <c:v>826</c:v>
                </c:pt>
                <c:pt idx="66">
                  <c:v>2323</c:v>
                </c:pt>
                <c:pt idx="67">
                  <c:v>2517</c:v>
                </c:pt>
                <c:pt idx="68">
                  <c:v>1331</c:v>
                </c:pt>
                <c:pt idx="69">
                  <c:v>1265</c:v>
                </c:pt>
                <c:pt idx="70">
                  <c:v>1342</c:v>
                </c:pt>
                <c:pt idx="71">
                  <c:v>665</c:v>
                </c:pt>
                <c:pt idx="72">
                  <c:v>2073</c:v>
                </c:pt>
                <c:pt idx="73">
                  <c:v>2145</c:v>
                </c:pt>
                <c:pt idx="74">
                  <c:v>1542</c:v>
                </c:pt>
                <c:pt idx="75">
                  <c:v>1834</c:v>
                </c:pt>
                <c:pt idx="76">
                  <c:v>1495</c:v>
                </c:pt>
                <c:pt idx="77">
                  <c:v>822</c:v>
                </c:pt>
                <c:pt idx="78">
                  <c:v>1679</c:v>
                </c:pt>
                <c:pt idx="79">
                  <c:v>1002</c:v>
                </c:pt>
                <c:pt idx="80">
                  <c:v>914</c:v>
                </c:pt>
                <c:pt idx="81">
                  <c:v>871</c:v>
                </c:pt>
                <c:pt idx="82">
                  <c:v>877</c:v>
                </c:pt>
                <c:pt idx="83">
                  <c:v>675</c:v>
                </c:pt>
                <c:pt idx="84">
                  <c:v>995</c:v>
                </c:pt>
                <c:pt idx="85">
                  <c:v>720</c:v>
                </c:pt>
                <c:pt idx="86">
                  <c:v>738</c:v>
                </c:pt>
                <c:pt idx="87">
                  <c:v>794</c:v>
                </c:pt>
                <c:pt idx="88">
                  <c:v>683</c:v>
                </c:pt>
                <c:pt idx="89">
                  <c:v>690</c:v>
                </c:pt>
                <c:pt idx="90">
                  <c:v>1031</c:v>
                </c:pt>
                <c:pt idx="91">
                  <c:v>533</c:v>
                </c:pt>
                <c:pt idx="92">
                  <c:v>619</c:v>
                </c:pt>
                <c:pt idx="93">
                  <c:v>678</c:v>
                </c:pt>
                <c:pt idx="94">
                  <c:v>539</c:v>
                </c:pt>
                <c:pt idx="95">
                  <c:v>825</c:v>
                </c:pt>
                <c:pt idx="96">
                  <c:v>1046</c:v>
                </c:pt>
                <c:pt idx="97">
                  <c:v>700</c:v>
                </c:pt>
                <c:pt idx="98">
                  <c:v>613</c:v>
                </c:pt>
                <c:pt idx="99">
                  <c:v>1052</c:v>
                </c:pt>
                <c:pt idx="100">
                  <c:v>794</c:v>
                </c:pt>
                <c:pt idx="101">
                  <c:v>587</c:v>
                </c:pt>
                <c:pt idx="102">
                  <c:v>873</c:v>
                </c:pt>
                <c:pt idx="103">
                  <c:v>894</c:v>
                </c:pt>
                <c:pt idx="104">
                  <c:v>518</c:v>
                </c:pt>
                <c:pt idx="105">
                  <c:v>800</c:v>
                </c:pt>
                <c:pt idx="106">
                  <c:v>610</c:v>
                </c:pt>
                <c:pt idx="107">
                  <c:v>676</c:v>
                </c:pt>
                <c:pt idx="108">
                  <c:v>968</c:v>
                </c:pt>
                <c:pt idx="109">
                  <c:v>598</c:v>
                </c:pt>
                <c:pt idx="110">
                  <c:v>652</c:v>
                </c:pt>
                <c:pt idx="111">
                  <c:v>965</c:v>
                </c:pt>
                <c:pt idx="112">
                  <c:v>582</c:v>
                </c:pt>
                <c:pt idx="113">
                  <c:v>628</c:v>
                </c:pt>
                <c:pt idx="114">
                  <c:v>1016</c:v>
                </c:pt>
                <c:pt idx="115">
                  <c:v>620</c:v>
                </c:pt>
                <c:pt idx="116">
                  <c:v>513</c:v>
                </c:pt>
                <c:pt idx="117">
                  <c:v>562</c:v>
                </c:pt>
                <c:pt idx="118">
                  <c:v>610</c:v>
                </c:pt>
                <c:pt idx="119">
                  <c:v>623</c:v>
                </c:pt>
                <c:pt idx="120">
                  <c:v>832</c:v>
                </c:pt>
                <c:pt idx="121">
                  <c:v>778</c:v>
                </c:pt>
                <c:pt idx="122">
                  <c:v>761</c:v>
                </c:pt>
                <c:pt idx="123">
                  <c:v>1197</c:v>
                </c:pt>
                <c:pt idx="124">
                  <c:v>683</c:v>
                </c:pt>
                <c:pt idx="125">
                  <c:v>552</c:v>
                </c:pt>
                <c:pt idx="126">
                  <c:v>1751</c:v>
                </c:pt>
                <c:pt idx="127">
                  <c:v>1763</c:v>
                </c:pt>
                <c:pt idx="128">
                  <c:v>1184</c:v>
                </c:pt>
                <c:pt idx="129">
                  <c:v>1441</c:v>
                </c:pt>
                <c:pt idx="130">
                  <c:v>1224</c:v>
                </c:pt>
                <c:pt idx="131">
                  <c:v>908</c:v>
                </c:pt>
                <c:pt idx="132">
                  <c:v>2849</c:v>
                </c:pt>
                <c:pt idx="133">
                  <c:v>2792</c:v>
                </c:pt>
                <c:pt idx="134">
                  <c:v>1820</c:v>
                </c:pt>
                <c:pt idx="135">
                  <c:v>1694</c:v>
                </c:pt>
                <c:pt idx="136">
                  <c:v>1062</c:v>
                </c:pt>
                <c:pt idx="137">
                  <c:v>772</c:v>
                </c:pt>
                <c:pt idx="138">
                  <c:v>2179</c:v>
                </c:pt>
                <c:pt idx="139">
                  <c:v>1600</c:v>
                </c:pt>
                <c:pt idx="140">
                  <c:v>1083</c:v>
                </c:pt>
                <c:pt idx="141">
                  <c:v>1143</c:v>
                </c:pt>
                <c:pt idx="142">
                  <c:v>938</c:v>
                </c:pt>
                <c:pt idx="143">
                  <c:v>983</c:v>
                </c:pt>
                <c:pt idx="144">
                  <c:v>2794</c:v>
                </c:pt>
                <c:pt idx="145">
                  <c:v>2314</c:v>
                </c:pt>
                <c:pt idx="146">
                  <c:v>1396</c:v>
                </c:pt>
                <c:pt idx="147">
                  <c:v>1924</c:v>
                </c:pt>
                <c:pt idx="148">
                  <c:v>1652</c:v>
                </c:pt>
                <c:pt idx="149">
                  <c:v>983</c:v>
                </c:pt>
                <c:pt idx="150">
                  <c:v>2047</c:v>
                </c:pt>
                <c:pt idx="151">
                  <c:v>1583</c:v>
                </c:pt>
                <c:pt idx="152">
                  <c:v>946</c:v>
                </c:pt>
                <c:pt idx="153">
                  <c:v>899</c:v>
                </c:pt>
                <c:pt idx="154">
                  <c:v>994</c:v>
                </c:pt>
                <c:pt idx="155">
                  <c:v>942</c:v>
                </c:pt>
                <c:pt idx="156">
                  <c:v>1106</c:v>
                </c:pt>
                <c:pt idx="157">
                  <c:v>1200</c:v>
                </c:pt>
                <c:pt idx="158">
                  <c:v>1082</c:v>
                </c:pt>
                <c:pt idx="159">
                  <c:v>1320</c:v>
                </c:pt>
                <c:pt idx="160">
                  <c:v>1098</c:v>
                </c:pt>
                <c:pt idx="161">
                  <c:v>964</c:v>
                </c:pt>
                <c:pt idx="162">
                  <c:v>1296</c:v>
                </c:pt>
                <c:pt idx="163">
                  <c:v>1366</c:v>
                </c:pt>
                <c:pt idx="164">
                  <c:v>997</c:v>
                </c:pt>
                <c:pt idx="165">
                  <c:v>1666</c:v>
                </c:pt>
                <c:pt idx="166">
                  <c:v>1431</c:v>
                </c:pt>
                <c:pt idx="167">
                  <c:v>1558</c:v>
                </c:pt>
                <c:pt idx="168">
                  <c:v>3415</c:v>
                </c:pt>
                <c:pt idx="169">
                  <c:v>1424</c:v>
                </c:pt>
                <c:pt idx="170">
                  <c:v>1130</c:v>
                </c:pt>
                <c:pt idx="171">
                  <c:v>1367</c:v>
                </c:pt>
                <c:pt idx="172">
                  <c:v>1158</c:v>
                </c:pt>
                <c:pt idx="173">
                  <c:v>1110</c:v>
                </c:pt>
                <c:pt idx="174">
                  <c:v>1606</c:v>
                </c:pt>
                <c:pt idx="175">
                  <c:v>1901</c:v>
                </c:pt>
                <c:pt idx="176">
                  <c:v>1228</c:v>
                </c:pt>
                <c:pt idx="177">
                  <c:v>1446</c:v>
                </c:pt>
                <c:pt idx="178">
                  <c:v>1202</c:v>
                </c:pt>
                <c:pt idx="179">
                  <c:v>1506</c:v>
                </c:pt>
                <c:pt idx="180">
                  <c:v>1733</c:v>
                </c:pt>
                <c:pt idx="181">
                  <c:v>1150</c:v>
                </c:pt>
                <c:pt idx="182">
                  <c:v>1441</c:v>
                </c:pt>
                <c:pt idx="183">
                  <c:v>1710</c:v>
                </c:pt>
                <c:pt idx="184">
                  <c:v>1271</c:v>
                </c:pt>
                <c:pt idx="185">
                  <c:v>1179</c:v>
                </c:pt>
                <c:pt idx="186">
                  <c:v>1283</c:v>
                </c:pt>
                <c:pt idx="187">
                  <c:v>1244</c:v>
                </c:pt>
                <c:pt idx="188">
                  <c:v>1173</c:v>
                </c:pt>
                <c:pt idx="189">
                  <c:v>1686</c:v>
                </c:pt>
                <c:pt idx="190">
                  <c:v>1922</c:v>
                </c:pt>
                <c:pt idx="191">
                  <c:v>1777</c:v>
                </c:pt>
                <c:pt idx="192">
                  <c:v>3323</c:v>
                </c:pt>
                <c:pt idx="193">
                  <c:v>2472</c:v>
                </c:pt>
                <c:pt idx="194">
                  <c:v>1870</c:v>
                </c:pt>
                <c:pt idx="195">
                  <c:v>3344</c:v>
                </c:pt>
                <c:pt idx="196">
                  <c:v>2284</c:v>
                </c:pt>
                <c:pt idx="197">
                  <c:v>1671</c:v>
                </c:pt>
                <c:pt idx="198">
                  <c:v>2981</c:v>
                </c:pt>
                <c:pt idx="199">
                  <c:v>1812</c:v>
                </c:pt>
                <c:pt idx="200">
                  <c:v>1373</c:v>
                </c:pt>
                <c:pt idx="201">
                  <c:v>2795</c:v>
                </c:pt>
                <c:pt idx="202">
                  <c:v>2551</c:v>
                </c:pt>
                <c:pt idx="203">
                  <c:v>1621</c:v>
                </c:pt>
                <c:pt idx="204">
                  <c:v>3290</c:v>
                </c:pt>
                <c:pt idx="205">
                  <c:v>2806</c:v>
                </c:pt>
                <c:pt idx="206">
                  <c:v>1554</c:v>
                </c:pt>
                <c:pt idx="207">
                  <c:v>3199</c:v>
                </c:pt>
                <c:pt idx="208">
                  <c:v>2512</c:v>
                </c:pt>
                <c:pt idx="209">
                  <c:v>1572</c:v>
                </c:pt>
                <c:pt idx="210">
                  <c:v>2528</c:v>
                </c:pt>
                <c:pt idx="211">
                  <c:v>1722</c:v>
                </c:pt>
                <c:pt idx="212">
                  <c:v>1228</c:v>
                </c:pt>
                <c:pt idx="213">
                  <c:v>2122</c:v>
                </c:pt>
                <c:pt idx="214">
                  <c:v>1992</c:v>
                </c:pt>
                <c:pt idx="215">
                  <c:v>1673</c:v>
                </c:pt>
                <c:pt idx="216">
                  <c:v>2629</c:v>
                </c:pt>
                <c:pt idx="217">
                  <c:v>2004</c:v>
                </c:pt>
                <c:pt idx="218">
                  <c:v>1671</c:v>
                </c:pt>
                <c:pt idx="219">
                  <c:v>2502</c:v>
                </c:pt>
                <c:pt idx="220">
                  <c:v>1980</c:v>
                </c:pt>
                <c:pt idx="221">
                  <c:v>1561</c:v>
                </c:pt>
                <c:pt idx="222">
                  <c:v>2338</c:v>
                </c:pt>
                <c:pt idx="223">
                  <c:v>1613</c:v>
                </c:pt>
                <c:pt idx="224">
                  <c:v>1350</c:v>
                </c:pt>
                <c:pt idx="225">
                  <c:v>1633</c:v>
                </c:pt>
                <c:pt idx="226">
                  <c:v>1563</c:v>
                </c:pt>
                <c:pt idx="227">
                  <c:v>1324</c:v>
                </c:pt>
                <c:pt idx="228">
                  <c:v>2114</c:v>
                </c:pt>
                <c:pt idx="229">
                  <c:v>1588</c:v>
                </c:pt>
                <c:pt idx="230">
                  <c:v>1395</c:v>
                </c:pt>
                <c:pt idx="231">
                  <c:v>1975</c:v>
                </c:pt>
                <c:pt idx="232">
                  <c:v>1422</c:v>
                </c:pt>
                <c:pt idx="233">
                  <c:v>1328</c:v>
                </c:pt>
                <c:pt idx="234">
                  <c:v>1814</c:v>
                </c:pt>
                <c:pt idx="235">
                  <c:v>1484</c:v>
                </c:pt>
                <c:pt idx="236">
                  <c:v>1213</c:v>
                </c:pt>
                <c:pt idx="237">
                  <c:v>2150</c:v>
                </c:pt>
                <c:pt idx="238">
                  <c:v>1982</c:v>
                </c:pt>
                <c:pt idx="239">
                  <c:v>1618</c:v>
                </c:pt>
              </c:numCache>
            </c:numRef>
          </c:val>
          <c:smooth val="0"/>
          <c:extLst>
            <c:ext xmlns:c16="http://schemas.microsoft.com/office/drawing/2014/chart" uri="{C3380CC4-5D6E-409C-BE32-E72D297353CC}">
              <c16:uniqueId val="{00000001-33E6-4112-8843-284FAF7B7787}"/>
            </c:ext>
          </c:extLst>
        </c:ser>
        <c:dLbls>
          <c:showLegendKey val="0"/>
          <c:showVal val="0"/>
          <c:showCatName val="0"/>
          <c:showSerName val="0"/>
          <c:showPercent val="0"/>
          <c:showBubbleSize val="0"/>
        </c:dLbls>
        <c:smooth val="0"/>
        <c:axId val="554960984"/>
        <c:axId val="554958632"/>
      </c:lineChart>
      <c:catAx>
        <c:axId val="55496098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54958632"/>
        <c:crosses val="autoZero"/>
        <c:auto val="1"/>
        <c:lblAlgn val="ctr"/>
        <c:lblOffset val="100"/>
        <c:tickLblSkip val="12"/>
        <c:tickMarkSkip val="12"/>
        <c:noMultiLvlLbl val="0"/>
      </c:catAx>
      <c:valAx>
        <c:axId val="554958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54960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152 </a:t>
            </a:r>
          </a:p>
          <a:p>
            <a:pPr>
              <a:defRPr/>
            </a:pPr>
            <a:r>
              <a:rPr lang="en-US" b="1"/>
              <a:t>London Bankers' Deposits in the Bank of England, Annually,  1832-1851 </a:t>
            </a:r>
          </a:p>
          <a:p>
            <a:pPr>
              <a:defRPr/>
            </a:pPr>
            <a:r>
              <a:rPr lang="en-US" b="1"/>
              <a:t>(Thousands of £'s)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152'!$A$6:$A$25</c:f>
              <c:numCache>
                <c:formatCode>General</c:formatCode>
                <c:ptCount val="20"/>
                <c:pt idx="0">
                  <c:v>1832</c:v>
                </c:pt>
                <c:pt idx="1">
                  <c:v>1833</c:v>
                </c:pt>
                <c:pt idx="2">
                  <c:v>1834</c:v>
                </c:pt>
                <c:pt idx="3">
                  <c:v>1835</c:v>
                </c:pt>
                <c:pt idx="4">
                  <c:v>1836</c:v>
                </c:pt>
                <c:pt idx="5">
                  <c:v>1837</c:v>
                </c:pt>
                <c:pt idx="6">
                  <c:v>1838</c:v>
                </c:pt>
                <c:pt idx="7">
                  <c:v>1839</c:v>
                </c:pt>
                <c:pt idx="8">
                  <c:v>1840</c:v>
                </c:pt>
                <c:pt idx="9">
                  <c:v>1841</c:v>
                </c:pt>
                <c:pt idx="10">
                  <c:v>1842</c:v>
                </c:pt>
                <c:pt idx="11">
                  <c:v>1843</c:v>
                </c:pt>
                <c:pt idx="12">
                  <c:v>1844</c:v>
                </c:pt>
                <c:pt idx="13">
                  <c:v>1845</c:v>
                </c:pt>
                <c:pt idx="14">
                  <c:v>1846</c:v>
                </c:pt>
                <c:pt idx="15">
                  <c:v>1847</c:v>
                </c:pt>
                <c:pt idx="16">
                  <c:v>1848</c:v>
                </c:pt>
                <c:pt idx="17">
                  <c:v>1849</c:v>
                </c:pt>
                <c:pt idx="18">
                  <c:v>1850</c:v>
                </c:pt>
                <c:pt idx="19">
                  <c:v>1851</c:v>
                </c:pt>
              </c:numCache>
            </c:numRef>
          </c:cat>
          <c:val>
            <c:numRef>
              <c:f>'Table 152'!$B$6:$B$25</c:f>
              <c:numCache>
                <c:formatCode>_(* #,##0_);_(* \(#,##0\);_(* "-"??_);_(@_)</c:formatCode>
                <c:ptCount val="20"/>
                <c:pt idx="0">
                  <c:v>1508</c:v>
                </c:pt>
                <c:pt idx="1">
                  <c:v>1403</c:v>
                </c:pt>
                <c:pt idx="2">
                  <c:v>1067</c:v>
                </c:pt>
                <c:pt idx="3">
                  <c:v>839</c:v>
                </c:pt>
                <c:pt idx="4">
                  <c:v>850</c:v>
                </c:pt>
                <c:pt idx="5">
                  <c:v>1340</c:v>
                </c:pt>
                <c:pt idx="6">
                  <c:v>1303</c:v>
                </c:pt>
                <c:pt idx="7">
                  <c:v>728</c:v>
                </c:pt>
                <c:pt idx="8">
                  <c:v>767</c:v>
                </c:pt>
                <c:pt idx="9">
                  <c:v>700</c:v>
                </c:pt>
                <c:pt idx="10">
                  <c:v>1118</c:v>
                </c:pt>
                <c:pt idx="11">
                  <c:v>1518</c:v>
                </c:pt>
                <c:pt idx="12">
                  <c:v>1502</c:v>
                </c:pt>
                <c:pt idx="13">
                  <c:v>1311</c:v>
                </c:pt>
                <c:pt idx="14">
                  <c:v>1501</c:v>
                </c:pt>
                <c:pt idx="15">
                  <c:v>1503</c:v>
                </c:pt>
                <c:pt idx="16">
                  <c:v>2314</c:v>
                </c:pt>
                <c:pt idx="17">
                  <c:v>2149</c:v>
                </c:pt>
                <c:pt idx="18">
                  <c:v>1855</c:v>
                </c:pt>
                <c:pt idx="19">
                  <c:v>1718</c:v>
                </c:pt>
              </c:numCache>
            </c:numRef>
          </c:val>
          <c:smooth val="0"/>
          <c:extLst>
            <c:ext xmlns:c16="http://schemas.microsoft.com/office/drawing/2014/chart" uri="{C3380CC4-5D6E-409C-BE32-E72D297353CC}">
              <c16:uniqueId val="{00000000-F34E-44EF-8E41-F62A9271884B}"/>
            </c:ext>
          </c:extLst>
        </c:ser>
        <c:dLbls>
          <c:showLegendKey val="0"/>
          <c:showVal val="0"/>
          <c:showCatName val="0"/>
          <c:showSerName val="0"/>
          <c:showPercent val="0"/>
          <c:showBubbleSize val="0"/>
        </c:dLbls>
        <c:smooth val="0"/>
        <c:axId val="113999144"/>
        <c:axId val="113999536"/>
      </c:lineChart>
      <c:catAx>
        <c:axId val="113999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3999536"/>
        <c:crosses val="autoZero"/>
        <c:auto val="1"/>
        <c:lblAlgn val="ctr"/>
        <c:lblOffset val="100"/>
        <c:tickLblSkip val="1"/>
        <c:tickMarkSkip val="1"/>
        <c:noMultiLvlLbl val="0"/>
      </c:catAx>
      <c:valAx>
        <c:axId val="113999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3999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153 </a:t>
            </a:r>
          </a:p>
          <a:p>
            <a:pPr>
              <a:defRPr/>
            </a:pPr>
            <a:r>
              <a:rPr lang="en-US" b="1"/>
              <a:t>Bullion in the Bank of England, Monthly, 1794-1850 </a:t>
            </a:r>
          </a:p>
          <a:p>
            <a:pPr>
              <a:defRPr/>
            </a:pPr>
            <a:r>
              <a:rPr lang="en-US" b="1"/>
              <a:t>(thousands of £'s)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153'!$R$4:$R$687</c:f>
              <c:numCache>
                <c:formatCode>General</c:formatCode>
                <c:ptCount val="684"/>
                <c:pt idx="0">
                  <c:v>1794</c:v>
                </c:pt>
                <c:pt idx="12">
                  <c:v>1795</c:v>
                </c:pt>
                <c:pt idx="24">
                  <c:v>1796</c:v>
                </c:pt>
                <c:pt idx="36">
                  <c:v>1797</c:v>
                </c:pt>
                <c:pt idx="48">
                  <c:v>1798</c:v>
                </c:pt>
                <c:pt idx="60">
                  <c:v>1799</c:v>
                </c:pt>
                <c:pt idx="72">
                  <c:v>1800</c:v>
                </c:pt>
                <c:pt idx="84">
                  <c:v>1801</c:v>
                </c:pt>
                <c:pt idx="96">
                  <c:v>1802</c:v>
                </c:pt>
                <c:pt idx="108">
                  <c:v>1803</c:v>
                </c:pt>
                <c:pt idx="120">
                  <c:v>1804</c:v>
                </c:pt>
                <c:pt idx="132">
                  <c:v>1805</c:v>
                </c:pt>
                <c:pt idx="144">
                  <c:v>1806</c:v>
                </c:pt>
                <c:pt idx="156">
                  <c:v>1807</c:v>
                </c:pt>
                <c:pt idx="168">
                  <c:v>1808</c:v>
                </c:pt>
                <c:pt idx="180">
                  <c:v>1809</c:v>
                </c:pt>
                <c:pt idx="192">
                  <c:v>1810</c:v>
                </c:pt>
                <c:pt idx="204">
                  <c:v>1811</c:v>
                </c:pt>
                <c:pt idx="216">
                  <c:v>1812</c:v>
                </c:pt>
                <c:pt idx="228">
                  <c:v>1813</c:v>
                </c:pt>
                <c:pt idx="240">
                  <c:v>1814</c:v>
                </c:pt>
                <c:pt idx="252">
                  <c:v>1815</c:v>
                </c:pt>
                <c:pt idx="264">
                  <c:v>1816</c:v>
                </c:pt>
                <c:pt idx="276">
                  <c:v>1817</c:v>
                </c:pt>
                <c:pt idx="288">
                  <c:v>1818</c:v>
                </c:pt>
                <c:pt idx="300">
                  <c:v>1819</c:v>
                </c:pt>
                <c:pt idx="312">
                  <c:v>1820</c:v>
                </c:pt>
                <c:pt idx="324">
                  <c:v>1821</c:v>
                </c:pt>
                <c:pt idx="336">
                  <c:v>1822</c:v>
                </c:pt>
                <c:pt idx="348">
                  <c:v>1823</c:v>
                </c:pt>
                <c:pt idx="360">
                  <c:v>1824</c:v>
                </c:pt>
                <c:pt idx="372">
                  <c:v>1825</c:v>
                </c:pt>
                <c:pt idx="384">
                  <c:v>1826</c:v>
                </c:pt>
                <c:pt idx="396">
                  <c:v>1827</c:v>
                </c:pt>
                <c:pt idx="408">
                  <c:v>1828</c:v>
                </c:pt>
                <c:pt idx="420">
                  <c:v>1829</c:v>
                </c:pt>
                <c:pt idx="432">
                  <c:v>1830</c:v>
                </c:pt>
                <c:pt idx="444">
                  <c:v>1831</c:v>
                </c:pt>
                <c:pt idx="456">
                  <c:v>1832</c:v>
                </c:pt>
                <c:pt idx="468">
                  <c:v>1833</c:v>
                </c:pt>
                <c:pt idx="480">
                  <c:v>1834</c:v>
                </c:pt>
                <c:pt idx="492">
                  <c:v>1835</c:v>
                </c:pt>
                <c:pt idx="504">
                  <c:v>1836</c:v>
                </c:pt>
                <c:pt idx="516">
                  <c:v>1837</c:v>
                </c:pt>
                <c:pt idx="528">
                  <c:v>1838</c:v>
                </c:pt>
                <c:pt idx="540">
                  <c:v>1839</c:v>
                </c:pt>
                <c:pt idx="552">
                  <c:v>1840</c:v>
                </c:pt>
                <c:pt idx="564">
                  <c:v>1841</c:v>
                </c:pt>
                <c:pt idx="576">
                  <c:v>1842</c:v>
                </c:pt>
                <c:pt idx="588">
                  <c:v>1843</c:v>
                </c:pt>
                <c:pt idx="600">
                  <c:v>1844</c:v>
                </c:pt>
                <c:pt idx="612">
                  <c:v>1845</c:v>
                </c:pt>
                <c:pt idx="624">
                  <c:v>1846</c:v>
                </c:pt>
                <c:pt idx="636">
                  <c:v>1847</c:v>
                </c:pt>
                <c:pt idx="648">
                  <c:v>1848</c:v>
                </c:pt>
                <c:pt idx="660">
                  <c:v>1849</c:v>
                </c:pt>
                <c:pt idx="672">
                  <c:v>1850</c:v>
                </c:pt>
              </c:numCache>
            </c:numRef>
          </c:cat>
          <c:val>
            <c:numRef>
              <c:f>'Table 153'!$T$4:$T$687</c:f>
              <c:numCache>
                <c:formatCode>General</c:formatCode>
                <c:ptCount val="684"/>
                <c:pt idx="0">
                  <c:v>6378</c:v>
                </c:pt>
                <c:pt idx="1">
                  <c:v>6707</c:v>
                </c:pt>
                <c:pt idx="2">
                  <c:v>7093</c:v>
                </c:pt>
                <c:pt idx="3">
                  <c:v>7042</c:v>
                </c:pt>
                <c:pt idx="4">
                  <c:v>7256</c:v>
                </c:pt>
                <c:pt idx="5">
                  <c:v>6848</c:v>
                </c:pt>
                <c:pt idx="6">
                  <c:v>6643</c:v>
                </c:pt>
                <c:pt idx="7">
                  <c:v>6886</c:v>
                </c:pt>
                <c:pt idx="8">
                  <c:v>6746</c:v>
                </c:pt>
                <c:pt idx="9">
                  <c:v>6540</c:v>
                </c:pt>
                <c:pt idx="10">
                  <c:v>6362</c:v>
                </c:pt>
                <c:pt idx="11">
                  <c:v>6405</c:v>
                </c:pt>
                <c:pt idx="12">
                  <c:v>6138</c:v>
                </c:pt>
                <c:pt idx="13">
                  <c:v>6040</c:v>
                </c:pt>
                <c:pt idx="14">
                  <c:v>6318</c:v>
                </c:pt>
                <c:pt idx="15">
                  <c:v>6327</c:v>
                </c:pt>
                <c:pt idx="16">
                  <c:v>6220</c:v>
                </c:pt>
                <c:pt idx="17">
                  <c:v>6068</c:v>
                </c:pt>
                <c:pt idx="18">
                  <c:v>5298</c:v>
                </c:pt>
                <c:pt idx="19">
                  <c:v>5190</c:v>
                </c:pt>
                <c:pt idx="20">
                  <c:v>4714</c:v>
                </c:pt>
                <c:pt idx="21">
                  <c:v>4076</c:v>
                </c:pt>
                <c:pt idx="22">
                  <c:v>3722</c:v>
                </c:pt>
                <c:pt idx="23">
                  <c:v>3358</c:v>
                </c:pt>
                <c:pt idx="24">
                  <c:v>2898</c:v>
                </c:pt>
                <c:pt idx="25">
                  <c:v>2664</c:v>
                </c:pt>
                <c:pt idx="26">
                  <c:v>2478</c:v>
                </c:pt>
                <c:pt idx="27">
                  <c:v>2236</c:v>
                </c:pt>
                <c:pt idx="28">
                  <c:v>2184</c:v>
                </c:pt>
                <c:pt idx="29">
                  <c:v>2250</c:v>
                </c:pt>
                <c:pt idx="30">
                  <c:v>2102</c:v>
                </c:pt>
                <c:pt idx="31">
                  <c:v>2112</c:v>
                </c:pt>
                <c:pt idx="32">
                  <c:v>2128</c:v>
                </c:pt>
                <c:pt idx="33">
                  <c:v>1934</c:v>
                </c:pt>
                <c:pt idx="34">
                  <c:v>2106</c:v>
                </c:pt>
                <c:pt idx="35">
                  <c:v>2170</c:v>
                </c:pt>
                <c:pt idx="36">
                  <c:v>1810</c:v>
                </c:pt>
                <c:pt idx="37">
                  <c:v>1407</c:v>
                </c:pt>
                <c:pt idx="38">
                  <c:v>982</c:v>
                </c:pt>
                <c:pt idx="39">
                  <c:v>1063</c:v>
                </c:pt>
                <c:pt idx="40">
                  <c:v>1728</c:v>
                </c:pt>
                <c:pt idx="41">
                  <c:v>2787</c:v>
                </c:pt>
                <c:pt idx="42">
                  <c:v>3440</c:v>
                </c:pt>
                <c:pt idx="43">
                  <c:v>3881</c:v>
                </c:pt>
                <c:pt idx="44">
                  <c:v>4386</c:v>
                </c:pt>
                <c:pt idx="45">
                  <c:v>4882</c:v>
                </c:pt>
                <c:pt idx="46">
                  <c:v>5300</c:v>
                </c:pt>
                <c:pt idx="47">
                  <c:v>5434</c:v>
                </c:pt>
                <c:pt idx="48">
                  <c:v>5645</c:v>
                </c:pt>
                <c:pt idx="49">
                  <c:v>5770</c:v>
                </c:pt>
                <c:pt idx="50">
                  <c:v>5990</c:v>
                </c:pt>
                <c:pt idx="51">
                  <c:v>5984</c:v>
                </c:pt>
                <c:pt idx="52">
                  <c:v>6164</c:v>
                </c:pt>
                <c:pt idx="53">
                  <c:v>6268</c:v>
                </c:pt>
                <c:pt idx="54">
                  <c:v>6378</c:v>
                </c:pt>
                <c:pt idx="55">
                  <c:v>6406</c:v>
                </c:pt>
                <c:pt idx="56">
                  <c:v>6107</c:v>
                </c:pt>
                <c:pt idx="57">
                  <c:v>6884</c:v>
                </c:pt>
                <c:pt idx="58">
                  <c:v>6989</c:v>
                </c:pt>
                <c:pt idx="59">
                  <c:v>7346</c:v>
                </c:pt>
                <c:pt idx="60">
                  <c:v>7523</c:v>
                </c:pt>
                <c:pt idx="61">
                  <c:v>7565</c:v>
                </c:pt>
                <c:pt idx="62">
                  <c:v>7338</c:v>
                </c:pt>
                <c:pt idx="63">
                  <c:v>7194</c:v>
                </c:pt>
                <c:pt idx="64">
                  <c:v>7122</c:v>
                </c:pt>
                <c:pt idx="65">
                  <c:v>7262</c:v>
                </c:pt>
                <c:pt idx="66">
                  <c:v>7108</c:v>
                </c:pt>
                <c:pt idx="67">
                  <c:v>7032</c:v>
                </c:pt>
                <c:pt idx="68">
                  <c:v>7022</c:v>
                </c:pt>
                <c:pt idx="69">
                  <c:v>6464</c:v>
                </c:pt>
                <c:pt idx="70">
                  <c:v>6113</c:v>
                </c:pt>
                <c:pt idx="71">
                  <c:v>6156</c:v>
                </c:pt>
                <c:pt idx="72">
                  <c:v>6310</c:v>
                </c:pt>
                <c:pt idx="73">
                  <c:v>6140</c:v>
                </c:pt>
                <c:pt idx="74">
                  <c:v>6143</c:v>
                </c:pt>
                <c:pt idx="75">
                  <c:v>6144</c:v>
                </c:pt>
                <c:pt idx="76">
                  <c:v>5942</c:v>
                </c:pt>
                <c:pt idx="77">
                  <c:v>5720</c:v>
                </c:pt>
                <c:pt idx="78">
                  <c:v>5565</c:v>
                </c:pt>
                <c:pt idx="79">
                  <c:v>5222</c:v>
                </c:pt>
                <c:pt idx="80">
                  <c:v>5081</c:v>
                </c:pt>
                <c:pt idx="81">
                  <c:v>5100</c:v>
                </c:pt>
                <c:pt idx="82">
                  <c:v>5061</c:v>
                </c:pt>
                <c:pt idx="83">
                  <c:v>4938</c:v>
                </c:pt>
                <c:pt idx="84">
                  <c:v>4812</c:v>
                </c:pt>
                <c:pt idx="85">
                  <c:v>4649</c:v>
                </c:pt>
                <c:pt idx="86">
                  <c:v>4606</c:v>
                </c:pt>
                <c:pt idx="87">
                  <c:v>4572</c:v>
                </c:pt>
                <c:pt idx="88">
                  <c:v>4556</c:v>
                </c:pt>
                <c:pt idx="89">
                  <c:v>4477</c:v>
                </c:pt>
                <c:pt idx="90">
                  <c:v>4443</c:v>
                </c:pt>
                <c:pt idx="91">
                  <c:v>4342</c:v>
                </c:pt>
                <c:pt idx="92">
                  <c:v>4320</c:v>
                </c:pt>
                <c:pt idx="93">
                  <c:v>4274</c:v>
                </c:pt>
                <c:pt idx="94">
                  <c:v>4242</c:v>
                </c:pt>
                <c:pt idx="95">
                  <c:v>4226</c:v>
                </c:pt>
                <c:pt idx="96">
                  <c:v>4206</c:v>
                </c:pt>
                <c:pt idx="97">
                  <c:v>4164</c:v>
                </c:pt>
                <c:pt idx="98">
                  <c:v>4117</c:v>
                </c:pt>
                <c:pt idx="99">
                  <c:v>4094</c:v>
                </c:pt>
                <c:pt idx="100">
                  <c:v>4028</c:v>
                </c:pt>
                <c:pt idx="101">
                  <c:v>4014</c:v>
                </c:pt>
                <c:pt idx="102">
                  <c:v>3980</c:v>
                </c:pt>
                <c:pt idx="103">
                  <c:v>3892</c:v>
                </c:pt>
                <c:pt idx="104">
                  <c:v>3878</c:v>
                </c:pt>
                <c:pt idx="105">
                  <c:v>3944</c:v>
                </c:pt>
                <c:pt idx="106">
                  <c:v>3874</c:v>
                </c:pt>
                <c:pt idx="107">
                  <c:v>3804</c:v>
                </c:pt>
                <c:pt idx="108">
                  <c:v>3790</c:v>
                </c:pt>
                <c:pt idx="109">
                  <c:v>3744</c:v>
                </c:pt>
                <c:pt idx="110">
                  <c:v>3736</c:v>
                </c:pt>
                <c:pt idx="111">
                  <c:v>3835</c:v>
                </c:pt>
                <c:pt idx="112">
                  <c:v>3838</c:v>
                </c:pt>
                <c:pt idx="113">
                  <c:v>3644</c:v>
                </c:pt>
                <c:pt idx="114">
                  <c:v>3630</c:v>
                </c:pt>
                <c:pt idx="115">
                  <c:v>3586</c:v>
                </c:pt>
                <c:pt idx="116">
                  <c:v>3572</c:v>
                </c:pt>
                <c:pt idx="117">
                  <c:v>3533</c:v>
                </c:pt>
                <c:pt idx="118">
                  <c:v>3469</c:v>
                </c:pt>
                <c:pt idx="119">
                  <c:v>3400</c:v>
                </c:pt>
                <c:pt idx="120">
                  <c:v>3454</c:v>
                </c:pt>
                <c:pt idx="121">
                  <c:v>3488</c:v>
                </c:pt>
                <c:pt idx="122">
                  <c:v>3330</c:v>
                </c:pt>
                <c:pt idx="123">
                  <c:v>3670</c:v>
                </c:pt>
                <c:pt idx="124">
                  <c:v>3970</c:v>
                </c:pt>
                <c:pt idx="125">
                  <c:v>4549</c:v>
                </c:pt>
                <c:pt idx="126">
                  <c:v>5245</c:v>
                </c:pt>
                <c:pt idx="127">
                  <c:v>5715</c:v>
                </c:pt>
                <c:pt idx="128">
                  <c:v>5928</c:v>
                </c:pt>
                <c:pt idx="129">
                  <c:v>6236</c:v>
                </c:pt>
                <c:pt idx="130">
                  <c:v>6080</c:v>
                </c:pt>
                <c:pt idx="131">
                  <c:v>6168</c:v>
                </c:pt>
                <c:pt idx="132">
                  <c:v>6294</c:v>
                </c:pt>
                <c:pt idx="133">
                  <c:v>6084</c:v>
                </c:pt>
                <c:pt idx="134">
                  <c:v>5767</c:v>
                </c:pt>
                <c:pt idx="135">
                  <c:v>6226</c:v>
                </c:pt>
                <c:pt idx="136">
                  <c:v>6710</c:v>
                </c:pt>
                <c:pt idx="137">
                  <c:v>7191</c:v>
                </c:pt>
                <c:pt idx="138">
                  <c:v>7170</c:v>
                </c:pt>
                <c:pt idx="139">
                  <c:v>7456</c:v>
                </c:pt>
                <c:pt idx="140">
                  <c:v>7497</c:v>
                </c:pt>
                <c:pt idx="141">
                  <c:v>7203</c:v>
                </c:pt>
                <c:pt idx="142">
                  <c:v>6463</c:v>
                </c:pt>
                <c:pt idx="143">
                  <c:v>6108</c:v>
                </c:pt>
                <c:pt idx="144">
                  <c:v>6091</c:v>
                </c:pt>
                <c:pt idx="145">
                  <c:v>6035</c:v>
                </c:pt>
                <c:pt idx="146">
                  <c:v>5797</c:v>
                </c:pt>
                <c:pt idx="147">
                  <c:v>5497</c:v>
                </c:pt>
                <c:pt idx="148">
                  <c:v>5406</c:v>
                </c:pt>
                <c:pt idx="149">
                  <c:v>5562</c:v>
                </c:pt>
                <c:pt idx="150">
                  <c:v>5848</c:v>
                </c:pt>
                <c:pt idx="151">
                  <c:v>6134</c:v>
                </c:pt>
                <c:pt idx="152">
                  <c:v>6522</c:v>
                </c:pt>
                <c:pt idx="153">
                  <c:v>6730</c:v>
                </c:pt>
                <c:pt idx="154">
                  <c:v>6692</c:v>
                </c:pt>
                <c:pt idx="155">
                  <c:v>6690</c:v>
                </c:pt>
                <c:pt idx="156">
                  <c:v>6480</c:v>
                </c:pt>
                <c:pt idx="157">
                  <c:v>6228</c:v>
                </c:pt>
                <c:pt idx="158">
                  <c:v>6139</c:v>
                </c:pt>
                <c:pt idx="159">
                  <c:v>6153</c:v>
                </c:pt>
                <c:pt idx="160">
                  <c:v>6189</c:v>
                </c:pt>
                <c:pt idx="161">
                  <c:v>6224</c:v>
                </c:pt>
                <c:pt idx="162">
                  <c:v>6262</c:v>
                </c:pt>
                <c:pt idx="163">
                  <c:v>6421</c:v>
                </c:pt>
                <c:pt idx="164">
                  <c:v>6509</c:v>
                </c:pt>
                <c:pt idx="165">
                  <c:v>6588</c:v>
                </c:pt>
                <c:pt idx="166">
                  <c:v>7441</c:v>
                </c:pt>
                <c:pt idx="167">
                  <c:v>7568</c:v>
                </c:pt>
                <c:pt idx="168">
                  <c:v>7412</c:v>
                </c:pt>
                <c:pt idx="169">
                  <c:v>7833</c:v>
                </c:pt>
                <c:pt idx="170">
                  <c:v>7706</c:v>
                </c:pt>
                <c:pt idx="171">
                  <c:v>7410</c:v>
                </c:pt>
                <c:pt idx="172">
                  <c:v>7224</c:v>
                </c:pt>
                <c:pt idx="173">
                  <c:v>6851</c:v>
                </c:pt>
                <c:pt idx="174">
                  <c:v>6666</c:v>
                </c:pt>
                <c:pt idx="175">
                  <c:v>6191</c:v>
                </c:pt>
                <c:pt idx="176">
                  <c:v>5460</c:v>
                </c:pt>
                <c:pt idx="177">
                  <c:v>5400</c:v>
                </c:pt>
                <c:pt idx="178">
                  <c:v>4537</c:v>
                </c:pt>
                <c:pt idx="179">
                  <c:v>4451</c:v>
                </c:pt>
                <c:pt idx="180">
                  <c:v>4375</c:v>
                </c:pt>
                <c:pt idx="181">
                  <c:v>4386</c:v>
                </c:pt>
                <c:pt idx="182">
                  <c:v>4481</c:v>
                </c:pt>
                <c:pt idx="183">
                  <c:v>4328</c:v>
                </c:pt>
                <c:pt idx="184">
                  <c:v>4200</c:v>
                </c:pt>
                <c:pt idx="185">
                  <c:v>4088</c:v>
                </c:pt>
                <c:pt idx="186">
                  <c:v>3994</c:v>
                </c:pt>
                <c:pt idx="187">
                  <c:v>3694</c:v>
                </c:pt>
                <c:pt idx="188">
                  <c:v>3650</c:v>
                </c:pt>
                <c:pt idx="189">
                  <c:v>3660</c:v>
                </c:pt>
                <c:pt idx="190">
                  <c:v>3597</c:v>
                </c:pt>
                <c:pt idx="191">
                  <c:v>3566</c:v>
                </c:pt>
                <c:pt idx="192">
                  <c:v>3517</c:v>
                </c:pt>
                <c:pt idx="193">
                  <c:v>3484</c:v>
                </c:pt>
                <c:pt idx="194">
                  <c:v>3486</c:v>
                </c:pt>
                <c:pt idx="195">
                  <c:v>3477</c:v>
                </c:pt>
                <c:pt idx="196">
                  <c:v>3362</c:v>
                </c:pt>
                <c:pt idx="197">
                  <c:v>3330</c:v>
                </c:pt>
                <c:pt idx="198">
                  <c:v>3293</c:v>
                </c:pt>
                <c:pt idx="199">
                  <c:v>3292</c:v>
                </c:pt>
                <c:pt idx="200">
                  <c:v>3230</c:v>
                </c:pt>
                <c:pt idx="201">
                  <c:v>3298</c:v>
                </c:pt>
                <c:pt idx="202">
                  <c:v>3252</c:v>
                </c:pt>
                <c:pt idx="203">
                  <c:v>3273</c:v>
                </c:pt>
                <c:pt idx="204">
                  <c:v>3373</c:v>
                </c:pt>
                <c:pt idx="205">
                  <c:v>3360</c:v>
                </c:pt>
                <c:pt idx="206">
                  <c:v>3322</c:v>
                </c:pt>
                <c:pt idx="207">
                  <c:v>3294</c:v>
                </c:pt>
                <c:pt idx="208">
                  <c:v>3359</c:v>
                </c:pt>
                <c:pt idx="209">
                  <c:v>3350</c:v>
                </c:pt>
                <c:pt idx="210">
                  <c:v>3395</c:v>
                </c:pt>
                <c:pt idx="211">
                  <c:v>3144</c:v>
                </c:pt>
                <c:pt idx="212">
                  <c:v>3234</c:v>
                </c:pt>
                <c:pt idx="213">
                  <c:v>3208</c:v>
                </c:pt>
                <c:pt idx="214">
                  <c:v>3236</c:v>
                </c:pt>
                <c:pt idx="215">
                  <c:v>3218</c:v>
                </c:pt>
                <c:pt idx="216">
                  <c:v>3052</c:v>
                </c:pt>
                <c:pt idx="217">
                  <c:v>2982</c:v>
                </c:pt>
                <c:pt idx="218">
                  <c:v>2974</c:v>
                </c:pt>
                <c:pt idx="219">
                  <c:v>2956</c:v>
                </c:pt>
                <c:pt idx="220">
                  <c:v>3027</c:v>
                </c:pt>
                <c:pt idx="221">
                  <c:v>3168</c:v>
                </c:pt>
                <c:pt idx="222">
                  <c:v>3136</c:v>
                </c:pt>
                <c:pt idx="223">
                  <c:v>3198</c:v>
                </c:pt>
                <c:pt idx="224">
                  <c:v>2980</c:v>
                </c:pt>
                <c:pt idx="225">
                  <c:v>2808</c:v>
                </c:pt>
                <c:pt idx="226">
                  <c:v>2810</c:v>
                </c:pt>
                <c:pt idx="227">
                  <c:v>2746</c:v>
                </c:pt>
                <c:pt idx="228">
                  <c:v>2645</c:v>
                </c:pt>
                <c:pt idx="229">
                  <c:v>2738</c:v>
                </c:pt>
                <c:pt idx="230">
                  <c:v>2552</c:v>
                </c:pt>
                <c:pt idx="231">
                  <c:v>2401</c:v>
                </c:pt>
                <c:pt idx="232">
                  <c:v>2539</c:v>
                </c:pt>
                <c:pt idx="233">
                  <c:v>2636</c:v>
                </c:pt>
                <c:pt idx="234">
                  <c:v>2405</c:v>
                </c:pt>
                <c:pt idx="235">
                  <c:v>2345</c:v>
                </c:pt>
                <c:pt idx="236">
                  <c:v>2442</c:v>
                </c:pt>
                <c:pt idx="237">
                  <c:v>2682</c:v>
                </c:pt>
                <c:pt idx="238">
                  <c:v>2670</c:v>
                </c:pt>
                <c:pt idx="239">
                  <c:v>2622</c:v>
                </c:pt>
                <c:pt idx="240">
                  <c:v>2458</c:v>
                </c:pt>
                <c:pt idx="241">
                  <c:v>2180</c:v>
                </c:pt>
                <c:pt idx="242">
                  <c:v>2312</c:v>
                </c:pt>
                <c:pt idx="243">
                  <c:v>2446</c:v>
                </c:pt>
                <c:pt idx="244">
                  <c:v>2220</c:v>
                </c:pt>
                <c:pt idx="245">
                  <c:v>2248</c:v>
                </c:pt>
                <c:pt idx="246">
                  <c:v>2306</c:v>
                </c:pt>
                <c:pt idx="247">
                  <c:v>2132</c:v>
                </c:pt>
                <c:pt idx="248">
                  <c:v>2102</c:v>
                </c:pt>
                <c:pt idx="249">
                  <c:v>2182</c:v>
                </c:pt>
                <c:pt idx="250">
                  <c:v>2143</c:v>
                </c:pt>
                <c:pt idx="251">
                  <c:v>2113</c:v>
                </c:pt>
                <c:pt idx="252">
                  <c:v>2064</c:v>
                </c:pt>
                <c:pt idx="253">
                  <c:v>2026</c:v>
                </c:pt>
                <c:pt idx="254">
                  <c:v>2082</c:v>
                </c:pt>
                <c:pt idx="255">
                  <c:v>2068</c:v>
                </c:pt>
                <c:pt idx="256">
                  <c:v>2332</c:v>
                </c:pt>
                <c:pt idx="257">
                  <c:v>2764</c:v>
                </c:pt>
                <c:pt idx="258">
                  <c:v>3420</c:v>
                </c:pt>
                <c:pt idx="259">
                  <c:v>3580</c:v>
                </c:pt>
                <c:pt idx="260">
                  <c:v>3602</c:v>
                </c:pt>
                <c:pt idx="261">
                  <c:v>3918</c:v>
                </c:pt>
                <c:pt idx="262">
                  <c:v>4100</c:v>
                </c:pt>
                <c:pt idx="263">
                  <c:v>4227</c:v>
                </c:pt>
                <c:pt idx="264">
                  <c:v>4407</c:v>
                </c:pt>
                <c:pt idx="265">
                  <c:v>4535</c:v>
                </c:pt>
                <c:pt idx="266">
                  <c:v>4912</c:v>
                </c:pt>
                <c:pt idx="267">
                  <c:v>5196</c:v>
                </c:pt>
                <c:pt idx="268">
                  <c:v>5610</c:v>
                </c:pt>
                <c:pt idx="269">
                  <c:v>5943</c:v>
                </c:pt>
                <c:pt idx="270">
                  <c:v>6441</c:v>
                </c:pt>
                <c:pt idx="271">
                  <c:v>7108</c:v>
                </c:pt>
                <c:pt idx="272">
                  <c:v>7375</c:v>
                </c:pt>
                <c:pt idx="273">
                  <c:v>8538</c:v>
                </c:pt>
                <c:pt idx="274">
                  <c:v>9420</c:v>
                </c:pt>
                <c:pt idx="275">
                  <c:v>9927</c:v>
                </c:pt>
                <c:pt idx="276">
                  <c:v>9912</c:v>
                </c:pt>
                <c:pt idx="277">
                  <c:v>9917</c:v>
                </c:pt>
                <c:pt idx="278">
                  <c:v>9774</c:v>
                </c:pt>
                <c:pt idx="279">
                  <c:v>9935</c:v>
                </c:pt>
                <c:pt idx="280">
                  <c:v>10545</c:v>
                </c:pt>
                <c:pt idx="281">
                  <c:v>11178</c:v>
                </c:pt>
                <c:pt idx="282">
                  <c:v>11441</c:v>
                </c:pt>
                <c:pt idx="283">
                  <c:v>11667</c:v>
                </c:pt>
                <c:pt idx="284">
                  <c:v>11810</c:v>
                </c:pt>
                <c:pt idx="285">
                  <c:v>11368</c:v>
                </c:pt>
                <c:pt idx="286">
                  <c:v>11799</c:v>
                </c:pt>
                <c:pt idx="287">
                  <c:v>11679</c:v>
                </c:pt>
                <c:pt idx="288">
                  <c:v>11462</c:v>
                </c:pt>
                <c:pt idx="289">
                  <c:v>10516</c:v>
                </c:pt>
                <c:pt idx="290">
                  <c:v>10029</c:v>
                </c:pt>
                <c:pt idx="291">
                  <c:v>9145</c:v>
                </c:pt>
                <c:pt idx="292">
                  <c:v>8432</c:v>
                </c:pt>
                <c:pt idx="293">
                  <c:v>8044</c:v>
                </c:pt>
                <c:pt idx="294">
                  <c:v>7330</c:v>
                </c:pt>
                <c:pt idx="295">
                  <c:v>6809</c:v>
                </c:pt>
                <c:pt idx="296">
                  <c:v>6162</c:v>
                </c:pt>
                <c:pt idx="297">
                  <c:v>5528</c:v>
                </c:pt>
                <c:pt idx="298">
                  <c:v>5154</c:v>
                </c:pt>
                <c:pt idx="299">
                  <c:v>4992</c:v>
                </c:pt>
                <c:pt idx="300">
                  <c:v>4657</c:v>
                </c:pt>
                <c:pt idx="301">
                  <c:v>4415</c:v>
                </c:pt>
                <c:pt idx="302">
                  <c:v>4026</c:v>
                </c:pt>
                <c:pt idx="303">
                  <c:v>3762</c:v>
                </c:pt>
                <c:pt idx="304">
                  <c:v>3804</c:v>
                </c:pt>
                <c:pt idx="305">
                  <c:v>3720</c:v>
                </c:pt>
                <c:pt idx="306">
                  <c:v>3684</c:v>
                </c:pt>
                <c:pt idx="307">
                  <c:v>3682</c:v>
                </c:pt>
                <c:pt idx="308">
                  <c:v>3587</c:v>
                </c:pt>
                <c:pt idx="309">
                  <c:v>3748</c:v>
                </c:pt>
                <c:pt idx="310">
                  <c:v>4044</c:v>
                </c:pt>
                <c:pt idx="311">
                  <c:v>4236</c:v>
                </c:pt>
                <c:pt idx="312">
                  <c:v>4452</c:v>
                </c:pt>
                <c:pt idx="313">
                  <c:v>4862</c:v>
                </c:pt>
                <c:pt idx="314">
                  <c:v>5044</c:v>
                </c:pt>
                <c:pt idx="315">
                  <c:v>5630</c:v>
                </c:pt>
                <c:pt idx="316">
                  <c:v>5886</c:v>
                </c:pt>
                <c:pt idx="317">
                  <c:v>6241</c:v>
                </c:pt>
                <c:pt idx="318">
                  <c:v>7251</c:v>
                </c:pt>
                <c:pt idx="319">
                  <c:v>7858</c:v>
                </c:pt>
                <c:pt idx="320">
                  <c:v>8726</c:v>
                </c:pt>
                <c:pt idx="321">
                  <c:v>9470</c:v>
                </c:pt>
                <c:pt idx="322">
                  <c:v>9854</c:v>
                </c:pt>
                <c:pt idx="323">
                  <c:v>10476</c:v>
                </c:pt>
                <c:pt idx="324">
                  <c:v>10974</c:v>
                </c:pt>
                <c:pt idx="325">
                  <c:v>11448</c:v>
                </c:pt>
                <c:pt idx="326">
                  <c:v>12132</c:v>
                </c:pt>
                <c:pt idx="327">
                  <c:v>12942</c:v>
                </c:pt>
                <c:pt idx="328">
                  <c:v>12720</c:v>
                </c:pt>
                <c:pt idx="329">
                  <c:v>11434</c:v>
                </c:pt>
                <c:pt idx="330">
                  <c:v>11230</c:v>
                </c:pt>
                <c:pt idx="331">
                  <c:v>11068</c:v>
                </c:pt>
                <c:pt idx="332">
                  <c:v>11280</c:v>
                </c:pt>
                <c:pt idx="333">
                  <c:v>11250</c:v>
                </c:pt>
                <c:pt idx="334">
                  <c:v>11454</c:v>
                </c:pt>
                <c:pt idx="335">
                  <c:v>11725</c:v>
                </c:pt>
                <c:pt idx="336">
                  <c:v>11413</c:v>
                </c:pt>
                <c:pt idx="337">
                  <c:v>11031</c:v>
                </c:pt>
                <c:pt idx="338">
                  <c:v>11018</c:v>
                </c:pt>
                <c:pt idx="339">
                  <c:v>10462</c:v>
                </c:pt>
                <c:pt idx="340">
                  <c:v>9911</c:v>
                </c:pt>
                <c:pt idx="341">
                  <c:v>10164</c:v>
                </c:pt>
                <c:pt idx="342">
                  <c:v>10138</c:v>
                </c:pt>
                <c:pt idx="343">
                  <c:v>10070</c:v>
                </c:pt>
                <c:pt idx="344">
                  <c:v>10317</c:v>
                </c:pt>
                <c:pt idx="345">
                  <c:v>10232</c:v>
                </c:pt>
                <c:pt idx="346">
                  <c:v>10133</c:v>
                </c:pt>
                <c:pt idx="347">
                  <c:v>10686</c:v>
                </c:pt>
                <c:pt idx="348">
                  <c:v>10412</c:v>
                </c:pt>
                <c:pt idx="349">
                  <c:v>10162</c:v>
                </c:pt>
                <c:pt idx="350">
                  <c:v>10706</c:v>
                </c:pt>
                <c:pt idx="351">
                  <c:v>11272</c:v>
                </c:pt>
                <c:pt idx="352">
                  <c:v>14634</c:v>
                </c:pt>
                <c:pt idx="353">
                  <c:v>12208</c:v>
                </c:pt>
                <c:pt idx="354">
                  <c:v>12188</c:v>
                </c:pt>
                <c:pt idx="355">
                  <c:v>12424</c:v>
                </c:pt>
                <c:pt idx="356">
                  <c:v>13033</c:v>
                </c:pt>
                <c:pt idx="357">
                  <c:v>13033</c:v>
                </c:pt>
                <c:pt idx="358">
                  <c:v>13610</c:v>
                </c:pt>
                <c:pt idx="359">
                  <c:v>14124</c:v>
                </c:pt>
                <c:pt idx="360">
                  <c:v>13848</c:v>
                </c:pt>
                <c:pt idx="361">
                  <c:v>13698</c:v>
                </c:pt>
                <c:pt idx="362">
                  <c:v>13914</c:v>
                </c:pt>
                <c:pt idx="363">
                  <c:v>13682</c:v>
                </c:pt>
                <c:pt idx="364">
                  <c:v>12967</c:v>
                </c:pt>
                <c:pt idx="365">
                  <c:v>12914</c:v>
                </c:pt>
                <c:pt idx="366">
                  <c:v>12678</c:v>
                </c:pt>
                <c:pt idx="367">
                  <c:v>11904</c:v>
                </c:pt>
                <c:pt idx="368">
                  <c:v>11867</c:v>
                </c:pt>
                <c:pt idx="369">
                  <c:v>11887</c:v>
                </c:pt>
                <c:pt idx="370">
                  <c:v>11422</c:v>
                </c:pt>
                <c:pt idx="371">
                  <c:v>10924</c:v>
                </c:pt>
                <c:pt idx="372">
                  <c:v>10084</c:v>
                </c:pt>
                <c:pt idx="373">
                  <c:v>9230</c:v>
                </c:pt>
                <c:pt idx="374">
                  <c:v>8308</c:v>
                </c:pt>
                <c:pt idx="375">
                  <c:v>7321</c:v>
                </c:pt>
                <c:pt idx="376">
                  <c:v>6542</c:v>
                </c:pt>
                <c:pt idx="377">
                  <c:v>5720</c:v>
                </c:pt>
                <c:pt idx="378">
                  <c:v>4399</c:v>
                </c:pt>
                <c:pt idx="379">
                  <c:v>3937</c:v>
                </c:pt>
                <c:pt idx="380">
                  <c:v>3519</c:v>
                </c:pt>
                <c:pt idx="381">
                  <c:v>3272</c:v>
                </c:pt>
                <c:pt idx="382">
                  <c:v>3128</c:v>
                </c:pt>
                <c:pt idx="383">
                  <c:v>1923</c:v>
                </c:pt>
                <c:pt idx="384">
                  <c:v>1916</c:v>
                </c:pt>
                <c:pt idx="385">
                  <c:v>2350</c:v>
                </c:pt>
                <c:pt idx="386">
                  <c:v>2716</c:v>
                </c:pt>
                <c:pt idx="387">
                  <c:v>3364</c:v>
                </c:pt>
                <c:pt idx="388">
                  <c:v>4114</c:v>
                </c:pt>
                <c:pt idx="389">
                  <c:v>4919</c:v>
                </c:pt>
                <c:pt idx="390">
                  <c:v>5530</c:v>
                </c:pt>
                <c:pt idx="391">
                  <c:v>6372</c:v>
                </c:pt>
                <c:pt idx="392">
                  <c:v>7721</c:v>
                </c:pt>
                <c:pt idx="393">
                  <c:v>8092</c:v>
                </c:pt>
                <c:pt idx="394">
                  <c:v>8609</c:v>
                </c:pt>
                <c:pt idx="395">
                  <c:v>9402</c:v>
                </c:pt>
                <c:pt idx="396">
                  <c:v>9430</c:v>
                </c:pt>
                <c:pt idx="397">
                  <c:v>9776</c:v>
                </c:pt>
                <c:pt idx="398">
                  <c:v>10236</c:v>
                </c:pt>
                <c:pt idx="399">
                  <c:v>10233</c:v>
                </c:pt>
                <c:pt idx="400">
                  <c:v>10292</c:v>
                </c:pt>
                <c:pt idx="401">
                  <c:v>10510</c:v>
                </c:pt>
                <c:pt idx="402">
                  <c:v>10184</c:v>
                </c:pt>
                <c:pt idx="403">
                  <c:v>10160</c:v>
                </c:pt>
                <c:pt idx="404">
                  <c:v>10339</c:v>
                </c:pt>
                <c:pt idx="405">
                  <c:v>10104</c:v>
                </c:pt>
                <c:pt idx="406">
                  <c:v>10076</c:v>
                </c:pt>
                <c:pt idx="407">
                  <c:v>10560</c:v>
                </c:pt>
                <c:pt idx="408">
                  <c:v>10098</c:v>
                </c:pt>
                <c:pt idx="409">
                  <c:v>10003</c:v>
                </c:pt>
                <c:pt idx="410">
                  <c:v>10078</c:v>
                </c:pt>
                <c:pt idx="411">
                  <c:v>9809</c:v>
                </c:pt>
                <c:pt idx="412">
                  <c:v>9791</c:v>
                </c:pt>
                <c:pt idx="413">
                  <c:v>10038</c:v>
                </c:pt>
                <c:pt idx="414">
                  <c:v>9941</c:v>
                </c:pt>
                <c:pt idx="415">
                  <c:v>10164</c:v>
                </c:pt>
                <c:pt idx="416">
                  <c:v>10114</c:v>
                </c:pt>
                <c:pt idx="417">
                  <c:v>9529</c:v>
                </c:pt>
                <c:pt idx="418">
                  <c:v>8605</c:v>
                </c:pt>
                <c:pt idx="419">
                  <c:v>8496</c:v>
                </c:pt>
                <c:pt idx="420">
                  <c:v>7664</c:v>
                </c:pt>
                <c:pt idx="421">
                  <c:v>6530</c:v>
                </c:pt>
                <c:pt idx="422">
                  <c:v>6208</c:v>
                </c:pt>
                <c:pt idx="423">
                  <c:v>5582</c:v>
                </c:pt>
                <c:pt idx="424">
                  <c:v>5668</c:v>
                </c:pt>
                <c:pt idx="425">
                  <c:v>5894</c:v>
                </c:pt>
                <c:pt idx="426">
                  <c:v>5852</c:v>
                </c:pt>
                <c:pt idx="427">
                  <c:v>5969</c:v>
                </c:pt>
                <c:pt idx="428">
                  <c:v>6271</c:v>
                </c:pt>
                <c:pt idx="429">
                  <c:v>6441</c:v>
                </c:pt>
                <c:pt idx="430">
                  <c:v>7152</c:v>
                </c:pt>
                <c:pt idx="431">
                  <c:v>7864</c:v>
                </c:pt>
                <c:pt idx="432">
                  <c:v>7786</c:v>
                </c:pt>
                <c:pt idx="433">
                  <c:v>7966</c:v>
                </c:pt>
                <c:pt idx="434">
                  <c:v>8761</c:v>
                </c:pt>
                <c:pt idx="435">
                  <c:v>9480</c:v>
                </c:pt>
                <c:pt idx="436">
                  <c:v>10455</c:v>
                </c:pt>
                <c:pt idx="437">
                  <c:v>10912</c:v>
                </c:pt>
                <c:pt idx="438">
                  <c:v>10676</c:v>
                </c:pt>
                <c:pt idx="439">
                  <c:v>10438</c:v>
                </c:pt>
                <c:pt idx="440">
                  <c:v>10164</c:v>
                </c:pt>
                <c:pt idx="441">
                  <c:v>9624</c:v>
                </c:pt>
                <c:pt idx="442">
                  <c:v>8794</c:v>
                </c:pt>
                <c:pt idx="443">
                  <c:v>9052</c:v>
                </c:pt>
                <c:pt idx="444">
                  <c:v>9174</c:v>
                </c:pt>
                <c:pt idx="445">
                  <c:v>8266</c:v>
                </c:pt>
                <c:pt idx="446">
                  <c:v>8184</c:v>
                </c:pt>
                <c:pt idx="447">
                  <c:v>7457</c:v>
                </c:pt>
                <c:pt idx="448">
                  <c:v>7260</c:v>
                </c:pt>
                <c:pt idx="449">
                  <c:v>7493</c:v>
                </c:pt>
                <c:pt idx="450">
                  <c:v>6914</c:v>
                </c:pt>
                <c:pt idx="451">
                  <c:v>6452</c:v>
                </c:pt>
                <c:pt idx="452">
                  <c:v>6343</c:v>
                </c:pt>
                <c:pt idx="453">
                  <c:v>5584</c:v>
                </c:pt>
                <c:pt idx="454">
                  <c:v>5294</c:v>
                </c:pt>
                <c:pt idx="455">
                  <c:v>5706</c:v>
                </c:pt>
                <c:pt idx="456">
                  <c:v>5405</c:v>
                </c:pt>
                <c:pt idx="457">
                  <c:v>5202</c:v>
                </c:pt>
                <c:pt idx="458">
                  <c:v>5526</c:v>
                </c:pt>
                <c:pt idx="459">
                  <c:v>5746</c:v>
                </c:pt>
                <c:pt idx="460">
                  <c:v>5581</c:v>
                </c:pt>
                <c:pt idx="461">
                  <c:v>5854</c:v>
                </c:pt>
                <c:pt idx="462">
                  <c:v>6783</c:v>
                </c:pt>
                <c:pt idx="463">
                  <c:v>7345</c:v>
                </c:pt>
                <c:pt idx="464">
                  <c:v>7872</c:v>
                </c:pt>
                <c:pt idx="465">
                  <c:v>8110</c:v>
                </c:pt>
                <c:pt idx="466">
                  <c:v>8893</c:v>
                </c:pt>
                <c:pt idx="467">
                  <c:v>9682</c:v>
                </c:pt>
                <c:pt idx="468">
                  <c:v>9953</c:v>
                </c:pt>
                <c:pt idx="469">
                  <c:v>10047</c:v>
                </c:pt>
                <c:pt idx="470">
                  <c:v>10199</c:v>
                </c:pt>
                <c:pt idx="471">
                  <c:v>10159</c:v>
                </c:pt>
                <c:pt idx="472">
                  <c:v>10477</c:v>
                </c:pt>
                <c:pt idx="473">
                  <c:v>11204</c:v>
                </c:pt>
                <c:pt idx="474">
                  <c:v>11142</c:v>
                </c:pt>
                <c:pt idx="475">
                  <c:v>10885</c:v>
                </c:pt>
                <c:pt idx="476">
                  <c:v>10844</c:v>
                </c:pt>
                <c:pt idx="477">
                  <c:v>10087</c:v>
                </c:pt>
                <c:pt idx="478">
                  <c:v>9706</c:v>
                </c:pt>
                <c:pt idx="479">
                  <c:v>10120</c:v>
                </c:pt>
                <c:pt idx="480">
                  <c:v>9953</c:v>
                </c:pt>
                <c:pt idx="481">
                  <c:v>9557</c:v>
                </c:pt>
                <c:pt idx="482">
                  <c:v>8955</c:v>
                </c:pt>
                <c:pt idx="483">
                  <c:v>8538</c:v>
                </c:pt>
                <c:pt idx="484">
                  <c:v>8553</c:v>
                </c:pt>
                <c:pt idx="485">
                  <c:v>8886</c:v>
                </c:pt>
                <c:pt idx="486">
                  <c:v>8404</c:v>
                </c:pt>
                <c:pt idx="487">
                  <c:v>7496</c:v>
                </c:pt>
                <c:pt idx="488">
                  <c:v>6992</c:v>
                </c:pt>
                <c:pt idx="489">
                  <c:v>6539</c:v>
                </c:pt>
                <c:pt idx="490">
                  <c:v>6624</c:v>
                </c:pt>
                <c:pt idx="491">
                  <c:v>6960</c:v>
                </c:pt>
                <c:pt idx="492">
                  <c:v>6553</c:v>
                </c:pt>
                <c:pt idx="493">
                  <c:v>6294</c:v>
                </c:pt>
                <c:pt idx="494">
                  <c:v>6306</c:v>
                </c:pt>
                <c:pt idx="495">
                  <c:v>6062</c:v>
                </c:pt>
                <c:pt idx="496">
                  <c:v>6025</c:v>
                </c:pt>
                <c:pt idx="497">
                  <c:v>6502</c:v>
                </c:pt>
                <c:pt idx="498">
                  <c:v>6269</c:v>
                </c:pt>
                <c:pt idx="499">
                  <c:v>6163</c:v>
                </c:pt>
                <c:pt idx="500">
                  <c:v>6267</c:v>
                </c:pt>
                <c:pt idx="501">
                  <c:v>6116</c:v>
                </c:pt>
                <c:pt idx="502">
                  <c:v>6734</c:v>
                </c:pt>
                <c:pt idx="503">
                  <c:v>7507</c:v>
                </c:pt>
                <c:pt idx="504">
                  <c:v>7632</c:v>
                </c:pt>
                <c:pt idx="505">
                  <c:v>7679</c:v>
                </c:pt>
                <c:pt idx="506">
                  <c:v>8003</c:v>
                </c:pt>
                <c:pt idx="507">
                  <c:v>7639</c:v>
                </c:pt>
                <c:pt idx="508">
                  <c:v>7392</c:v>
                </c:pt>
                <c:pt idx="509">
                  <c:v>7047</c:v>
                </c:pt>
                <c:pt idx="510">
                  <c:v>6224</c:v>
                </c:pt>
                <c:pt idx="511">
                  <c:v>5439</c:v>
                </c:pt>
                <c:pt idx="512">
                  <c:v>5148</c:v>
                </c:pt>
                <c:pt idx="513">
                  <c:v>4842</c:v>
                </c:pt>
                <c:pt idx="514">
                  <c:v>4260</c:v>
                </c:pt>
                <c:pt idx="515">
                  <c:v>4178</c:v>
                </c:pt>
                <c:pt idx="516">
                  <c:v>3991</c:v>
                </c:pt>
                <c:pt idx="517">
                  <c:v>3939</c:v>
                </c:pt>
                <c:pt idx="518">
                  <c:v>4263</c:v>
                </c:pt>
                <c:pt idx="519">
                  <c:v>4311</c:v>
                </c:pt>
                <c:pt idx="520">
                  <c:v>4642</c:v>
                </c:pt>
                <c:pt idx="521">
                  <c:v>5324</c:v>
                </c:pt>
                <c:pt idx="522">
                  <c:v>5857</c:v>
                </c:pt>
                <c:pt idx="523">
                  <c:v>6333</c:v>
                </c:pt>
                <c:pt idx="524">
                  <c:v>7192</c:v>
                </c:pt>
                <c:pt idx="525">
                  <c:v>7677</c:v>
                </c:pt>
                <c:pt idx="526">
                  <c:v>8553</c:v>
                </c:pt>
                <c:pt idx="527">
                  <c:v>9590</c:v>
                </c:pt>
                <c:pt idx="528">
                  <c:v>9913</c:v>
                </c:pt>
                <c:pt idx="529">
                  <c:v>10258</c:v>
                </c:pt>
                <c:pt idx="530">
                  <c:v>10258</c:v>
                </c:pt>
                <c:pt idx="531">
                  <c:v>9632</c:v>
                </c:pt>
                <c:pt idx="532">
                  <c:v>9585</c:v>
                </c:pt>
                <c:pt idx="533">
                  <c:v>9982</c:v>
                </c:pt>
                <c:pt idx="534">
                  <c:v>9681</c:v>
                </c:pt>
                <c:pt idx="535">
                  <c:v>9526</c:v>
                </c:pt>
                <c:pt idx="536">
                  <c:v>9487</c:v>
                </c:pt>
                <c:pt idx="537">
                  <c:v>9170</c:v>
                </c:pt>
                <c:pt idx="538">
                  <c:v>9368</c:v>
                </c:pt>
                <c:pt idx="539">
                  <c:v>9686</c:v>
                </c:pt>
                <c:pt idx="540">
                  <c:v>8319</c:v>
                </c:pt>
                <c:pt idx="541">
                  <c:v>7002</c:v>
                </c:pt>
                <c:pt idx="542">
                  <c:v>6415</c:v>
                </c:pt>
                <c:pt idx="543">
                  <c:v>4928</c:v>
                </c:pt>
                <c:pt idx="544">
                  <c:v>4064</c:v>
                </c:pt>
                <c:pt idx="545">
                  <c:v>3896</c:v>
                </c:pt>
                <c:pt idx="546">
                  <c:v>3119</c:v>
                </c:pt>
                <c:pt idx="547">
                  <c:v>2444</c:v>
                </c:pt>
                <c:pt idx="548">
                  <c:v>2520</c:v>
                </c:pt>
                <c:pt idx="549">
                  <c:v>2520</c:v>
                </c:pt>
                <c:pt idx="550">
                  <c:v>3030</c:v>
                </c:pt>
                <c:pt idx="551">
                  <c:v>4139</c:v>
                </c:pt>
                <c:pt idx="552">
                  <c:v>4365</c:v>
                </c:pt>
                <c:pt idx="553">
                  <c:v>4138</c:v>
                </c:pt>
                <c:pt idx="554">
                  <c:v>4535</c:v>
                </c:pt>
                <c:pt idx="555">
                  <c:v>4225</c:v>
                </c:pt>
                <c:pt idx="556">
                  <c:v>4362</c:v>
                </c:pt>
                <c:pt idx="557">
                  <c:v>4734</c:v>
                </c:pt>
                <c:pt idx="558">
                  <c:v>4500</c:v>
                </c:pt>
                <c:pt idx="559">
                  <c:v>4349</c:v>
                </c:pt>
                <c:pt idx="560">
                  <c:v>4143</c:v>
                </c:pt>
                <c:pt idx="561">
                  <c:v>3224</c:v>
                </c:pt>
                <c:pt idx="562">
                  <c:v>3279</c:v>
                </c:pt>
                <c:pt idx="563">
                  <c:v>3942</c:v>
                </c:pt>
                <c:pt idx="564">
                  <c:v>3965</c:v>
                </c:pt>
                <c:pt idx="565">
                  <c:v>4139</c:v>
                </c:pt>
                <c:pt idx="566">
                  <c:v>4798</c:v>
                </c:pt>
                <c:pt idx="567">
                  <c:v>4936</c:v>
                </c:pt>
                <c:pt idx="568">
                  <c:v>5060</c:v>
                </c:pt>
                <c:pt idx="569">
                  <c:v>5356</c:v>
                </c:pt>
                <c:pt idx="570">
                  <c:v>5011</c:v>
                </c:pt>
                <c:pt idx="571">
                  <c:v>4805</c:v>
                </c:pt>
                <c:pt idx="572">
                  <c:v>4731</c:v>
                </c:pt>
                <c:pt idx="573">
                  <c:v>4133</c:v>
                </c:pt>
                <c:pt idx="574">
                  <c:v>4498</c:v>
                </c:pt>
                <c:pt idx="575">
                  <c:v>5469</c:v>
                </c:pt>
                <c:pt idx="576">
                  <c:v>5544</c:v>
                </c:pt>
                <c:pt idx="577">
                  <c:v>5865</c:v>
                </c:pt>
                <c:pt idx="578">
                  <c:v>6799</c:v>
                </c:pt>
                <c:pt idx="579">
                  <c:v>7084</c:v>
                </c:pt>
                <c:pt idx="580">
                  <c:v>7383</c:v>
                </c:pt>
                <c:pt idx="581">
                  <c:v>7846</c:v>
                </c:pt>
                <c:pt idx="582">
                  <c:v>8991</c:v>
                </c:pt>
                <c:pt idx="583">
                  <c:v>9647</c:v>
                </c:pt>
                <c:pt idx="584">
                  <c:v>9883</c:v>
                </c:pt>
                <c:pt idx="585">
                  <c:v>9746</c:v>
                </c:pt>
                <c:pt idx="586">
                  <c:v>10187</c:v>
                </c:pt>
                <c:pt idx="587">
                  <c:v>10937</c:v>
                </c:pt>
                <c:pt idx="588">
                  <c:v>10934</c:v>
                </c:pt>
                <c:pt idx="589">
                  <c:v>10964</c:v>
                </c:pt>
                <c:pt idx="590">
                  <c:v>11252</c:v>
                </c:pt>
                <c:pt idx="591">
                  <c:v>11389</c:v>
                </c:pt>
                <c:pt idx="592">
                  <c:v>11325</c:v>
                </c:pt>
                <c:pt idx="593">
                  <c:v>11872</c:v>
                </c:pt>
                <c:pt idx="594">
                  <c:v>11867</c:v>
                </c:pt>
                <c:pt idx="595">
                  <c:v>12062</c:v>
                </c:pt>
                <c:pt idx="596">
                  <c:v>12279</c:v>
                </c:pt>
                <c:pt idx="597">
                  <c:v>11871</c:v>
                </c:pt>
                <c:pt idx="598">
                  <c:v>12450</c:v>
                </c:pt>
                <c:pt idx="599">
                  <c:v>13967</c:v>
                </c:pt>
                <c:pt idx="600">
                  <c:v>15375</c:v>
                </c:pt>
                <c:pt idx="601">
                  <c:v>15894</c:v>
                </c:pt>
                <c:pt idx="602">
                  <c:v>16290</c:v>
                </c:pt>
                <c:pt idx="603">
                  <c:v>15844</c:v>
                </c:pt>
                <c:pt idx="604">
                  <c:v>15752</c:v>
                </c:pt>
                <c:pt idx="605">
                  <c:v>15892</c:v>
                </c:pt>
                <c:pt idx="606">
                  <c:v>15269</c:v>
                </c:pt>
                <c:pt idx="607">
                  <c:v>15333</c:v>
                </c:pt>
                <c:pt idx="608">
                  <c:v>15147</c:v>
                </c:pt>
                <c:pt idx="609">
                  <c:v>14358</c:v>
                </c:pt>
                <c:pt idx="610">
                  <c:v>14262</c:v>
                </c:pt>
                <c:pt idx="611">
                  <c:v>14828</c:v>
                </c:pt>
                <c:pt idx="612">
                  <c:v>14796</c:v>
                </c:pt>
                <c:pt idx="613">
                  <c:v>15202</c:v>
                </c:pt>
                <c:pt idx="614">
                  <c:v>15951</c:v>
                </c:pt>
                <c:pt idx="615">
                  <c:v>15924</c:v>
                </c:pt>
                <c:pt idx="616">
                  <c:v>16071</c:v>
                </c:pt>
                <c:pt idx="617">
                  <c:v>16592</c:v>
                </c:pt>
                <c:pt idx="618">
                  <c:v>16072</c:v>
                </c:pt>
                <c:pt idx="619">
                  <c:v>15649</c:v>
                </c:pt>
                <c:pt idx="620">
                  <c:v>15330</c:v>
                </c:pt>
                <c:pt idx="621">
                  <c:v>14409</c:v>
                </c:pt>
                <c:pt idx="622">
                  <c:v>13589</c:v>
                </c:pt>
                <c:pt idx="623">
                  <c:v>13260</c:v>
                </c:pt>
                <c:pt idx="624">
                  <c:v>13221</c:v>
                </c:pt>
                <c:pt idx="625">
                  <c:v>13558</c:v>
                </c:pt>
                <c:pt idx="626">
                  <c:v>13894</c:v>
                </c:pt>
                <c:pt idx="627">
                  <c:v>13683</c:v>
                </c:pt>
                <c:pt idx="628">
                  <c:v>14182</c:v>
                </c:pt>
                <c:pt idx="629">
                  <c:v>15514</c:v>
                </c:pt>
                <c:pt idx="630">
                  <c:v>15882</c:v>
                </c:pt>
                <c:pt idx="631">
                  <c:v>16067</c:v>
                </c:pt>
                <c:pt idx="632">
                  <c:v>16290</c:v>
                </c:pt>
                <c:pt idx="633">
                  <c:v>15249</c:v>
                </c:pt>
                <c:pt idx="634">
                  <c:v>14885</c:v>
                </c:pt>
                <c:pt idx="635">
                  <c:v>15097</c:v>
                </c:pt>
                <c:pt idx="636">
                  <c:v>13911</c:v>
                </c:pt>
                <c:pt idx="637">
                  <c:v>12212</c:v>
                </c:pt>
                <c:pt idx="638">
                  <c:v>11323</c:v>
                </c:pt>
                <c:pt idx="639">
                  <c:v>9664</c:v>
                </c:pt>
                <c:pt idx="640">
                  <c:v>9783</c:v>
                </c:pt>
                <c:pt idx="641">
                  <c:v>10408</c:v>
                </c:pt>
                <c:pt idx="642">
                  <c:v>9901</c:v>
                </c:pt>
                <c:pt idx="643">
                  <c:v>9230</c:v>
                </c:pt>
                <c:pt idx="644">
                  <c:v>8884</c:v>
                </c:pt>
                <c:pt idx="645">
                  <c:v>8431</c:v>
                </c:pt>
                <c:pt idx="646">
                  <c:v>9635</c:v>
                </c:pt>
                <c:pt idx="647">
                  <c:v>11672</c:v>
                </c:pt>
                <c:pt idx="648">
                  <c:v>12875</c:v>
                </c:pt>
                <c:pt idx="649">
                  <c:v>14340</c:v>
                </c:pt>
                <c:pt idx="650">
                  <c:v>15065</c:v>
                </c:pt>
                <c:pt idx="651">
                  <c:v>13937</c:v>
                </c:pt>
                <c:pt idx="652">
                  <c:v>13202</c:v>
                </c:pt>
                <c:pt idx="653">
                  <c:v>13978</c:v>
                </c:pt>
                <c:pt idx="654">
                  <c:v>14172</c:v>
                </c:pt>
                <c:pt idx="655">
                  <c:v>13410</c:v>
                </c:pt>
                <c:pt idx="656">
                  <c:v>13708</c:v>
                </c:pt>
                <c:pt idx="657">
                  <c:v>13278</c:v>
                </c:pt>
                <c:pt idx="658">
                  <c:v>13787</c:v>
                </c:pt>
                <c:pt idx="659">
                  <c:v>14707</c:v>
                </c:pt>
                <c:pt idx="660">
                  <c:v>15015</c:v>
                </c:pt>
                <c:pt idx="661">
                  <c:v>15289</c:v>
                </c:pt>
                <c:pt idx="662">
                  <c:v>15256</c:v>
                </c:pt>
                <c:pt idx="663">
                  <c:v>14620</c:v>
                </c:pt>
                <c:pt idx="664">
                  <c:v>14334</c:v>
                </c:pt>
                <c:pt idx="665">
                  <c:v>14870</c:v>
                </c:pt>
                <c:pt idx="666">
                  <c:v>14770</c:v>
                </c:pt>
                <c:pt idx="667">
                  <c:v>14584</c:v>
                </c:pt>
                <c:pt idx="668">
                  <c:v>14962</c:v>
                </c:pt>
                <c:pt idx="669">
                  <c:v>15125</c:v>
                </c:pt>
                <c:pt idx="670">
                  <c:v>15929</c:v>
                </c:pt>
                <c:pt idx="671">
                  <c:v>16875</c:v>
                </c:pt>
                <c:pt idx="672">
                  <c:v>16858</c:v>
                </c:pt>
                <c:pt idx="673">
                  <c:v>16968</c:v>
                </c:pt>
                <c:pt idx="674">
                  <c:v>17178</c:v>
                </c:pt>
                <c:pt idx="675">
                  <c:v>16743</c:v>
                </c:pt>
                <c:pt idx="676">
                  <c:v>16618</c:v>
                </c:pt>
                <c:pt idx="677">
                  <c:v>16894</c:v>
                </c:pt>
                <c:pt idx="678">
                  <c:v>16866</c:v>
                </c:pt>
                <c:pt idx="679">
                  <c:v>16821</c:v>
                </c:pt>
                <c:pt idx="680">
                  <c:v>16755</c:v>
                </c:pt>
                <c:pt idx="681">
                  <c:v>16186</c:v>
                </c:pt>
                <c:pt idx="682">
                  <c:v>16105</c:v>
                </c:pt>
                <c:pt idx="683">
                  <c:v>15521</c:v>
                </c:pt>
              </c:numCache>
            </c:numRef>
          </c:val>
          <c:smooth val="0"/>
          <c:extLst>
            <c:ext xmlns:c16="http://schemas.microsoft.com/office/drawing/2014/chart" uri="{C3380CC4-5D6E-409C-BE32-E72D297353CC}">
              <c16:uniqueId val="{00000000-ACBE-493C-B49E-2151BB46F876}"/>
            </c:ext>
          </c:extLst>
        </c:ser>
        <c:dLbls>
          <c:showLegendKey val="0"/>
          <c:showVal val="0"/>
          <c:showCatName val="0"/>
          <c:showSerName val="0"/>
          <c:showPercent val="0"/>
          <c:showBubbleSize val="0"/>
        </c:dLbls>
        <c:smooth val="0"/>
        <c:axId val="724621568"/>
        <c:axId val="726821888"/>
      </c:lineChart>
      <c:catAx>
        <c:axId val="724621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26821888"/>
        <c:crosses val="autoZero"/>
        <c:auto val="1"/>
        <c:lblAlgn val="ctr"/>
        <c:lblOffset val="100"/>
        <c:tickLblSkip val="12"/>
        <c:tickMarkSkip val="12"/>
        <c:noMultiLvlLbl val="0"/>
      </c:catAx>
      <c:valAx>
        <c:axId val="726821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24621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Bullion in the Bank of England and Notes in Circulation, Monthly, 1794-1850 </a:t>
            </a:r>
          </a:p>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£mns </a:t>
            </a:r>
          </a:p>
        </c:rich>
      </c:tx>
      <c:layout>
        <c:manualLayout>
          <c:xMode val="edge"/>
          <c:yMode val="edge"/>
          <c:x val="0.20001816685769522"/>
          <c:y val="2.8846228174995176E-2"/>
        </c:manualLayout>
      </c:layout>
      <c:overlay val="0"/>
      <c:spPr>
        <a:noFill/>
        <a:ln>
          <a:noFill/>
        </a:ln>
        <a:effectLst/>
      </c:spPr>
    </c:title>
    <c:autoTitleDeleted val="0"/>
    <c:plotArea>
      <c:layout/>
      <c:lineChart>
        <c:grouping val="standard"/>
        <c:varyColors val="0"/>
        <c:ser>
          <c:idx val="0"/>
          <c:order val="0"/>
          <c:tx>
            <c:v>Bullion</c:v>
          </c:tx>
          <c:spPr>
            <a:ln w="28575" cap="rnd">
              <a:solidFill>
                <a:srgbClr val="5B9BD5"/>
              </a:solidFill>
              <a:round/>
            </a:ln>
            <a:effectLst/>
          </c:spPr>
          <c:marker>
            <c:symbol val="none"/>
          </c:marker>
          <c:cat>
            <c:numRef>
              <c:f>'Table 153'!$R$4:$R$687</c:f>
              <c:numCache>
                <c:formatCode>General</c:formatCode>
                <c:ptCount val="684"/>
                <c:pt idx="0">
                  <c:v>1794</c:v>
                </c:pt>
                <c:pt idx="12">
                  <c:v>1795</c:v>
                </c:pt>
                <c:pt idx="24">
                  <c:v>1796</c:v>
                </c:pt>
                <c:pt idx="36">
                  <c:v>1797</c:v>
                </c:pt>
                <c:pt idx="48">
                  <c:v>1798</c:v>
                </c:pt>
                <c:pt idx="60">
                  <c:v>1799</c:v>
                </c:pt>
                <c:pt idx="72">
                  <c:v>1800</c:v>
                </c:pt>
                <c:pt idx="84">
                  <c:v>1801</c:v>
                </c:pt>
                <c:pt idx="96">
                  <c:v>1802</c:v>
                </c:pt>
                <c:pt idx="108">
                  <c:v>1803</c:v>
                </c:pt>
                <c:pt idx="120">
                  <c:v>1804</c:v>
                </c:pt>
                <c:pt idx="132">
                  <c:v>1805</c:v>
                </c:pt>
                <c:pt idx="144">
                  <c:v>1806</c:v>
                </c:pt>
                <c:pt idx="156">
                  <c:v>1807</c:v>
                </c:pt>
                <c:pt idx="168">
                  <c:v>1808</c:v>
                </c:pt>
                <c:pt idx="180">
                  <c:v>1809</c:v>
                </c:pt>
                <c:pt idx="192">
                  <c:v>1810</c:v>
                </c:pt>
                <c:pt idx="204">
                  <c:v>1811</c:v>
                </c:pt>
                <c:pt idx="216">
                  <c:v>1812</c:v>
                </c:pt>
                <c:pt idx="228">
                  <c:v>1813</c:v>
                </c:pt>
                <c:pt idx="240">
                  <c:v>1814</c:v>
                </c:pt>
                <c:pt idx="252">
                  <c:v>1815</c:v>
                </c:pt>
                <c:pt idx="264">
                  <c:v>1816</c:v>
                </c:pt>
                <c:pt idx="276">
                  <c:v>1817</c:v>
                </c:pt>
                <c:pt idx="288">
                  <c:v>1818</c:v>
                </c:pt>
                <c:pt idx="300">
                  <c:v>1819</c:v>
                </c:pt>
                <c:pt idx="312">
                  <c:v>1820</c:v>
                </c:pt>
                <c:pt idx="324">
                  <c:v>1821</c:v>
                </c:pt>
                <c:pt idx="336">
                  <c:v>1822</c:v>
                </c:pt>
                <c:pt idx="348">
                  <c:v>1823</c:v>
                </c:pt>
                <c:pt idx="360">
                  <c:v>1824</c:v>
                </c:pt>
                <c:pt idx="372">
                  <c:v>1825</c:v>
                </c:pt>
                <c:pt idx="384">
                  <c:v>1826</c:v>
                </c:pt>
                <c:pt idx="396">
                  <c:v>1827</c:v>
                </c:pt>
                <c:pt idx="408">
                  <c:v>1828</c:v>
                </c:pt>
                <c:pt idx="420">
                  <c:v>1829</c:v>
                </c:pt>
                <c:pt idx="432">
                  <c:v>1830</c:v>
                </c:pt>
                <c:pt idx="444">
                  <c:v>1831</c:v>
                </c:pt>
                <c:pt idx="456">
                  <c:v>1832</c:v>
                </c:pt>
                <c:pt idx="468">
                  <c:v>1833</c:v>
                </c:pt>
                <c:pt idx="480">
                  <c:v>1834</c:v>
                </c:pt>
                <c:pt idx="492">
                  <c:v>1835</c:v>
                </c:pt>
                <c:pt idx="504">
                  <c:v>1836</c:v>
                </c:pt>
                <c:pt idx="516">
                  <c:v>1837</c:v>
                </c:pt>
                <c:pt idx="528">
                  <c:v>1838</c:v>
                </c:pt>
                <c:pt idx="540">
                  <c:v>1839</c:v>
                </c:pt>
                <c:pt idx="552">
                  <c:v>1840</c:v>
                </c:pt>
                <c:pt idx="564">
                  <c:v>1841</c:v>
                </c:pt>
                <c:pt idx="576">
                  <c:v>1842</c:v>
                </c:pt>
                <c:pt idx="588">
                  <c:v>1843</c:v>
                </c:pt>
                <c:pt idx="600">
                  <c:v>1844</c:v>
                </c:pt>
                <c:pt idx="612">
                  <c:v>1845</c:v>
                </c:pt>
                <c:pt idx="624">
                  <c:v>1846</c:v>
                </c:pt>
                <c:pt idx="636">
                  <c:v>1847</c:v>
                </c:pt>
                <c:pt idx="648">
                  <c:v>1848</c:v>
                </c:pt>
                <c:pt idx="660">
                  <c:v>1849</c:v>
                </c:pt>
                <c:pt idx="672">
                  <c:v>1850</c:v>
                </c:pt>
              </c:numCache>
            </c:numRef>
          </c:cat>
          <c:val>
            <c:numRef>
              <c:f>'Table 153'!$U$5:$U$687</c:f>
              <c:numCache>
                <c:formatCode>General</c:formatCode>
                <c:ptCount val="683"/>
                <c:pt idx="0">
                  <c:v>6.7069999999999999</c:v>
                </c:pt>
                <c:pt idx="1">
                  <c:v>7.093</c:v>
                </c:pt>
                <c:pt idx="2">
                  <c:v>7.0419999999999998</c:v>
                </c:pt>
                <c:pt idx="3">
                  <c:v>7.2560000000000002</c:v>
                </c:pt>
                <c:pt idx="4">
                  <c:v>6.8479999999999999</c:v>
                </c:pt>
                <c:pt idx="5">
                  <c:v>6.6429999999999998</c:v>
                </c:pt>
                <c:pt idx="6">
                  <c:v>6.8860000000000001</c:v>
                </c:pt>
                <c:pt idx="7">
                  <c:v>6.7460000000000004</c:v>
                </c:pt>
                <c:pt idx="8">
                  <c:v>6.54</c:v>
                </c:pt>
                <c:pt idx="9">
                  <c:v>6.3620000000000001</c:v>
                </c:pt>
                <c:pt idx="10">
                  <c:v>6.4050000000000002</c:v>
                </c:pt>
                <c:pt idx="11">
                  <c:v>6.1379999999999999</c:v>
                </c:pt>
                <c:pt idx="12">
                  <c:v>6.04</c:v>
                </c:pt>
                <c:pt idx="13">
                  <c:v>6.3179999999999996</c:v>
                </c:pt>
                <c:pt idx="14">
                  <c:v>6.327</c:v>
                </c:pt>
                <c:pt idx="15">
                  <c:v>6.22</c:v>
                </c:pt>
                <c:pt idx="16">
                  <c:v>6.0679999999999996</c:v>
                </c:pt>
                <c:pt idx="17">
                  <c:v>5.298</c:v>
                </c:pt>
                <c:pt idx="18">
                  <c:v>5.19</c:v>
                </c:pt>
                <c:pt idx="19">
                  <c:v>4.7140000000000004</c:v>
                </c:pt>
                <c:pt idx="20">
                  <c:v>4.0759999999999996</c:v>
                </c:pt>
                <c:pt idx="21">
                  <c:v>3.722</c:v>
                </c:pt>
                <c:pt idx="22">
                  <c:v>3.3580000000000001</c:v>
                </c:pt>
                <c:pt idx="23">
                  <c:v>2.8980000000000001</c:v>
                </c:pt>
                <c:pt idx="24">
                  <c:v>2.6640000000000001</c:v>
                </c:pt>
                <c:pt idx="25">
                  <c:v>2.4780000000000002</c:v>
                </c:pt>
                <c:pt idx="26">
                  <c:v>2.2360000000000002</c:v>
                </c:pt>
                <c:pt idx="27">
                  <c:v>2.1840000000000002</c:v>
                </c:pt>
                <c:pt idx="28">
                  <c:v>2.25</c:v>
                </c:pt>
                <c:pt idx="29">
                  <c:v>2.1019999999999999</c:v>
                </c:pt>
                <c:pt idx="30">
                  <c:v>2.1120000000000001</c:v>
                </c:pt>
                <c:pt idx="31">
                  <c:v>2.1280000000000001</c:v>
                </c:pt>
                <c:pt idx="32">
                  <c:v>1.9339999999999999</c:v>
                </c:pt>
                <c:pt idx="33">
                  <c:v>2.1059999999999999</c:v>
                </c:pt>
                <c:pt idx="34">
                  <c:v>2.17</c:v>
                </c:pt>
                <c:pt idx="35">
                  <c:v>1.81</c:v>
                </c:pt>
                <c:pt idx="36">
                  <c:v>1.407</c:v>
                </c:pt>
                <c:pt idx="37">
                  <c:v>0.98199999999999998</c:v>
                </c:pt>
                <c:pt idx="38">
                  <c:v>1.0629999999999999</c:v>
                </c:pt>
                <c:pt idx="39">
                  <c:v>1.728</c:v>
                </c:pt>
                <c:pt idx="40">
                  <c:v>2.7869999999999999</c:v>
                </c:pt>
                <c:pt idx="41">
                  <c:v>3.44</c:v>
                </c:pt>
                <c:pt idx="42">
                  <c:v>3.8809999999999998</c:v>
                </c:pt>
                <c:pt idx="43">
                  <c:v>4.3860000000000001</c:v>
                </c:pt>
                <c:pt idx="44">
                  <c:v>4.8819999999999997</c:v>
                </c:pt>
                <c:pt idx="45">
                  <c:v>5.3</c:v>
                </c:pt>
                <c:pt idx="46">
                  <c:v>5.4340000000000002</c:v>
                </c:pt>
                <c:pt idx="47">
                  <c:v>5.6449999999999996</c:v>
                </c:pt>
                <c:pt idx="48">
                  <c:v>5.77</c:v>
                </c:pt>
                <c:pt idx="49">
                  <c:v>5.99</c:v>
                </c:pt>
                <c:pt idx="50">
                  <c:v>5.984</c:v>
                </c:pt>
                <c:pt idx="51">
                  <c:v>6.1639999999999997</c:v>
                </c:pt>
                <c:pt idx="52">
                  <c:v>6.2679999999999998</c:v>
                </c:pt>
                <c:pt idx="53">
                  <c:v>6.3780000000000001</c:v>
                </c:pt>
                <c:pt idx="54">
                  <c:v>6.4059999999999997</c:v>
                </c:pt>
                <c:pt idx="55">
                  <c:v>6.1070000000000002</c:v>
                </c:pt>
                <c:pt idx="56">
                  <c:v>6.8840000000000003</c:v>
                </c:pt>
                <c:pt idx="57">
                  <c:v>6.9889999999999999</c:v>
                </c:pt>
                <c:pt idx="58">
                  <c:v>7.3460000000000001</c:v>
                </c:pt>
                <c:pt idx="59">
                  <c:v>7.5229999999999997</c:v>
                </c:pt>
                <c:pt idx="60">
                  <c:v>7.5650000000000004</c:v>
                </c:pt>
                <c:pt idx="61">
                  <c:v>7.3380000000000001</c:v>
                </c:pt>
                <c:pt idx="62">
                  <c:v>7.194</c:v>
                </c:pt>
                <c:pt idx="63">
                  <c:v>7.1219999999999999</c:v>
                </c:pt>
                <c:pt idx="64">
                  <c:v>7.2619999999999996</c:v>
                </c:pt>
                <c:pt idx="65">
                  <c:v>7.1079999999999997</c:v>
                </c:pt>
                <c:pt idx="66">
                  <c:v>7.032</c:v>
                </c:pt>
                <c:pt idx="67">
                  <c:v>7.0220000000000002</c:v>
                </c:pt>
                <c:pt idx="68">
                  <c:v>6.4640000000000004</c:v>
                </c:pt>
                <c:pt idx="69">
                  <c:v>6.1130000000000004</c:v>
                </c:pt>
                <c:pt idx="70">
                  <c:v>6.1559999999999997</c:v>
                </c:pt>
                <c:pt idx="71">
                  <c:v>6.31</c:v>
                </c:pt>
                <c:pt idx="72">
                  <c:v>6.14</c:v>
                </c:pt>
                <c:pt idx="73">
                  <c:v>6.1429999999999998</c:v>
                </c:pt>
                <c:pt idx="74">
                  <c:v>6.1440000000000001</c:v>
                </c:pt>
                <c:pt idx="75">
                  <c:v>5.9420000000000002</c:v>
                </c:pt>
                <c:pt idx="76">
                  <c:v>5.72</c:v>
                </c:pt>
                <c:pt idx="77">
                  <c:v>5.5650000000000004</c:v>
                </c:pt>
                <c:pt idx="78">
                  <c:v>5.2220000000000004</c:v>
                </c:pt>
                <c:pt idx="79">
                  <c:v>5.0810000000000004</c:v>
                </c:pt>
                <c:pt idx="80">
                  <c:v>5.0999999999999996</c:v>
                </c:pt>
                <c:pt idx="81">
                  <c:v>5.0609999999999999</c:v>
                </c:pt>
                <c:pt idx="82">
                  <c:v>4.9379999999999997</c:v>
                </c:pt>
                <c:pt idx="83">
                  <c:v>4.8120000000000003</c:v>
                </c:pt>
                <c:pt idx="84">
                  <c:v>4.649</c:v>
                </c:pt>
                <c:pt idx="85">
                  <c:v>4.6059999999999999</c:v>
                </c:pt>
                <c:pt idx="86">
                  <c:v>4.5720000000000001</c:v>
                </c:pt>
                <c:pt idx="87">
                  <c:v>4.556</c:v>
                </c:pt>
                <c:pt idx="88">
                  <c:v>4.4770000000000003</c:v>
                </c:pt>
                <c:pt idx="89">
                  <c:v>4.4429999999999996</c:v>
                </c:pt>
                <c:pt idx="90">
                  <c:v>4.3419999999999996</c:v>
                </c:pt>
                <c:pt idx="91">
                  <c:v>4.32</c:v>
                </c:pt>
                <c:pt idx="92">
                  <c:v>4.274</c:v>
                </c:pt>
                <c:pt idx="93">
                  <c:v>4.242</c:v>
                </c:pt>
                <c:pt idx="94">
                  <c:v>4.226</c:v>
                </c:pt>
                <c:pt idx="95">
                  <c:v>4.2060000000000004</c:v>
                </c:pt>
                <c:pt idx="96">
                  <c:v>4.1639999999999997</c:v>
                </c:pt>
                <c:pt idx="97">
                  <c:v>4.117</c:v>
                </c:pt>
                <c:pt idx="98">
                  <c:v>4.0940000000000003</c:v>
                </c:pt>
                <c:pt idx="99">
                  <c:v>4.0279999999999996</c:v>
                </c:pt>
                <c:pt idx="100">
                  <c:v>4.0140000000000002</c:v>
                </c:pt>
                <c:pt idx="101">
                  <c:v>3.98</c:v>
                </c:pt>
                <c:pt idx="102">
                  <c:v>3.8919999999999999</c:v>
                </c:pt>
                <c:pt idx="103">
                  <c:v>3.8780000000000001</c:v>
                </c:pt>
                <c:pt idx="104">
                  <c:v>3.944</c:v>
                </c:pt>
                <c:pt idx="105">
                  <c:v>3.8740000000000001</c:v>
                </c:pt>
                <c:pt idx="106">
                  <c:v>3.8039999999999998</c:v>
                </c:pt>
                <c:pt idx="107">
                  <c:v>3.79</c:v>
                </c:pt>
                <c:pt idx="108">
                  <c:v>3.7440000000000002</c:v>
                </c:pt>
                <c:pt idx="109">
                  <c:v>3.7360000000000002</c:v>
                </c:pt>
                <c:pt idx="110">
                  <c:v>3.835</c:v>
                </c:pt>
                <c:pt idx="111">
                  <c:v>3.8380000000000001</c:v>
                </c:pt>
                <c:pt idx="112">
                  <c:v>3.6440000000000001</c:v>
                </c:pt>
                <c:pt idx="113">
                  <c:v>3.63</c:v>
                </c:pt>
                <c:pt idx="114">
                  <c:v>3.5859999999999999</c:v>
                </c:pt>
                <c:pt idx="115">
                  <c:v>3.5720000000000001</c:v>
                </c:pt>
                <c:pt idx="116">
                  <c:v>3.5329999999999999</c:v>
                </c:pt>
                <c:pt idx="117">
                  <c:v>3.4689999999999999</c:v>
                </c:pt>
                <c:pt idx="118">
                  <c:v>3.4</c:v>
                </c:pt>
                <c:pt idx="119">
                  <c:v>3.4540000000000002</c:v>
                </c:pt>
                <c:pt idx="120">
                  <c:v>3.488</c:v>
                </c:pt>
                <c:pt idx="121">
                  <c:v>3.33</c:v>
                </c:pt>
                <c:pt idx="122">
                  <c:v>3.67</c:v>
                </c:pt>
                <c:pt idx="123">
                  <c:v>3.97</c:v>
                </c:pt>
                <c:pt idx="124">
                  <c:v>4.5490000000000004</c:v>
                </c:pt>
                <c:pt idx="125">
                  <c:v>5.2450000000000001</c:v>
                </c:pt>
                <c:pt idx="126">
                  <c:v>5.7149999999999999</c:v>
                </c:pt>
                <c:pt idx="127">
                  <c:v>5.9279999999999999</c:v>
                </c:pt>
                <c:pt idx="128">
                  <c:v>6.2359999999999998</c:v>
                </c:pt>
                <c:pt idx="129">
                  <c:v>6.08</c:v>
                </c:pt>
                <c:pt idx="130">
                  <c:v>6.1680000000000001</c:v>
                </c:pt>
                <c:pt idx="131">
                  <c:v>6.2939999999999996</c:v>
                </c:pt>
                <c:pt idx="132">
                  <c:v>6.0839999999999996</c:v>
                </c:pt>
                <c:pt idx="133">
                  <c:v>5.7670000000000003</c:v>
                </c:pt>
                <c:pt idx="134">
                  <c:v>6.226</c:v>
                </c:pt>
                <c:pt idx="135">
                  <c:v>6.71</c:v>
                </c:pt>
                <c:pt idx="136">
                  <c:v>7.1909999999999998</c:v>
                </c:pt>
                <c:pt idx="137">
                  <c:v>7.17</c:v>
                </c:pt>
                <c:pt idx="138">
                  <c:v>7.4560000000000004</c:v>
                </c:pt>
                <c:pt idx="139">
                  <c:v>7.4969999999999999</c:v>
                </c:pt>
                <c:pt idx="140">
                  <c:v>7.2030000000000003</c:v>
                </c:pt>
                <c:pt idx="141">
                  <c:v>6.4630000000000001</c:v>
                </c:pt>
                <c:pt idx="142">
                  <c:v>6.1079999999999997</c:v>
                </c:pt>
                <c:pt idx="143">
                  <c:v>6.0910000000000002</c:v>
                </c:pt>
                <c:pt idx="144">
                  <c:v>6.0350000000000001</c:v>
                </c:pt>
                <c:pt idx="145">
                  <c:v>5.7969999999999997</c:v>
                </c:pt>
                <c:pt idx="146">
                  <c:v>5.4969999999999999</c:v>
                </c:pt>
                <c:pt idx="147">
                  <c:v>5.4059999999999997</c:v>
                </c:pt>
                <c:pt idx="148">
                  <c:v>5.5620000000000003</c:v>
                </c:pt>
                <c:pt idx="149">
                  <c:v>5.8479999999999999</c:v>
                </c:pt>
                <c:pt idx="150">
                  <c:v>6.1340000000000003</c:v>
                </c:pt>
                <c:pt idx="151">
                  <c:v>6.5220000000000002</c:v>
                </c:pt>
                <c:pt idx="152">
                  <c:v>6.73</c:v>
                </c:pt>
                <c:pt idx="153">
                  <c:v>6.6920000000000002</c:v>
                </c:pt>
                <c:pt idx="154">
                  <c:v>6.69</c:v>
                </c:pt>
                <c:pt idx="155">
                  <c:v>6.48</c:v>
                </c:pt>
                <c:pt idx="156">
                  <c:v>6.2279999999999998</c:v>
                </c:pt>
                <c:pt idx="157">
                  <c:v>6.1390000000000002</c:v>
                </c:pt>
                <c:pt idx="158">
                  <c:v>6.1529999999999996</c:v>
                </c:pt>
                <c:pt idx="159">
                  <c:v>6.1890000000000001</c:v>
                </c:pt>
                <c:pt idx="160">
                  <c:v>6.2240000000000002</c:v>
                </c:pt>
                <c:pt idx="161">
                  <c:v>6.2619999999999996</c:v>
                </c:pt>
                <c:pt idx="162">
                  <c:v>6.4210000000000003</c:v>
                </c:pt>
                <c:pt idx="163">
                  <c:v>6.5090000000000003</c:v>
                </c:pt>
                <c:pt idx="164">
                  <c:v>6.5880000000000001</c:v>
                </c:pt>
                <c:pt idx="165">
                  <c:v>7.4409999999999998</c:v>
                </c:pt>
                <c:pt idx="166">
                  <c:v>7.5679999999999996</c:v>
                </c:pt>
                <c:pt idx="167">
                  <c:v>7.4119999999999999</c:v>
                </c:pt>
                <c:pt idx="168">
                  <c:v>7.8330000000000002</c:v>
                </c:pt>
                <c:pt idx="169">
                  <c:v>7.7060000000000004</c:v>
                </c:pt>
                <c:pt idx="170">
                  <c:v>7.41</c:v>
                </c:pt>
                <c:pt idx="171">
                  <c:v>7.2240000000000002</c:v>
                </c:pt>
                <c:pt idx="172">
                  <c:v>6.851</c:v>
                </c:pt>
                <c:pt idx="173">
                  <c:v>6.6660000000000004</c:v>
                </c:pt>
                <c:pt idx="174">
                  <c:v>6.1909999999999998</c:v>
                </c:pt>
                <c:pt idx="175">
                  <c:v>5.46</c:v>
                </c:pt>
                <c:pt idx="176">
                  <c:v>5.4</c:v>
                </c:pt>
                <c:pt idx="177">
                  <c:v>4.5369999999999999</c:v>
                </c:pt>
                <c:pt idx="178">
                  <c:v>4.4509999999999996</c:v>
                </c:pt>
                <c:pt idx="179">
                  <c:v>4.375</c:v>
                </c:pt>
                <c:pt idx="180">
                  <c:v>4.3860000000000001</c:v>
                </c:pt>
                <c:pt idx="181">
                  <c:v>4.4809999999999999</c:v>
                </c:pt>
                <c:pt idx="182">
                  <c:v>4.3280000000000003</c:v>
                </c:pt>
                <c:pt idx="183">
                  <c:v>4.2</c:v>
                </c:pt>
                <c:pt idx="184">
                  <c:v>4.0880000000000001</c:v>
                </c:pt>
                <c:pt idx="185">
                  <c:v>3.9940000000000002</c:v>
                </c:pt>
                <c:pt idx="186">
                  <c:v>3.694</c:v>
                </c:pt>
                <c:pt idx="187">
                  <c:v>3.65</c:v>
                </c:pt>
                <c:pt idx="188">
                  <c:v>3.66</c:v>
                </c:pt>
                <c:pt idx="189">
                  <c:v>3.597</c:v>
                </c:pt>
                <c:pt idx="190">
                  <c:v>3.5659999999999998</c:v>
                </c:pt>
                <c:pt idx="191">
                  <c:v>3.5169999999999999</c:v>
                </c:pt>
                <c:pt idx="192">
                  <c:v>3.484</c:v>
                </c:pt>
                <c:pt idx="193">
                  <c:v>3.4860000000000002</c:v>
                </c:pt>
                <c:pt idx="194">
                  <c:v>3.4769999999999999</c:v>
                </c:pt>
                <c:pt idx="195">
                  <c:v>3.3620000000000001</c:v>
                </c:pt>
                <c:pt idx="196">
                  <c:v>3.33</c:v>
                </c:pt>
                <c:pt idx="197">
                  <c:v>3.2930000000000001</c:v>
                </c:pt>
                <c:pt idx="198">
                  <c:v>3.2919999999999998</c:v>
                </c:pt>
                <c:pt idx="199">
                  <c:v>3.23</c:v>
                </c:pt>
                <c:pt idx="200">
                  <c:v>3.298</c:v>
                </c:pt>
                <c:pt idx="201">
                  <c:v>3.2519999999999998</c:v>
                </c:pt>
                <c:pt idx="202">
                  <c:v>3.2730000000000001</c:v>
                </c:pt>
                <c:pt idx="203">
                  <c:v>3.3730000000000002</c:v>
                </c:pt>
                <c:pt idx="204">
                  <c:v>3.36</c:v>
                </c:pt>
                <c:pt idx="205">
                  <c:v>3.3220000000000001</c:v>
                </c:pt>
                <c:pt idx="206">
                  <c:v>3.294</c:v>
                </c:pt>
                <c:pt idx="207">
                  <c:v>3.359</c:v>
                </c:pt>
                <c:pt idx="208">
                  <c:v>3.35</c:v>
                </c:pt>
                <c:pt idx="209">
                  <c:v>3.395</c:v>
                </c:pt>
                <c:pt idx="210">
                  <c:v>3.1440000000000001</c:v>
                </c:pt>
                <c:pt idx="211">
                  <c:v>3.234</c:v>
                </c:pt>
                <c:pt idx="212">
                  <c:v>3.2080000000000002</c:v>
                </c:pt>
                <c:pt idx="213">
                  <c:v>3.2360000000000002</c:v>
                </c:pt>
                <c:pt idx="214">
                  <c:v>3.218</c:v>
                </c:pt>
                <c:pt idx="215">
                  <c:v>3.052</c:v>
                </c:pt>
                <c:pt idx="216">
                  <c:v>2.9820000000000002</c:v>
                </c:pt>
                <c:pt idx="217">
                  <c:v>2.9740000000000002</c:v>
                </c:pt>
                <c:pt idx="218">
                  <c:v>2.956</c:v>
                </c:pt>
                <c:pt idx="219">
                  <c:v>3.0270000000000001</c:v>
                </c:pt>
                <c:pt idx="220">
                  <c:v>3.1680000000000001</c:v>
                </c:pt>
                <c:pt idx="221">
                  <c:v>3.1360000000000001</c:v>
                </c:pt>
                <c:pt idx="222">
                  <c:v>3.198</c:v>
                </c:pt>
                <c:pt idx="223">
                  <c:v>2.98</c:v>
                </c:pt>
                <c:pt idx="224">
                  <c:v>2.8079999999999998</c:v>
                </c:pt>
                <c:pt idx="225">
                  <c:v>2.81</c:v>
                </c:pt>
                <c:pt idx="226">
                  <c:v>2.746</c:v>
                </c:pt>
                <c:pt idx="227">
                  <c:v>2.645</c:v>
                </c:pt>
                <c:pt idx="228">
                  <c:v>2.738</c:v>
                </c:pt>
                <c:pt idx="229">
                  <c:v>2.552</c:v>
                </c:pt>
                <c:pt idx="230">
                  <c:v>2.4009999999999998</c:v>
                </c:pt>
                <c:pt idx="231">
                  <c:v>2.5390000000000001</c:v>
                </c:pt>
                <c:pt idx="232">
                  <c:v>2.6360000000000001</c:v>
                </c:pt>
                <c:pt idx="233">
                  <c:v>2.4049999999999998</c:v>
                </c:pt>
                <c:pt idx="234">
                  <c:v>2.3450000000000002</c:v>
                </c:pt>
                <c:pt idx="235">
                  <c:v>2.4420000000000002</c:v>
                </c:pt>
                <c:pt idx="236">
                  <c:v>2.6819999999999999</c:v>
                </c:pt>
                <c:pt idx="237">
                  <c:v>2.67</c:v>
                </c:pt>
                <c:pt idx="238">
                  <c:v>2.6219999999999999</c:v>
                </c:pt>
                <c:pt idx="239">
                  <c:v>2.4580000000000002</c:v>
                </c:pt>
                <c:pt idx="240">
                  <c:v>2.1800000000000002</c:v>
                </c:pt>
                <c:pt idx="241">
                  <c:v>2.3119999999999998</c:v>
                </c:pt>
                <c:pt idx="242">
                  <c:v>2.4460000000000002</c:v>
                </c:pt>
                <c:pt idx="243">
                  <c:v>2.2200000000000002</c:v>
                </c:pt>
                <c:pt idx="244">
                  <c:v>2.2480000000000002</c:v>
                </c:pt>
                <c:pt idx="245">
                  <c:v>2.306</c:v>
                </c:pt>
                <c:pt idx="246">
                  <c:v>2.1320000000000001</c:v>
                </c:pt>
                <c:pt idx="247">
                  <c:v>2.1019999999999999</c:v>
                </c:pt>
                <c:pt idx="248">
                  <c:v>2.1819999999999999</c:v>
                </c:pt>
                <c:pt idx="249">
                  <c:v>2.1429999999999998</c:v>
                </c:pt>
                <c:pt idx="250">
                  <c:v>2.113</c:v>
                </c:pt>
                <c:pt idx="251">
                  <c:v>2.0640000000000001</c:v>
                </c:pt>
                <c:pt idx="252">
                  <c:v>2.0259999999999998</c:v>
                </c:pt>
                <c:pt idx="253">
                  <c:v>2.0819999999999999</c:v>
                </c:pt>
                <c:pt idx="254">
                  <c:v>2.0680000000000001</c:v>
                </c:pt>
                <c:pt idx="255">
                  <c:v>2.3319999999999999</c:v>
                </c:pt>
                <c:pt idx="256">
                  <c:v>2.7639999999999998</c:v>
                </c:pt>
                <c:pt idx="257">
                  <c:v>3.42</c:v>
                </c:pt>
                <c:pt idx="258">
                  <c:v>3.58</c:v>
                </c:pt>
                <c:pt idx="259">
                  <c:v>3.6019999999999999</c:v>
                </c:pt>
                <c:pt idx="260">
                  <c:v>3.9180000000000001</c:v>
                </c:pt>
                <c:pt idx="261">
                  <c:v>4.0999999999999996</c:v>
                </c:pt>
                <c:pt idx="262">
                  <c:v>4.2270000000000003</c:v>
                </c:pt>
                <c:pt idx="263">
                  <c:v>4.407</c:v>
                </c:pt>
                <c:pt idx="264">
                  <c:v>4.5350000000000001</c:v>
                </c:pt>
                <c:pt idx="265">
                  <c:v>4.9119999999999999</c:v>
                </c:pt>
                <c:pt idx="266">
                  <c:v>5.1959999999999997</c:v>
                </c:pt>
                <c:pt idx="267">
                  <c:v>5.61</c:v>
                </c:pt>
                <c:pt idx="268">
                  <c:v>5.9429999999999996</c:v>
                </c:pt>
                <c:pt idx="269">
                  <c:v>6.4409999999999998</c:v>
                </c:pt>
                <c:pt idx="270">
                  <c:v>7.1079999999999997</c:v>
                </c:pt>
                <c:pt idx="271">
                  <c:v>7.375</c:v>
                </c:pt>
                <c:pt idx="272">
                  <c:v>8.5380000000000003</c:v>
                </c:pt>
                <c:pt idx="273">
                  <c:v>9.42</c:v>
                </c:pt>
                <c:pt idx="274">
                  <c:v>9.9269999999999996</c:v>
                </c:pt>
                <c:pt idx="275">
                  <c:v>9.9120000000000008</c:v>
                </c:pt>
                <c:pt idx="276">
                  <c:v>9.9169999999999998</c:v>
                </c:pt>
                <c:pt idx="277">
                  <c:v>9.7739999999999991</c:v>
                </c:pt>
                <c:pt idx="278">
                  <c:v>9.9350000000000005</c:v>
                </c:pt>
                <c:pt idx="279">
                  <c:v>10.545</c:v>
                </c:pt>
                <c:pt idx="280">
                  <c:v>11.178000000000001</c:v>
                </c:pt>
                <c:pt idx="281">
                  <c:v>11.441000000000001</c:v>
                </c:pt>
                <c:pt idx="282">
                  <c:v>11.667</c:v>
                </c:pt>
                <c:pt idx="283">
                  <c:v>11.81</c:v>
                </c:pt>
                <c:pt idx="284">
                  <c:v>11.368</c:v>
                </c:pt>
                <c:pt idx="285">
                  <c:v>11.798999999999999</c:v>
                </c:pt>
                <c:pt idx="286">
                  <c:v>11.679</c:v>
                </c:pt>
                <c:pt idx="287">
                  <c:v>11.462</c:v>
                </c:pt>
                <c:pt idx="288">
                  <c:v>10.516</c:v>
                </c:pt>
                <c:pt idx="289">
                  <c:v>10.029</c:v>
                </c:pt>
                <c:pt idx="290">
                  <c:v>9.1449999999999996</c:v>
                </c:pt>
                <c:pt idx="291">
                  <c:v>8.4320000000000004</c:v>
                </c:pt>
                <c:pt idx="292">
                  <c:v>8.0440000000000005</c:v>
                </c:pt>
                <c:pt idx="293">
                  <c:v>7.33</c:v>
                </c:pt>
                <c:pt idx="294">
                  <c:v>6.8090000000000002</c:v>
                </c:pt>
                <c:pt idx="295">
                  <c:v>6.1619999999999999</c:v>
                </c:pt>
                <c:pt idx="296">
                  <c:v>5.5279999999999996</c:v>
                </c:pt>
                <c:pt idx="297">
                  <c:v>5.1539999999999999</c:v>
                </c:pt>
                <c:pt idx="298">
                  <c:v>4.992</c:v>
                </c:pt>
                <c:pt idx="299">
                  <c:v>4.657</c:v>
                </c:pt>
                <c:pt idx="300">
                  <c:v>4.415</c:v>
                </c:pt>
                <c:pt idx="301">
                  <c:v>4.0259999999999998</c:v>
                </c:pt>
                <c:pt idx="302">
                  <c:v>3.762</c:v>
                </c:pt>
                <c:pt idx="303">
                  <c:v>3.8039999999999998</c:v>
                </c:pt>
                <c:pt idx="304">
                  <c:v>3.72</c:v>
                </c:pt>
                <c:pt idx="305">
                  <c:v>3.6840000000000002</c:v>
                </c:pt>
                <c:pt idx="306">
                  <c:v>3.6819999999999999</c:v>
                </c:pt>
                <c:pt idx="307">
                  <c:v>3.5870000000000002</c:v>
                </c:pt>
                <c:pt idx="308">
                  <c:v>3.7480000000000002</c:v>
                </c:pt>
                <c:pt idx="309">
                  <c:v>4.0439999999999996</c:v>
                </c:pt>
                <c:pt idx="310">
                  <c:v>4.2359999999999998</c:v>
                </c:pt>
                <c:pt idx="311">
                  <c:v>4.452</c:v>
                </c:pt>
                <c:pt idx="312">
                  <c:v>4.8620000000000001</c:v>
                </c:pt>
                <c:pt idx="313">
                  <c:v>5.0439999999999996</c:v>
                </c:pt>
                <c:pt idx="314">
                  <c:v>5.63</c:v>
                </c:pt>
                <c:pt idx="315">
                  <c:v>5.8860000000000001</c:v>
                </c:pt>
                <c:pt idx="316">
                  <c:v>6.2409999999999997</c:v>
                </c:pt>
                <c:pt idx="317">
                  <c:v>7.2510000000000003</c:v>
                </c:pt>
                <c:pt idx="318">
                  <c:v>7.8579999999999997</c:v>
                </c:pt>
                <c:pt idx="319">
                  <c:v>8.7260000000000009</c:v>
                </c:pt>
                <c:pt idx="320">
                  <c:v>9.4700000000000006</c:v>
                </c:pt>
                <c:pt idx="321">
                  <c:v>9.8539999999999992</c:v>
                </c:pt>
                <c:pt idx="322">
                  <c:v>10.476000000000001</c:v>
                </c:pt>
                <c:pt idx="323">
                  <c:v>10.974</c:v>
                </c:pt>
                <c:pt idx="324">
                  <c:v>11.448</c:v>
                </c:pt>
                <c:pt idx="325">
                  <c:v>12.132</c:v>
                </c:pt>
                <c:pt idx="326">
                  <c:v>12.942</c:v>
                </c:pt>
                <c:pt idx="327">
                  <c:v>12.72</c:v>
                </c:pt>
                <c:pt idx="328">
                  <c:v>11.433999999999999</c:v>
                </c:pt>
                <c:pt idx="329">
                  <c:v>11.23</c:v>
                </c:pt>
                <c:pt idx="330">
                  <c:v>11.068</c:v>
                </c:pt>
                <c:pt idx="331">
                  <c:v>11.28</c:v>
                </c:pt>
                <c:pt idx="332">
                  <c:v>11.25</c:v>
                </c:pt>
                <c:pt idx="333">
                  <c:v>11.454000000000001</c:v>
                </c:pt>
                <c:pt idx="334">
                  <c:v>11.725</c:v>
                </c:pt>
                <c:pt idx="335">
                  <c:v>11.413</c:v>
                </c:pt>
                <c:pt idx="336">
                  <c:v>11.031000000000001</c:v>
                </c:pt>
                <c:pt idx="337">
                  <c:v>11.018000000000001</c:v>
                </c:pt>
                <c:pt idx="338">
                  <c:v>10.462</c:v>
                </c:pt>
                <c:pt idx="339">
                  <c:v>9.9109999999999996</c:v>
                </c:pt>
                <c:pt idx="340">
                  <c:v>10.164</c:v>
                </c:pt>
                <c:pt idx="341">
                  <c:v>10.138</c:v>
                </c:pt>
                <c:pt idx="342">
                  <c:v>10.07</c:v>
                </c:pt>
                <c:pt idx="343">
                  <c:v>10.317</c:v>
                </c:pt>
                <c:pt idx="344">
                  <c:v>10.231999999999999</c:v>
                </c:pt>
                <c:pt idx="345">
                  <c:v>10.132999999999999</c:v>
                </c:pt>
                <c:pt idx="346">
                  <c:v>10.686</c:v>
                </c:pt>
                <c:pt idx="347">
                  <c:v>10.412000000000001</c:v>
                </c:pt>
                <c:pt idx="348">
                  <c:v>10.162000000000001</c:v>
                </c:pt>
                <c:pt idx="349">
                  <c:v>10.706</c:v>
                </c:pt>
                <c:pt idx="350">
                  <c:v>11.272</c:v>
                </c:pt>
                <c:pt idx="351">
                  <c:v>14.634</c:v>
                </c:pt>
                <c:pt idx="352">
                  <c:v>12.208</c:v>
                </c:pt>
                <c:pt idx="353">
                  <c:v>12.188000000000001</c:v>
                </c:pt>
                <c:pt idx="354">
                  <c:v>12.423999999999999</c:v>
                </c:pt>
                <c:pt idx="355">
                  <c:v>13.032999999999999</c:v>
                </c:pt>
                <c:pt idx="356">
                  <c:v>13.032999999999999</c:v>
                </c:pt>
                <c:pt idx="357">
                  <c:v>13.61</c:v>
                </c:pt>
                <c:pt idx="358">
                  <c:v>14.124000000000001</c:v>
                </c:pt>
                <c:pt idx="359">
                  <c:v>13.848000000000001</c:v>
                </c:pt>
                <c:pt idx="360">
                  <c:v>13.698</c:v>
                </c:pt>
                <c:pt idx="361">
                  <c:v>13.914</c:v>
                </c:pt>
                <c:pt idx="362">
                  <c:v>13.682</c:v>
                </c:pt>
                <c:pt idx="363">
                  <c:v>12.967000000000001</c:v>
                </c:pt>
                <c:pt idx="364">
                  <c:v>12.914</c:v>
                </c:pt>
                <c:pt idx="365">
                  <c:v>12.678000000000001</c:v>
                </c:pt>
                <c:pt idx="366">
                  <c:v>11.904</c:v>
                </c:pt>
                <c:pt idx="367">
                  <c:v>11.867000000000001</c:v>
                </c:pt>
                <c:pt idx="368">
                  <c:v>11.887</c:v>
                </c:pt>
                <c:pt idx="369">
                  <c:v>11.422000000000001</c:v>
                </c:pt>
                <c:pt idx="370">
                  <c:v>10.923999999999999</c:v>
                </c:pt>
                <c:pt idx="371">
                  <c:v>10.084</c:v>
                </c:pt>
                <c:pt idx="372">
                  <c:v>9.23</c:v>
                </c:pt>
                <c:pt idx="373">
                  <c:v>8.3079999999999998</c:v>
                </c:pt>
                <c:pt idx="374">
                  <c:v>7.3209999999999997</c:v>
                </c:pt>
                <c:pt idx="375">
                  <c:v>6.5419999999999998</c:v>
                </c:pt>
                <c:pt idx="376">
                  <c:v>5.72</c:v>
                </c:pt>
                <c:pt idx="377">
                  <c:v>4.399</c:v>
                </c:pt>
                <c:pt idx="378">
                  <c:v>3.9369999999999998</c:v>
                </c:pt>
                <c:pt idx="379">
                  <c:v>3.5190000000000001</c:v>
                </c:pt>
                <c:pt idx="380">
                  <c:v>3.2719999999999998</c:v>
                </c:pt>
                <c:pt idx="381">
                  <c:v>3.1280000000000001</c:v>
                </c:pt>
                <c:pt idx="382">
                  <c:v>1.923</c:v>
                </c:pt>
                <c:pt idx="383">
                  <c:v>1.9159999999999999</c:v>
                </c:pt>
                <c:pt idx="384">
                  <c:v>2.35</c:v>
                </c:pt>
                <c:pt idx="385">
                  <c:v>2.7160000000000002</c:v>
                </c:pt>
                <c:pt idx="386">
                  <c:v>3.3639999999999999</c:v>
                </c:pt>
                <c:pt idx="387">
                  <c:v>4.1139999999999999</c:v>
                </c:pt>
                <c:pt idx="388">
                  <c:v>4.9189999999999996</c:v>
                </c:pt>
                <c:pt idx="389">
                  <c:v>5.53</c:v>
                </c:pt>
                <c:pt idx="390">
                  <c:v>6.3719999999999999</c:v>
                </c:pt>
                <c:pt idx="391">
                  <c:v>7.7210000000000001</c:v>
                </c:pt>
                <c:pt idx="392">
                  <c:v>8.0920000000000005</c:v>
                </c:pt>
                <c:pt idx="393">
                  <c:v>8.609</c:v>
                </c:pt>
                <c:pt idx="394">
                  <c:v>9.4019999999999992</c:v>
                </c:pt>
                <c:pt idx="395">
                  <c:v>9.43</c:v>
                </c:pt>
                <c:pt idx="396">
                  <c:v>9.7759999999999998</c:v>
                </c:pt>
                <c:pt idx="397">
                  <c:v>10.236000000000001</c:v>
                </c:pt>
                <c:pt idx="398">
                  <c:v>10.233000000000001</c:v>
                </c:pt>
                <c:pt idx="399">
                  <c:v>10.292</c:v>
                </c:pt>
                <c:pt idx="400">
                  <c:v>10.51</c:v>
                </c:pt>
                <c:pt idx="401">
                  <c:v>10.183999999999999</c:v>
                </c:pt>
                <c:pt idx="402">
                  <c:v>10.16</c:v>
                </c:pt>
                <c:pt idx="403">
                  <c:v>10.339</c:v>
                </c:pt>
                <c:pt idx="404">
                  <c:v>10.103999999999999</c:v>
                </c:pt>
                <c:pt idx="405">
                  <c:v>10.076000000000001</c:v>
                </c:pt>
                <c:pt idx="406">
                  <c:v>10.56</c:v>
                </c:pt>
                <c:pt idx="407">
                  <c:v>10.098000000000001</c:v>
                </c:pt>
                <c:pt idx="408">
                  <c:v>10.003</c:v>
                </c:pt>
                <c:pt idx="409">
                  <c:v>10.077999999999999</c:v>
                </c:pt>
                <c:pt idx="410">
                  <c:v>9.8089999999999993</c:v>
                </c:pt>
                <c:pt idx="411">
                  <c:v>9.7910000000000004</c:v>
                </c:pt>
                <c:pt idx="412">
                  <c:v>10.038</c:v>
                </c:pt>
                <c:pt idx="413">
                  <c:v>9.9410000000000007</c:v>
                </c:pt>
                <c:pt idx="414">
                  <c:v>10.164</c:v>
                </c:pt>
                <c:pt idx="415">
                  <c:v>10.114000000000001</c:v>
                </c:pt>
                <c:pt idx="416">
                  <c:v>9.5289999999999999</c:v>
                </c:pt>
                <c:pt idx="417">
                  <c:v>8.6050000000000004</c:v>
                </c:pt>
                <c:pt idx="418">
                  <c:v>8.4960000000000004</c:v>
                </c:pt>
                <c:pt idx="419">
                  <c:v>7.6639999999999997</c:v>
                </c:pt>
                <c:pt idx="420">
                  <c:v>6.53</c:v>
                </c:pt>
                <c:pt idx="421">
                  <c:v>6.2080000000000002</c:v>
                </c:pt>
                <c:pt idx="422">
                  <c:v>5.5819999999999999</c:v>
                </c:pt>
                <c:pt idx="423">
                  <c:v>5.6680000000000001</c:v>
                </c:pt>
                <c:pt idx="424">
                  <c:v>5.8940000000000001</c:v>
                </c:pt>
                <c:pt idx="425">
                  <c:v>5.8520000000000003</c:v>
                </c:pt>
                <c:pt idx="426">
                  <c:v>5.9690000000000003</c:v>
                </c:pt>
                <c:pt idx="427">
                  <c:v>6.2709999999999999</c:v>
                </c:pt>
                <c:pt idx="428">
                  <c:v>6.4409999999999998</c:v>
                </c:pt>
                <c:pt idx="429">
                  <c:v>7.1520000000000001</c:v>
                </c:pt>
                <c:pt idx="430">
                  <c:v>7.8639999999999999</c:v>
                </c:pt>
                <c:pt idx="431">
                  <c:v>7.7859999999999996</c:v>
                </c:pt>
                <c:pt idx="432">
                  <c:v>7.9660000000000002</c:v>
                </c:pt>
                <c:pt idx="433">
                  <c:v>8.7609999999999992</c:v>
                </c:pt>
                <c:pt idx="434">
                  <c:v>9.48</c:v>
                </c:pt>
                <c:pt idx="435">
                  <c:v>10.455</c:v>
                </c:pt>
                <c:pt idx="436">
                  <c:v>10.912000000000001</c:v>
                </c:pt>
                <c:pt idx="437">
                  <c:v>10.676</c:v>
                </c:pt>
                <c:pt idx="438">
                  <c:v>10.438000000000001</c:v>
                </c:pt>
                <c:pt idx="439">
                  <c:v>10.164</c:v>
                </c:pt>
                <c:pt idx="440">
                  <c:v>9.6240000000000006</c:v>
                </c:pt>
                <c:pt idx="441">
                  <c:v>8.7940000000000005</c:v>
                </c:pt>
                <c:pt idx="442">
                  <c:v>9.0519999999999996</c:v>
                </c:pt>
                <c:pt idx="443">
                  <c:v>9.1739999999999995</c:v>
                </c:pt>
                <c:pt idx="444">
                  <c:v>8.266</c:v>
                </c:pt>
                <c:pt idx="445">
                  <c:v>8.1839999999999993</c:v>
                </c:pt>
                <c:pt idx="446">
                  <c:v>7.4569999999999999</c:v>
                </c:pt>
                <c:pt idx="447">
                  <c:v>7.26</c:v>
                </c:pt>
                <c:pt idx="448">
                  <c:v>7.4930000000000003</c:v>
                </c:pt>
                <c:pt idx="449">
                  <c:v>6.9139999999999997</c:v>
                </c:pt>
                <c:pt idx="450">
                  <c:v>6.452</c:v>
                </c:pt>
                <c:pt idx="451">
                  <c:v>6.343</c:v>
                </c:pt>
                <c:pt idx="452">
                  <c:v>5.5839999999999996</c:v>
                </c:pt>
                <c:pt idx="453">
                  <c:v>5.2939999999999996</c:v>
                </c:pt>
                <c:pt idx="454">
                  <c:v>5.7060000000000004</c:v>
                </c:pt>
                <c:pt idx="455">
                  <c:v>5.4050000000000002</c:v>
                </c:pt>
                <c:pt idx="456">
                  <c:v>5.202</c:v>
                </c:pt>
                <c:pt idx="457">
                  <c:v>5.5259999999999998</c:v>
                </c:pt>
                <c:pt idx="458">
                  <c:v>5.7460000000000004</c:v>
                </c:pt>
                <c:pt idx="459">
                  <c:v>5.5810000000000004</c:v>
                </c:pt>
                <c:pt idx="460">
                  <c:v>5.8540000000000001</c:v>
                </c:pt>
                <c:pt idx="461">
                  <c:v>6.7830000000000004</c:v>
                </c:pt>
                <c:pt idx="462">
                  <c:v>7.3449999999999998</c:v>
                </c:pt>
                <c:pt idx="463">
                  <c:v>7.8719999999999999</c:v>
                </c:pt>
                <c:pt idx="464">
                  <c:v>8.11</c:v>
                </c:pt>
                <c:pt idx="465">
                  <c:v>8.8930000000000007</c:v>
                </c:pt>
                <c:pt idx="466">
                  <c:v>9.6820000000000004</c:v>
                </c:pt>
                <c:pt idx="467">
                  <c:v>9.9529999999999994</c:v>
                </c:pt>
                <c:pt idx="468">
                  <c:v>10.047000000000001</c:v>
                </c:pt>
                <c:pt idx="469">
                  <c:v>10.199</c:v>
                </c:pt>
                <c:pt idx="470">
                  <c:v>10.159000000000001</c:v>
                </c:pt>
                <c:pt idx="471">
                  <c:v>10.477</c:v>
                </c:pt>
                <c:pt idx="472">
                  <c:v>11.204000000000001</c:v>
                </c:pt>
                <c:pt idx="473">
                  <c:v>11.141999999999999</c:v>
                </c:pt>
                <c:pt idx="474">
                  <c:v>10.885</c:v>
                </c:pt>
                <c:pt idx="475">
                  <c:v>10.843999999999999</c:v>
                </c:pt>
                <c:pt idx="476">
                  <c:v>10.087</c:v>
                </c:pt>
                <c:pt idx="477">
                  <c:v>9.7059999999999995</c:v>
                </c:pt>
                <c:pt idx="478">
                  <c:v>10.119999999999999</c:v>
                </c:pt>
                <c:pt idx="479">
                  <c:v>9.9529999999999994</c:v>
                </c:pt>
                <c:pt idx="480">
                  <c:v>9.5570000000000004</c:v>
                </c:pt>
                <c:pt idx="481">
                  <c:v>8.9550000000000001</c:v>
                </c:pt>
                <c:pt idx="482">
                  <c:v>8.5380000000000003</c:v>
                </c:pt>
                <c:pt idx="483">
                  <c:v>8.5530000000000008</c:v>
                </c:pt>
                <c:pt idx="484">
                  <c:v>8.8859999999999992</c:v>
                </c:pt>
                <c:pt idx="485">
                  <c:v>8.4039999999999999</c:v>
                </c:pt>
                <c:pt idx="486">
                  <c:v>7.4960000000000004</c:v>
                </c:pt>
                <c:pt idx="487">
                  <c:v>6.992</c:v>
                </c:pt>
                <c:pt idx="488">
                  <c:v>6.5389999999999997</c:v>
                </c:pt>
                <c:pt idx="489">
                  <c:v>6.6239999999999997</c:v>
                </c:pt>
                <c:pt idx="490">
                  <c:v>6.96</c:v>
                </c:pt>
                <c:pt idx="491">
                  <c:v>6.5529999999999999</c:v>
                </c:pt>
                <c:pt idx="492">
                  <c:v>6.2939999999999996</c:v>
                </c:pt>
                <c:pt idx="493">
                  <c:v>6.306</c:v>
                </c:pt>
                <c:pt idx="494">
                  <c:v>6.0620000000000003</c:v>
                </c:pt>
                <c:pt idx="495">
                  <c:v>6.0250000000000004</c:v>
                </c:pt>
                <c:pt idx="496">
                  <c:v>6.5019999999999998</c:v>
                </c:pt>
                <c:pt idx="497">
                  <c:v>6.2690000000000001</c:v>
                </c:pt>
                <c:pt idx="498">
                  <c:v>6.1630000000000003</c:v>
                </c:pt>
                <c:pt idx="499">
                  <c:v>6.2670000000000003</c:v>
                </c:pt>
                <c:pt idx="500">
                  <c:v>6.1159999999999997</c:v>
                </c:pt>
                <c:pt idx="501">
                  <c:v>6.734</c:v>
                </c:pt>
                <c:pt idx="502">
                  <c:v>7.5069999999999997</c:v>
                </c:pt>
                <c:pt idx="503">
                  <c:v>7.6319999999999997</c:v>
                </c:pt>
                <c:pt idx="504">
                  <c:v>7.6790000000000003</c:v>
                </c:pt>
                <c:pt idx="505">
                  <c:v>8.0030000000000001</c:v>
                </c:pt>
                <c:pt idx="506">
                  <c:v>7.6390000000000002</c:v>
                </c:pt>
                <c:pt idx="507">
                  <c:v>7.3920000000000003</c:v>
                </c:pt>
                <c:pt idx="508">
                  <c:v>7.0469999999999997</c:v>
                </c:pt>
                <c:pt idx="509">
                  <c:v>6.2240000000000002</c:v>
                </c:pt>
                <c:pt idx="510">
                  <c:v>5.4390000000000001</c:v>
                </c:pt>
                <c:pt idx="511">
                  <c:v>5.1479999999999997</c:v>
                </c:pt>
                <c:pt idx="512">
                  <c:v>4.8419999999999996</c:v>
                </c:pt>
                <c:pt idx="513">
                  <c:v>4.26</c:v>
                </c:pt>
                <c:pt idx="514">
                  <c:v>4.1779999999999999</c:v>
                </c:pt>
                <c:pt idx="515">
                  <c:v>3.9910000000000001</c:v>
                </c:pt>
                <c:pt idx="516">
                  <c:v>3.9390000000000001</c:v>
                </c:pt>
                <c:pt idx="517">
                  <c:v>4.2629999999999999</c:v>
                </c:pt>
                <c:pt idx="518">
                  <c:v>4.3109999999999999</c:v>
                </c:pt>
                <c:pt idx="519">
                  <c:v>4.6420000000000003</c:v>
                </c:pt>
                <c:pt idx="520">
                  <c:v>5.3239999999999998</c:v>
                </c:pt>
                <c:pt idx="521">
                  <c:v>5.8570000000000002</c:v>
                </c:pt>
                <c:pt idx="522">
                  <c:v>6.3330000000000002</c:v>
                </c:pt>
                <c:pt idx="523">
                  <c:v>7.1920000000000002</c:v>
                </c:pt>
                <c:pt idx="524">
                  <c:v>7.6769999999999996</c:v>
                </c:pt>
                <c:pt idx="525">
                  <c:v>8.5530000000000008</c:v>
                </c:pt>
                <c:pt idx="526">
                  <c:v>9.59</c:v>
                </c:pt>
                <c:pt idx="527">
                  <c:v>9.9130000000000003</c:v>
                </c:pt>
                <c:pt idx="528">
                  <c:v>10.257999999999999</c:v>
                </c:pt>
                <c:pt idx="529">
                  <c:v>10.257999999999999</c:v>
                </c:pt>
                <c:pt idx="530">
                  <c:v>9.6319999999999997</c:v>
                </c:pt>
                <c:pt idx="531">
                  <c:v>9.5850000000000009</c:v>
                </c:pt>
                <c:pt idx="532">
                  <c:v>9.9819999999999993</c:v>
                </c:pt>
                <c:pt idx="533">
                  <c:v>9.6809999999999992</c:v>
                </c:pt>
                <c:pt idx="534">
                  <c:v>9.5259999999999998</c:v>
                </c:pt>
                <c:pt idx="535">
                  <c:v>9.4870000000000001</c:v>
                </c:pt>
                <c:pt idx="536">
                  <c:v>9.17</c:v>
                </c:pt>
                <c:pt idx="537">
                  <c:v>9.3680000000000003</c:v>
                </c:pt>
                <c:pt idx="538">
                  <c:v>9.6859999999999999</c:v>
                </c:pt>
                <c:pt idx="539">
                  <c:v>8.3190000000000008</c:v>
                </c:pt>
                <c:pt idx="540">
                  <c:v>7.0019999999999998</c:v>
                </c:pt>
                <c:pt idx="541">
                  <c:v>6.415</c:v>
                </c:pt>
                <c:pt idx="542">
                  <c:v>4.9279999999999999</c:v>
                </c:pt>
                <c:pt idx="543">
                  <c:v>4.0640000000000001</c:v>
                </c:pt>
                <c:pt idx="544">
                  <c:v>3.8959999999999999</c:v>
                </c:pt>
                <c:pt idx="545">
                  <c:v>3.1190000000000002</c:v>
                </c:pt>
                <c:pt idx="546">
                  <c:v>2.444</c:v>
                </c:pt>
                <c:pt idx="547">
                  <c:v>2.52</c:v>
                </c:pt>
                <c:pt idx="548">
                  <c:v>2.52</c:v>
                </c:pt>
                <c:pt idx="549">
                  <c:v>3.03</c:v>
                </c:pt>
                <c:pt idx="550">
                  <c:v>4.1390000000000002</c:v>
                </c:pt>
                <c:pt idx="551">
                  <c:v>4.3650000000000002</c:v>
                </c:pt>
                <c:pt idx="552">
                  <c:v>4.1379999999999999</c:v>
                </c:pt>
                <c:pt idx="553">
                  <c:v>4.5350000000000001</c:v>
                </c:pt>
                <c:pt idx="554">
                  <c:v>4.2249999999999996</c:v>
                </c:pt>
                <c:pt idx="555">
                  <c:v>4.3620000000000001</c:v>
                </c:pt>
                <c:pt idx="556">
                  <c:v>4.734</c:v>
                </c:pt>
                <c:pt idx="557">
                  <c:v>4.5</c:v>
                </c:pt>
                <c:pt idx="558">
                  <c:v>4.3490000000000002</c:v>
                </c:pt>
                <c:pt idx="559">
                  <c:v>4.1429999999999998</c:v>
                </c:pt>
                <c:pt idx="560">
                  <c:v>3.2240000000000002</c:v>
                </c:pt>
                <c:pt idx="561">
                  <c:v>3.2789999999999999</c:v>
                </c:pt>
                <c:pt idx="562">
                  <c:v>3.9420000000000002</c:v>
                </c:pt>
                <c:pt idx="563">
                  <c:v>3.9649999999999999</c:v>
                </c:pt>
                <c:pt idx="564">
                  <c:v>4.1390000000000002</c:v>
                </c:pt>
                <c:pt idx="565">
                  <c:v>4.798</c:v>
                </c:pt>
                <c:pt idx="566">
                  <c:v>4.9359999999999999</c:v>
                </c:pt>
                <c:pt idx="567">
                  <c:v>5.0599999999999996</c:v>
                </c:pt>
                <c:pt idx="568">
                  <c:v>5.3559999999999999</c:v>
                </c:pt>
                <c:pt idx="569">
                  <c:v>5.0110000000000001</c:v>
                </c:pt>
                <c:pt idx="570">
                  <c:v>4.8049999999999997</c:v>
                </c:pt>
                <c:pt idx="571">
                  <c:v>4.7309999999999999</c:v>
                </c:pt>
                <c:pt idx="572">
                  <c:v>4.133</c:v>
                </c:pt>
                <c:pt idx="573">
                  <c:v>4.4980000000000002</c:v>
                </c:pt>
                <c:pt idx="574">
                  <c:v>5.4690000000000003</c:v>
                </c:pt>
                <c:pt idx="575">
                  <c:v>5.5439999999999996</c:v>
                </c:pt>
                <c:pt idx="576">
                  <c:v>5.8650000000000002</c:v>
                </c:pt>
                <c:pt idx="577">
                  <c:v>6.7990000000000004</c:v>
                </c:pt>
                <c:pt idx="578">
                  <c:v>7.0839999999999996</c:v>
                </c:pt>
                <c:pt idx="579">
                  <c:v>7.383</c:v>
                </c:pt>
                <c:pt idx="580">
                  <c:v>7.8460000000000001</c:v>
                </c:pt>
                <c:pt idx="581">
                  <c:v>8.9909999999999997</c:v>
                </c:pt>
                <c:pt idx="582">
                  <c:v>9.6470000000000002</c:v>
                </c:pt>
                <c:pt idx="583">
                  <c:v>9.8829999999999991</c:v>
                </c:pt>
                <c:pt idx="584">
                  <c:v>9.7460000000000004</c:v>
                </c:pt>
                <c:pt idx="585">
                  <c:v>10.186999999999999</c:v>
                </c:pt>
                <c:pt idx="586">
                  <c:v>10.936999999999999</c:v>
                </c:pt>
                <c:pt idx="587">
                  <c:v>10.933999999999999</c:v>
                </c:pt>
                <c:pt idx="588">
                  <c:v>10.964</c:v>
                </c:pt>
                <c:pt idx="589">
                  <c:v>11.252000000000001</c:v>
                </c:pt>
                <c:pt idx="590">
                  <c:v>11.388999999999999</c:v>
                </c:pt>
                <c:pt idx="591">
                  <c:v>11.324999999999999</c:v>
                </c:pt>
                <c:pt idx="592">
                  <c:v>11.872</c:v>
                </c:pt>
                <c:pt idx="593">
                  <c:v>11.867000000000001</c:v>
                </c:pt>
                <c:pt idx="594">
                  <c:v>12.061999999999999</c:v>
                </c:pt>
                <c:pt idx="595">
                  <c:v>12.279</c:v>
                </c:pt>
                <c:pt idx="596">
                  <c:v>11.871</c:v>
                </c:pt>
                <c:pt idx="597">
                  <c:v>12.45</c:v>
                </c:pt>
                <c:pt idx="598">
                  <c:v>13.967000000000001</c:v>
                </c:pt>
                <c:pt idx="599">
                  <c:v>15.375</c:v>
                </c:pt>
                <c:pt idx="600">
                  <c:v>15.894</c:v>
                </c:pt>
                <c:pt idx="601">
                  <c:v>16.29</c:v>
                </c:pt>
                <c:pt idx="602">
                  <c:v>15.843999999999999</c:v>
                </c:pt>
                <c:pt idx="603">
                  <c:v>15.752000000000001</c:v>
                </c:pt>
                <c:pt idx="604">
                  <c:v>15.891999999999999</c:v>
                </c:pt>
                <c:pt idx="605">
                  <c:v>15.269</c:v>
                </c:pt>
                <c:pt idx="606">
                  <c:v>15.333</c:v>
                </c:pt>
                <c:pt idx="607">
                  <c:v>15.147</c:v>
                </c:pt>
                <c:pt idx="608">
                  <c:v>14.358000000000001</c:v>
                </c:pt>
                <c:pt idx="609">
                  <c:v>14.262</c:v>
                </c:pt>
                <c:pt idx="610">
                  <c:v>14.827999999999999</c:v>
                </c:pt>
                <c:pt idx="611">
                  <c:v>14.795999999999999</c:v>
                </c:pt>
                <c:pt idx="612">
                  <c:v>15.202</c:v>
                </c:pt>
                <c:pt idx="613">
                  <c:v>15.951000000000001</c:v>
                </c:pt>
                <c:pt idx="614">
                  <c:v>15.923999999999999</c:v>
                </c:pt>
                <c:pt idx="615">
                  <c:v>16.071000000000002</c:v>
                </c:pt>
                <c:pt idx="616">
                  <c:v>16.591999999999999</c:v>
                </c:pt>
                <c:pt idx="617">
                  <c:v>16.071999999999999</c:v>
                </c:pt>
                <c:pt idx="618">
                  <c:v>15.648999999999999</c:v>
                </c:pt>
                <c:pt idx="619">
                  <c:v>15.33</c:v>
                </c:pt>
                <c:pt idx="620">
                  <c:v>14.409000000000001</c:v>
                </c:pt>
                <c:pt idx="621">
                  <c:v>13.589</c:v>
                </c:pt>
                <c:pt idx="622">
                  <c:v>13.26</c:v>
                </c:pt>
                <c:pt idx="623">
                  <c:v>13.221</c:v>
                </c:pt>
                <c:pt idx="624">
                  <c:v>13.558</c:v>
                </c:pt>
                <c:pt idx="625">
                  <c:v>13.894</c:v>
                </c:pt>
                <c:pt idx="626">
                  <c:v>13.683</c:v>
                </c:pt>
                <c:pt idx="627">
                  <c:v>14.182</c:v>
                </c:pt>
                <c:pt idx="628">
                  <c:v>15.513999999999999</c:v>
                </c:pt>
                <c:pt idx="629">
                  <c:v>15.882</c:v>
                </c:pt>
                <c:pt idx="630">
                  <c:v>16.067</c:v>
                </c:pt>
                <c:pt idx="631">
                  <c:v>16.29</c:v>
                </c:pt>
                <c:pt idx="632">
                  <c:v>15.249000000000001</c:v>
                </c:pt>
                <c:pt idx="633">
                  <c:v>14.885</c:v>
                </c:pt>
                <c:pt idx="634">
                  <c:v>15.097</c:v>
                </c:pt>
                <c:pt idx="635">
                  <c:v>13.911</c:v>
                </c:pt>
                <c:pt idx="636">
                  <c:v>12.212</c:v>
                </c:pt>
                <c:pt idx="637">
                  <c:v>11.323</c:v>
                </c:pt>
                <c:pt idx="638">
                  <c:v>9.6639999999999997</c:v>
                </c:pt>
                <c:pt idx="639">
                  <c:v>9.7829999999999995</c:v>
                </c:pt>
                <c:pt idx="640">
                  <c:v>10.407999999999999</c:v>
                </c:pt>
                <c:pt idx="641">
                  <c:v>9.9009999999999998</c:v>
                </c:pt>
                <c:pt idx="642">
                  <c:v>9.23</c:v>
                </c:pt>
                <c:pt idx="643">
                  <c:v>8.8840000000000003</c:v>
                </c:pt>
                <c:pt idx="644">
                  <c:v>8.4309999999999992</c:v>
                </c:pt>
                <c:pt idx="645">
                  <c:v>9.6349999999999998</c:v>
                </c:pt>
                <c:pt idx="646">
                  <c:v>11.672000000000001</c:v>
                </c:pt>
                <c:pt idx="647">
                  <c:v>12.875</c:v>
                </c:pt>
                <c:pt idx="648">
                  <c:v>14.34</c:v>
                </c:pt>
                <c:pt idx="649">
                  <c:v>15.065</c:v>
                </c:pt>
                <c:pt idx="650">
                  <c:v>13.936999999999999</c:v>
                </c:pt>
                <c:pt idx="651">
                  <c:v>13.202</c:v>
                </c:pt>
                <c:pt idx="652">
                  <c:v>13.978</c:v>
                </c:pt>
                <c:pt idx="653">
                  <c:v>14.172000000000001</c:v>
                </c:pt>
                <c:pt idx="654">
                  <c:v>13.41</c:v>
                </c:pt>
                <c:pt idx="655">
                  <c:v>13.708</c:v>
                </c:pt>
                <c:pt idx="656">
                  <c:v>13.278</c:v>
                </c:pt>
                <c:pt idx="657">
                  <c:v>13.787000000000001</c:v>
                </c:pt>
                <c:pt idx="658">
                  <c:v>14.707000000000001</c:v>
                </c:pt>
                <c:pt idx="659">
                  <c:v>15.015000000000001</c:v>
                </c:pt>
                <c:pt idx="660">
                  <c:v>15.289</c:v>
                </c:pt>
                <c:pt idx="661">
                  <c:v>15.256</c:v>
                </c:pt>
                <c:pt idx="662">
                  <c:v>14.62</c:v>
                </c:pt>
                <c:pt idx="663">
                  <c:v>14.334</c:v>
                </c:pt>
                <c:pt idx="664">
                  <c:v>14.87</c:v>
                </c:pt>
                <c:pt idx="665">
                  <c:v>14.77</c:v>
                </c:pt>
                <c:pt idx="666">
                  <c:v>14.584</c:v>
                </c:pt>
                <c:pt idx="667">
                  <c:v>14.962</c:v>
                </c:pt>
                <c:pt idx="668">
                  <c:v>15.125</c:v>
                </c:pt>
                <c:pt idx="669">
                  <c:v>15.929</c:v>
                </c:pt>
                <c:pt idx="670">
                  <c:v>16.875</c:v>
                </c:pt>
                <c:pt idx="671">
                  <c:v>16.858000000000001</c:v>
                </c:pt>
                <c:pt idx="672">
                  <c:v>16.968</c:v>
                </c:pt>
                <c:pt idx="673">
                  <c:v>17.178000000000001</c:v>
                </c:pt>
                <c:pt idx="674">
                  <c:v>16.742999999999999</c:v>
                </c:pt>
                <c:pt idx="675">
                  <c:v>16.617999999999999</c:v>
                </c:pt>
                <c:pt idx="676">
                  <c:v>16.893999999999998</c:v>
                </c:pt>
                <c:pt idx="677">
                  <c:v>16.866</c:v>
                </c:pt>
                <c:pt idx="678">
                  <c:v>16.821000000000002</c:v>
                </c:pt>
                <c:pt idx="679">
                  <c:v>16.754999999999999</c:v>
                </c:pt>
                <c:pt idx="680">
                  <c:v>16.186</c:v>
                </c:pt>
                <c:pt idx="681">
                  <c:v>16.105</c:v>
                </c:pt>
                <c:pt idx="682">
                  <c:v>15.521000000000001</c:v>
                </c:pt>
              </c:numCache>
            </c:numRef>
          </c:val>
          <c:smooth val="0"/>
          <c:extLst>
            <c:ext xmlns:c16="http://schemas.microsoft.com/office/drawing/2014/chart" uri="{C3380CC4-5D6E-409C-BE32-E72D297353CC}">
              <c16:uniqueId val="{00000000-F89B-4452-BE40-25BE4A74C48D}"/>
            </c:ext>
          </c:extLst>
        </c:ser>
        <c:ser>
          <c:idx val="1"/>
          <c:order val="1"/>
          <c:tx>
            <c:v>Notes</c:v>
          </c:tx>
          <c:spPr>
            <a:ln w="28575"/>
          </c:spPr>
          <c:marker>
            <c:symbol val="none"/>
          </c:marker>
          <c:cat>
            <c:numRef>
              <c:f>'Table 153'!$R$4:$R$687</c:f>
              <c:numCache>
                <c:formatCode>General</c:formatCode>
                <c:ptCount val="684"/>
                <c:pt idx="0">
                  <c:v>1794</c:v>
                </c:pt>
                <c:pt idx="12">
                  <c:v>1795</c:v>
                </c:pt>
                <c:pt idx="24">
                  <c:v>1796</c:v>
                </c:pt>
                <c:pt idx="36">
                  <c:v>1797</c:v>
                </c:pt>
                <c:pt idx="48">
                  <c:v>1798</c:v>
                </c:pt>
                <c:pt idx="60">
                  <c:v>1799</c:v>
                </c:pt>
                <c:pt idx="72">
                  <c:v>1800</c:v>
                </c:pt>
                <c:pt idx="84">
                  <c:v>1801</c:v>
                </c:pt>
                <c:pt idx="96">
                  <c:v>1802</c:v>
                </c:pt>
                <c:pt idx="108">
                  <c:v>1803</c:v>
                </c:pt>
                <c:pt idx="120">
                  <c:v>1804</c:v>
                </c:pt>
                <c:pt idx="132">
                  <c:v>1805</c:v>
                </c:pt>
                <c:pt idx="144">
                  <c:v>1806</c:v>
                </c:pt>
                <c:pt idx="156">
                  <c:v>1807</c:v>
                </c:pt>
                <c:pt idx="168">
                  <c:v>1808</c:v>
                </c:pt>
                <c:pt idx="180">
                  <c:v>1809</c:v>
                </c:pt>
                <c:pt idx="192">
                  <c:v>1810</c:v>
                </c:pt>
                <c:pt idx="204">
                  <c:v>1811</c:v>
                </c:pt>
                <c:pt idx="216">
                  <c:v>1812</c:v>
                </c:pt>
                <c:pt idx="228">
                  <c:v>1813</c:v>
                </c:pt>
                <c:pt idx="240">
                  <c:v>1814</c:v>
                </c:pt>
                <c:pt idx="252">
                  <c:v>1815</c:v>
                </c:pt>
                <c:pt idx="264">
                  <c:v>1816</c:v>
                </c:pt>
                <c:pt idx="276">
                  <c:v>1817</c:v>
                </c:pt>
                <c:pt idx="288">
                  <c:v>1818</c:v>
                </c:pt>
                <c:pt idx="300">
                  <c:v>1819</c:v>
                </c:pt>
                <c:pt idx="312">
                  <c:v>1820</c:v>
                </c:pt>
                <c:pt idx="324">
                  <c:v>1821</c:v>
                </c:pt>
                <c:pt idx="336">
                  <c:v>1822</c:v>
                </c:pt>
                <c:pt idx="348">
                  <c:v>1823</c:v>
                </c:pt>
                <c:pt idx="360">
                  <c:v>1824</c:v>
                </c:pt>
                <c:pt idx="372">
                  <c:v>1825</c:v>
                </c:pt>
                <c:pt idx="384">
                  <c:v>1826</c:v>
                </c:pt>
                <c:pt idx="396">
                  <c:v>1827</c:v>
                </c:pt>
                <c:pt idx="408">
                  <c:v>1828</c:v>
                </c:pt>
                <c:pt idx="420">
                  <c:v>1829</c:v>
                </c:pt>
                <c:pt idx="432">
                  <c:v>1830</c:v>
                </c:pt>
                <c:pt idx="444">
                  <c:v>1831</c:v>
                </c:pt>
                <c:pt idx="456">
                  <c:v>1832</c:v>
                </c:pt>
                <c:pt idx="468">
                  <c:v>1833</c:v>
                </c:pt>
                <c:pt idx="480">
                  <c:v>1834</c:v>
                </c:pt>
                <c:pt idx="492">
                  <c:v>1835</c:v>
                </c:pt>
                <c:pt idx="504">
                  <c:v>1836</c:v>
                </c:pt>
                <c:pt idx="516">
                  <c:v>1837</c:v>
                </c:pt>
                <c:pt idx="528">
                  <c:v>1838</c:v>
                </c:pt>
                <c:pt idx="540">
                  <c:v>1839</c:v>
                </c:pt>
                <c:pt idx="552">
                  <c:v>1840</c:v>
                </c:pt>
                <c:pt idx="564">
                  <c:v>1841</c:v>
                </c:pt>
                <c:pt idx="576">
                  <c:v>1842</c:v>
                </c:pt>
                <c:pt idx="588">
                  <c:v>1843</c:v>
                </c:pt>
                <c:pt idx="600">
                  <c:v>1844</c:v>
                </c:pt>
                <c:pt idx="612">
                  <c:v>1845</c:v>
                </c:pt>
                <c:pt idx="624">
                  <c:v>1846</c:v>
                </c:pt>
                <c:pt idx="636">
                  <c:v>1847</c:v>
                </c:pt>
                <c:pt idx="648">
                  <c:v>1848</c:v>
                </c:pt>
                <c:pt idx="660">
                  <c:v>1849</c:v>
                </c:pt>
                <c:pt idx="672">
                  <c:v>1850</c:v>
                </c:pt>
              </c:numCache>
            </c:numRef>
          </c:cat>
          <c:val>
            <c:numRef>
              <c:f>'Table 153'!$X$4:$X$687</c:f>
              <c:numCache>
                <c:formatCode>General</c:formatCode>
                <c:ptCount val="684"/>
                <c:pt idx="0">
                  <c:v>11.4</c:v>
                </c:pt>
                <c:pt idx="1">
                  <c:v>12.3</c:v>
                </c:pt>
                <c:pt idx="2">
                  <c:v>10.6</c:v>
                </c:pt>
                <c:pt idx="3">
                  <c:v>11.1</c:v>
                </c:pt>
                <c:pt idx="4">
                  <c:v>10.6</c:v>
                </c:pt>
                <c:pt idx="5">
                  <c:v>10</c:v>
                </c:pt>
                <c:pt idx="6">
                  <c:v>10.6</c:v>
                </c:pt>
                <c:pt idx="7">
                  <c:v>10.5</c:v>
                </c:pt>
                <c:pt idx="8">
                  <c:v>10.1</c:v>
                </c:pt>
                <c:pt idx="9">
                  <c:v>10.8</c:v>
                </c:pt>
                <c:pt idx="10">
                  <c:v>11.3</c:v>
                </c:pt>
                <c:pt idx="11">
                  <c:v>10.8</c:v>
                </c:pt>
                <c:pt idx="12">
                  <c:v>11.8</c:v>
                </c:pt>
                <c:pt idx="13">
                  <c:v>13.2</c:v>
                </c:pt>
                <c:pt idx="14">
                  <c:v>12.4</c:v>
                </c:pt>
                <c:pt idx="15">
                  <c:v>11.5</c:v>
                </c:pt>
                <c:pt idx="16">
                  <c:v>10.8</c:v>
                </c:pt>
                <c:pt idx="17">
                  <c:v>10.3</c:v>
                </c:pt>
                <c:pt idx="18">
                  <c:v>10.5</c:v>
                </c:pt>
                <c:pt idx="19">
                  <c:v>11.3</c:v>
                </c:pt>
                <c:pt idx="20">
                  <c:v>11</c:v>
                </c:pt>
                <c:pt idx="21">
                  <c:v>11.1</c:v>
                </c:pt>
                <c:pt idx="22">
                  <c:v>11.4</c:v>
                </c:pt>
                <c:pt idx="23">
                  <c:v>12.5</c:v>
                </c:pt>
                <c:pt idx="24">
                  <c:v>10.9</c:v>
                </c:pt>
                <c:pt idx="25">
                  <c:v>11</c:v>
                </c:pt>
                <c:pt idx="26">
                  <c:v>10.5</c:v>
                </c:pt>
                <c:pt idx="27">
                  <c:v>11.3</c:v>
                </c:pt>
                <c:pt idx="28">
                  <c:v>10.8</c:v>
                </c:pt>
                <c:pt idx="29">
                  <c:v>10.1</c:v>
                </c:pt>
                <c:pt idx="30">
                  <c:v>10</c:v>
                </c:pt>
                <c:pt idx="31">
                  <c:v>9.8000000000000007</c:v>
                </c:pt>
                <c:pt idx="32">
                  <c:v>9.1999999999999904</c:v>
                </c:pt>
                <c:pt idx="33">
                  <c:v>9.6999999999999904</c:v>
                </c:pt>
                <c:pt idx="34">
                  <c:v>9.8000000000000007</c:v>
                </c:pt>
                <c:pt idx="35">
                  <c:v>9.4</c:v>
                </c:pt>
                <c:pt idx="36">
                  <c:v>9.9</c:v>
                </c:pt>
                <c:pt idx="37">
                  <c:v>9.1999999999999904</c:v>
                </c:pt>
                <c:pt idx="38">
                  <c:v>10.3</c:v>
                </c:pt>
                <c:pt idx="39">
                  <c:v>12.1</c:v>
                </c:pt>
                <c:pt idx="40">
                  <c:v>12.2</c:v>
                </c:pt>
                <c:pt idx="41">
                  <c:v>10.9</c:v>
                </c:pt>
                <c:pt idx="42">
                  <c:v>11.1</c:v>
                </c:pt>
                <c:pt idx="43">
                  <c:v>11</c:v>
                </c:pt>
                <c:pt idx="44">
                  <c:v>10.9</c:v>
                </c:pt>
                <c:pt idx="45">
                  <c:v>11.7</c:v>
                </c:pt>
                <c:pt idx="46">
                  <c:v>11.5</c:v>
                </c:pt>
                <c:pt idx="47">
                  <c:v>11.4</c:v>
                </c:pt>
                <c:pt idx="48">
                  <c:v>12.607407407407401</c:v>
                </c:pt>
                <c:pt idx="49">
                  <c:v>12.951851851851799</c:v>
                </c:pt>
                <c:pt idx="50">
                  <c:v>13.1407407407407</c:v>
                </c:pt>
                <c:pt idx="51">
                  <c:v>13.1</c:v>
                </c:pt>
                <c:pt idx="52">
                  <c:v>13.033333333333299</c:v>
                </c:pt>
                <c:pt idx="53">
                  <c:v>12.8666666666666</c:v>
                </c:pt>
                <c:pt idx="54">
                  <c:v>12.3481481481481</c:v>
                </c:pt>
                <c:pt idx="55">
                  <c:v>12.1703703703703</c:v>
                </c:pt>
                <c:pt idx="56">
                  <c:v>12.081481481481401</c:v>
                </c:pt>
                <c:pt idx="57">
                  <c:v>12.081481481481401</c:v>
                </c:pt>
                <c:pt idx="58">
                  <c:v>12.1703703703703</c:v>
                </c:pt>
                <c:pt idx="59">
                  <c:v>12.3481481481481</c:v>
                </c:pt>
                <c:pt idx="60">
                  <c:v>12.733333333333301</c:v>
                </c:pt>
                <c:pt idx="61">
                  <c:v>13</c:v>
                </c:pt>
                <c:pt idx="62">
                  <c:v>13.2666666666666</c:v>
                </c:pt>
                <c:pt idx="63">
                  <c:v>13.7111111111111</c:v>
                </c:pt>
                <c:pt idx="64">
                  <c:v>13.844444444444401</c:v>
                </c:pt>
                <c:pt idx="65">
                  <c:v>13.844444444444401</c:v>
                </c:pt>
                <c:pt idx="66">
                  <c:v>13.4148148148148</c:v>
                </c:pt>
                <c:pt idx="67">
                  <c:v>13.370370370370299</c:v>
                </c:pt>
                <c:pt idx="68">
                  <c:v>13.4148148148148</c:v>
                </c:pt>
                <c:pt idx="69">
                  <c:v>13.548148148148099</c:v>
                </c:pt>
                <c:pt idx="70">
                  <c:v>13.7703703703703</c:v>
                </c:pt>
                <c:pt idx="71">
                  <c:v>14.081481481481401</c:v>
                </c:pt>
                <c:pt idx="72">
                  <c:v>14.7777777777777</c:v>
                </c:pt>
                <c:pt idx="73">
                  <c:v>15.0444444444444</c:v>
                </c:pt>
                <c:pt idx="74">
                  <c:v>15.177777777777701</c:v>
                </c:pt>
                <c:pt idx="75">
                  <c:v>14.985185185185101</c:v>
                </c:pt>
                <c:pt idx="76">
                  <c:v>14.996296296296199</c:v>
                </c:pt>
                <c:pt idx="77">
                  <c:v>15.0185185185185</c:v>
                </c:pt>
                <c:pt idx="78">
                  <c:v>15.022222222222201</c:v>
                </c:pt>
                <c:pt idx="79">
                  <c:v>15.0888888888888</c:v>
                </c:pt>
                <c:pt idx="80">
                  <c:v>15.188888888888799</c:v>
                </c:pt>
                <c:pt idx="81">
                  <c:v>15.2925925925925</c:v>
                </c:pt>
                <c:pt idx="82">
                  <c:v>15.481481481481399</c:v>
                </c:pt>
                <c:pt idx="83">
                  <c:v>15.7259259259259</c:v>
                </c:pt>
                <c:pt idx="84">
                  <c:v>16.322222222222202</c:v>
                </c:pt>
                <c:pt idx="85">
                  <c:v>16.455555555555499</c:v>
                </c:pt>
                <c:pt idx="86">
                  <c:v>16.422222222222199</c:v>
                </c:pt>
                <c:pt idx="87">
                  <c:v>15.985185185185101</c:v>
                </c:pt>
                <c:pt idx="88">
                  <c:v>15.796296296296299</c:v>
                </c:pt>
                <c:pt idx="89">
                  <c:v>15.618518518518499</c:v>
                </c:pt>
                <c:pt idx="90">
                  <c:v>15.3333333333333</c:v>
                </c:pt>
                <c:pt idx="91">
                  <c:v>15.2666666666666</c:v>
                </c:pt>
                <c:pt idx="92">
                  <c:v>15.3</c:v>
                </c:pt>
                <c:pt idx="93">
                  <c:v>15.6407407407407</c:v>
                </c:pt>
                <c:pt idx="94">
                  <c:v>15.718518518518501</c:v>
                </c:pt>
                <c:pt idx="95">
                  <c:v>15.7407407407407</c:v>
                </c:pt>
                <c:pt idx="96">
                  <c:v>15.440740740740701</c:v>
                </c:pt>
                <c:pt idx="97">
                  <c:v>15.551851851851801</c:v>
                </c:pt>
                <c:pt idx="98">
                  <c:v>15.8074074074074</c:v>
                </c:pt>
                <c:pt idx="99">
                  <c:v>16.548148148148101</c:v>
                </c:pt>
                <c:pt idx="100">
                  <c:v>16.837037037037</c:v>
                </c:pt>
                <c:pt idx="101">
                  <c:v>17.014814814814802</c:v>
                </c:pt>
                <c:pt idx="102">
                  <c:v>16.903703703703702</c:v>
                </c:pt>
                <c:pt idx="103">
                  <c:v>16.992592592592601</c:v>
                </c:pt>
                <c:pt idx="104">
                  <c:v>17.103703703703701</c:v>
                </c:pt>
                <c:pt idx="105">
                  <c:v>17.577777777777701</c:v>
                </c:pt>
                <c:pt idx="106">
                  <c:v>17.4777777777777</c:v>
                </c:pt>
                <c:pt idx="107">
                  <c:v>17.1444444444444</c:v>
                </c:pt>
                <c:pt idx="108">
                  <c:v>15.940740740740701</c:v>
                </c:pt>
                <c:pt idx="109">
                  <c:v>15.618518518518499</c:v>
                </c:pt>
                <c:pt idx="110">
                  <c:v>15.5407407407407</c:v>
                </c:pt>
                <c:pt idx="111">
                  <c:v>16.018518518518501</c:v>
                </c:pt>
                <c:pt idx="112">
                  <c:v>16.1962962962963</c:v>
                </c:pt>
                <c:pt idx="113">
                  <c:v>16.385185185185101</c:v>
                </c:pt>
                <c:pt idx="114">
                  <c:v>16.6148148148148</c:v>
                </c:pt>
                <c:pt idx="115">
                  <c:v>16.8037037037037</c:v>
                </c:pt>
                <c:pt idx="116">
                  <c:v>16.981481481481399</c:v>
                </c:pt>
                <c:pt idx="117">
                  <c:v>17.162962962962901</c:v>
                </c:pt>
                <c:pt idx="118">
                  <c:v>17.3074074074074</c:v>
                </c:pt>
                <c:pt idx="119">
                  <c:v>17.429629629629598</c:v>
                </c:pt>
                <c:pt idx="120">
                  <c:v>17.544444444444402</c:v>
                </c:pt>
                <c:pt idx="121">
                  <c:v>17.6111111111111</c:v>
                </c:pt>
                <c:pt idx="122">
                  <c:v>17.6444444444444</c:v>
                </c:pt>
                <c:pt idx="123">
                  <c:v>17.674074074073999</c:v>
                </c:pt>
                <c:pt idx="124">
                  <c:v>17.618518518518499</c:v>
                </c:pt>
                <c:pt idx="125">
                  <c:v>17.507407407407399</c:v>
                </c:pt>
                <c:pt idx="126">
                  <c:v>17.177777777777699</c:v>
                </c:pt>
                <c:pt idx="127">
                  <c:v>17.077777777777701</c:v>
                </c:pt>
                <c:pt idx="128">
                  <c:v>17.044444444444402</c:v>
                </c:pt>
                <c:pt idx="129">
                  <c:v>17.122222222222199</c:v>
                </c:pt>
                <c:pt idx="130">
                  <c:v>17.188888888888801</c:v>
                </c:pt>
                <c:pt idx="131">
                  <c:v>17.288888888888799</c:v>
                </c:pt>
                <c:pt idx="132">
                  <c:v>17.629629629629601</c:v>
                </c:pt>
                <c:pt idx="133">
                  <c:v>17.6407407407407</c:v>
                </c:pt>
                <c:pt idx="134">
                  <c:v>17.5296296296296</c:v>
                </c:pt>
                <c:pt idx="135">
                  <c:v>17.0888888888888</c:v>
                </c:pt>
                <c:pt idx="136">
                  <c:v>16.8888888888888</c:v>
                </c:pt>
                <c:pt idx="137">
                  <c:v>16.7222222222222</c:v>
                </c:pt>
                <c:pt idx="138">
                  <c:v>16.574074074074002</c:v>
                </c:pt>
                <c:pt idx="139">
                  <c:v>16.485185185185099</c:v>
                </c:pt>
                <c:pt idx="140">
                  <c:v>16.440740740740701</c:v>
                </c:pt>
                <c:pt idx="141">
                  <c:v>16.440740740740701</c:v>
                </c:pt>
                <c:pt idx="142">
                  <c:v>16.485185185185099</c:v>
                </c:pt>
                <c:pt idx="143">
                  <c:v>16.574074074074002</c:v>
                </c:pt>
                <c:pt idx="144">
                  <c:v>16.811111111111099</c:v>
                </c:pt>
                <c:pt idx="145">
                  <c:v>16.911111111111101</c:v>
                </c:pt>
                <c:pt idx="146">
                  <c:v>16.9777777777777</c:v>
                </c:pt>
                <c:pt idx="147">
                  <c:v>17.0259259259259</c:v>
                </c:pt>
                <c:pt idx="148">
                  <c:v>17.014814814814802</c:v>
                </c:pt>
                <c:pt idx="149">
                  <c:v>16.959259259259198</c:v>
                </c:pt>
                <c:pt idx="150">
                  <c:v>16.770370370370301</c:v>
                </c:pt>
                <c:pt idx="151">
                  <c:v>16.6925925925926</c:v>
                </c:pt>
                <c:pt idx="152">
                  <c:v>16.637037037037</c:v>
                </c:pt>
                <c:pt idx="153">
                  <c:v>16.603703703703701</c:v>
                </c:pt>
                <c:pt idx="154">
                  <c:v>16.592592592592599</c:v>
                </c:pt>
                <c:pt idx="155">
                  <c:v>16.603703703703701</c:v>
                </c:pt>
                <c:pt idx="156">
                  <c:v>16.6666666666666</c:v>
                </c:pt>
                <c:pt idx="157">
                  <c:v>16.7</c:v>
                </c:pt>
                <c:pt idx="158">
                  <c:v>16.733333333333299</c:v>
                </c:pt>
                <c:pt idx="159">
                  <c:v>16.7518518518518</c:v>
                </c:pt>
                <c:pt idx="160">
                  <c:v>16.796296296296301</c:v>
                </c:pt>
                <c:pt idx="161">
                  <c:v>16.851851851851801</c:v>
                </c:pt>
                <c:pt idx="162">
                  <c:v>17.051851851851801</c:v>
                </c:pt>
                <c:pt idx="163">
                  <c:v>17.0296296296296</c:v>
                </c:pt>
                <c:pt idx="164">
                  <c:v>16.9185185185185</c:v>
                </c:pt>
                <c:pt idx="165">
                  <c:v>16.481481481481399</c:v>
                </c:pt>
                <c:pt idx="166">
                  <c:v>16.370370370370299</c:v>
                </c:pt>
                <c:pt idx="167">
                  <c:v>16.348148148148098</c:v>
                </c:pt>
                <c:pt idx="168">
                  <c:v>16.474074074074</c:v>
                </c:pt>
                <c:pt idx="169">
                  <c:v>16.5851851851851</c:v>
                </c:pt>
                <c:pt idx="170">
                  <c:v>16.740740740740701</c:v>
                </c:pt>
                <c:pt idx="171">
                  <c:v>17.088888888888899</c:v>
                </c:pt>
                <c:pt idx="172">
                  <c:v>17.2222222222222</c:v>
                </c:pt>
                <c:pt idx="173">
                  <c:v>17.288888888888899</c:v>
                </c:pt>
                <c:pt idx="174">
                  <c:v>17.1703703703703</c:v>
                </c:pt>
                <c:pt idx="175">
                  <c:v>17.1925925925926</c:v>
                </c:pt>
                <c:pt idx="176">
                  <c:v>17.237037037036998</c:v>
                </c:pt>
                <c:pt idx="177">
                  <c:v>17.3037037037037</c:v>
                </c:pt>
                <c:pt idx="178">
                  <c:v>17.392592592592599</c:v>
                </c:pt>
                <c:pt idx="179">
                  <c:v>17.5037037037037</c:v>
                </c:pt>
                <c:pt idx="180">
                  <c:v>17.622222222222199</c:v>
                </c:pt>
                <c:pt idx="181">
                  <c:v>17.788888888888799</c:v>
                </c:pt>
                <c:pt idx="182">
                  <c:v>17.988888888888798</c:v>
                </c:pt>
                <c:pt idx="183">
                  <c:v>18.2518518518518</c:v>
                </c:pt>
                <c:pt idx="184">
                  <c:v>18.4962962962963</c:v>
                </c:pt>
                <c:pt idx="185">
                  <c:v>18.7518518518518</c:v>
                </c:pt>
                <c:pt idx="186">
                  <c:v>19.062962962962899</c:v>
                </c:pt>
                <c:pt idx="187">
                  <c:v>19.3074074074074</c:v>
                </c:pt>
                <c:pt idx="188">
                  <c:v>19.5296296296296</c:v>
                </c:pt>
                <c:pt idx="189">
                  <c:v>19.714814814814801</c:v>
                </c:pt>
                <c:pt idx="190">
                  <c:v>19.903703703703702</c:v>
                </c:pt>
                <c:pt idx="191">
                  <c:v>20.081481481481401</c:v>
                </c:pt>
                <c:pt idx="192">
                  <c:v>20.174074074073999</c:v>
                </c:pt>
                <c:pt idx="193">
                  <c:v>20.385185185185101</c:v>
                </c:pt>
                <c:pt idx="194">
                  <c:v>20.6407407407407</c:v>
                </c:pt>
                <c:pt idx="195">
                  <c:v>20.703703703703699</c:v>
                </c:pt>
                <c:pt idx="196">
                  <c:v>21.2259259259259</c:v>
                </c:pt>
                <c:pt idx="197">
                  <c:v>21.970370370370301</c:v>
                </c:pt>
                <c:pt idx="198">
                  <c:v>23.662962962962901</c:v>
                </c:pt>
                <c:pt idx="199">
                  <c:v>24.3074074074074</c:v>
                </c:pt>
                <c:pt idx="200">
                  <c:v>24.629629629629601</c:v>
                </c:pt>
                <c:pt idx="201">
                  <c:v>24.3333333333333</c:v>
                </c:pt>
                <c:pt idx="202">
                  <c:v>24.233333333333299</c:v>
                </c:pt>
                <c:pt idx="203">
                  <c:v>24.033333333333299</c:v>
                </c:pt>
                <c:pt idx="204">
                  <c:v>23.422222222222199</c:v>
                </c:pt>
                <c:pt idx="205">
                  <c:v>23.2555555555555</c:v>
                </c:pt>
                <c:pt idx="206">
                  <c:v>23.2222222222222</c:v>
                </c:pt>
                <c:pt idx="207">
                  <c:v>23.5888888888888</c:v>
                </c:pt>
                <c:pt idx="208">
                  <c:v>23.622222222222199</c:v>
                </c:pt>
                <c:pt idx="209">
                  <c:v>23.5888888888888</c:v>
                </c:pt>
                <c:pt idx="210">
                  <c:v>23.4148148148148</c:v>
                </c:pt>
                <c:pt idx="211">
                  <c:v>23.3037037037037</c:v>
                </c:pt>
                <c:pt idx="212">
                  <c:v>23.181481481481399</c:v>
                </c:pt>
                <c:pt idx="213">
                  <c:v>22.9148148148148</c:v>
                </c:pt>
                <c:pt idx="214">
                  <c:v>22.870370370370299</c:v>
                </c:pt>
                <c:pt idx="215">
                  <c:v>22.9148148148148</c:v>
                </c:pt>
                <c:pt idx="216">
                  <c:v>23.285185185185099</c:v>
                </c:pt>
                <c:pt idx="217">
                  <c:v>23.329629629629601</c:v>
                </c:pt>
                <c:pt idx="218">
                  <c:v>23.285185185185099</c:v>
                </c:pt>
                <c:pt idx="219">
                  <c:v>22.885185185185101</c:v>
                </c:pt>
                <c:pt idx="220">
                  <c:v>22.8629629629629</c:v>
                </c:pt>
                <c:pt idx="221">
                  <c:v>22.951851851851799</c:v>
                </c:pt>
                <c:pt idx="222">
                  <c:v>23.4185185185185</c:v>
                </c:pt>
                <c:pt idx="223">
                  <c:v>23.5296296296296</c:v>
                </c:pt>
                <c:pt idx="224">
                  <c:v>23.551851851851801</c:v>
                </c:pt>
                <c:pt idx="225">
                  <c:v>23.2481481481481</c:v>
                </c:pt>
                <c:pt idx="226">
                  <c:v>23.270370370370301</c:v>
                </c:pt>
                <c:pt idx="227">
                  <c:v>23.381481481481401</c:v>
                </c:pt>
                <c:pt idx="228">
                  <c:v>23.788888888888799</c:v>
                </c:pt>
                <c:pt idx="229">
                  <c:v>23.922222222222199</c:v>
                </c:pt>
                <c:pt idx="230">
                  <c:v>23.988888888888798</c:v>
                </c:pt>
                <c:pt idx="231">
                  <c:v>23.885185185185101</c:v>
                </c:pt>
                <c:pt idx="232">
                  <c:v>23.8962962962962</c:v>
                </c:pt>
                <c:pt idx="233">
                  <c:v>23.9185185185185</c:v>
                </c:pt>
                <c:pt idx="234">
                  <c:v>23.937037037037001</c:v>
                </c:pt>
                <c:pt idx="235">
                  <c:v>23.992592592592501</c:v>
                </c:pt>
                <c:pt idx="236">
                  <c:v>24.070370370370298</c:v>
                </c:pt>
                <c:pt idx="237">
                  <c:v>24.1111111111111</c:v>
                </c:pt>
                <c:pt idx="238">
                  <c:v>24.2777777777777</c:v>
                </c:pt>
                <c:pt idx="239">
                  <c:v>24.511111111111099</c:v>
                </c:pt>
                <c:pt idx="240">
                  <c:v>24.929629629629598</c:v>
                </c:pt>
                <c:pt idx="241">
                  <c:v>25.207407407407398</c:v>
                </c:pt>
                <c:pt idx="242">
                  <c:v>25.462962962962902</c:v>
                </c:pt>
                <c:pt idx="243">
                  <c:v>25.370370370370299</c:v>
                </c:pt>
                <c:pt idx="244">
                  <c:v>25.825925925925901</c:v>
                </c:pt>
                <c:pt idx="245">
                  <c:v>26.5037037037037</c:v>
                </c:pt>
                <c:pt idx="246">
                  <c:v>28.188888888888801</c:v>
                </c:pt>
                <c:pt idx="247">
                  <c:v>28.7222222222222</c:v>
                </c:pt>
                <c:pt idx="248">
                  <c:v>28.8888888888888</c:v>
                </c:pt>
                <c:pt idx="249">
                  <c:v>28.214814814814801</c:v>
                </c:pt>
                <c:pt idx="250">
                  <c:v>28.0037037037037</c:v>
                </c:pt>
                <c:pt idx="251">
                  <c:v>27.7814814814814</c:v>
                </c:pt>
                <c:pt idx="252">
                  <c:v>27.474074074074</c:v>
                </c:pt>
                <c:pt idx="253">
                  <c:v>27.285185185185099</c:v>
                </c:pt>
                <c:pt idx="254">
                  <c:v>27.1407407407407</c:v>
                </c:pt>
                <c:pt idx="255">
                  <c:v>27.0259259259259</c:v>
                </c:pt>
                <c:pt idx="256">
                  <c:v>26.981481481481399</c:v>
                </c:pt>
                <c:pt idx="257">
                  <c:v>26.992592592592501</c:v>
                </c:pt>
                <c:pt idx="258">
                  <c:v>27.325925925925901</c:v>
                </c:pt>
                <c:pt idx="259">
                  <c:v>27.2481481481481</c:v>
                </c:pt>
                <c:pt idx="260">
                  <c:v>27.0259259259259</c:v>
                </c:pt>
                <c:pt idx="261">
                  <c:v>26.229629629629599</c:v>
                </c:pt>
                <c:pt idx="262">
                  <c:v>26.040740740740699</c:v>
                </c:pt>
                <c:pt idx="263">
                  <c:v>26.0296296296296</c:v>
                </c:pt>
                <c:pt idx="264">
                  <c:v>26.537037037036999</c:v>
                </c:pt>
                <c:pt idx="265">
                  <c:v>26.625925925925898</c:v>
                </c:pt>
                <c:pt idx="266">
                  <c:v>26.637037037037</c:v>
                </c:pt>
                <c:pt idx="267">
                  <c:v>26.318518518518498</c:v>
                </c:pt>
                <c:pt idx="268">
                  <c:v>26.3629629629629</c:v>
                </c:pt>
                <c:pt idx="269">
                  <c:v>26.518518518518501</c:v>
                </c:pt>
                <c:pt idx="270">
                  <c:v>27.214814814814801</c:v>
                </c:pt>
                <c:pt idx="271">
                  <c:v>27.270370370370301</c:v>
                </c:pt>
                <c:pt idx="272">
                  <c:v>27.1148148148148</c:v>
                </c:pt>
                <c:pt idx="273">
                  <c:v>26.155555555555502</c:v>
                </c:pt>
                <c:pt idx="274">
                  <c:v>26.022222222222201</c:v>
                </c:pt>
                <c:pt idx="275">
                  <c:v>26.122222222222199</c:v>
                </c:pt>
                <c:pt idx="276">
                  <c:v>26.855555555555501</c:v>
                </c:pt>
                <c:pt idx="277">
                  <c:v>27.122222222222199</c:v>
                </c:pt>
                <c:pt idx="278">
                  <c:v>27.322222222222202</c:v>
                </c:pt>
                <c:pt idx="279">
                  <c:v>27.129629629629601</c:v>
                </c:pt>
                <c:pt idx="280">
                  <c:v>27.440740740740701</c:v>
                </c:pt>
                <c:pt idx="281">
                  <c:v>27.929629629629598</c:v>
                </c:pt>
                <c:pt idx="282">
                  <c:v>29.218518518518501</c:v>
                </c:pt>
                <c:pt idx="283">
                  <c:v>29.596296296296298</c:v>
                </c:pt>
                <c:pt idx="284">
                  <c:v>29.685185185185102</c:v>
                </c:pt>
                <c:pt idx="285">
                  <c:v>29.0851851851851</c:v>
                </c:pt>
                <c:pt idx="286">
                  <c:v>28.896296296296299</c:v>
                </c:pt>
                <c:pt idx="287">
                  <c:v>28.718518518518501</c:v>
                </c:pt>
                <c:pt idx="288">
                  <c:v>28.625925925925898</c:v>
                </c:pt>
                <c:pt idx="289">
                  <c:v>28.4148148148148</c:v>
                </c:pt>
                <c:pt idx="290">
                  <c:v>28.159259259259201</c:v>
                </c:pt>
                <c:pt idx="291">
                  <c:v>27.7555555555555</c:v>
                </c:pt>
                <c:pt idx="292">
                  <c:v>27.488888888888798</c:v>
                </c:pt>
                <c:pt idx="293">
                  <c:v>27.2555555555555</c:v>
                </c:pt>
                <c:pt idx="294">
                  <c:v>27.1444444444444</c:v>
                </c:pt>
                <c:pt idx="295">
                  <c:v>26.911111111111101</c:v>
                </c:pt>
                <c:pt idx="296">
                  <c:v>26.6444444444444</c:v>
                </c:pt>
                <c:pt idx="297">
                  <c:v>26.1962962962962</c:v>
                </c:pt>
                <c:pt idx="298">
                  <c:v>25.974074074074</c:v>
                </c:pt>
                <c:pt idx="299">
                  <c:v>25.829629629629601</c:v>
                </c:pt>
                <c:pt idx="300">
                  <c:v>26.8</c:v>
                </c:pt>
                <c:pt idx="301">
                  <c:v>25.6</c:v>
                </c:pt>
                <c:pt idx="302">
                  <c:v>24.8</c:v>
                </c:pt>
                <c:pt idx="303">
                  <c:v>25.3</c:v>
                </c:pt>
                <c:pt idx="304">
                  <c:v>25.7</c:v>
                </c:pt>
                <c:pt idx="305">
                  <c:v>24.1</c:v>
                </c:pt>
                <c:pt idx="306">
                  <c:v>26.3</c:v>
                </c:pt>
                <c:pt idx="307">
                  <c:v>25.8</c:v>
                </c:pt>
                <c:pt idx="308">
                  <c:v>24.2</c:v>
                </c:pt>
                <c:pt idx="309">
                  <c:v>25</c:v>
                </c:pt>
                <c:pt idx="310">
                  <c:v>24</c:v>
                </c:pt>
                <c:pt idx="311">
                  <c:v>22.6</c:v>
                </c:pt>
                <c:pt idx="312">
                  <c:v>25.3</c:v>
                </c:pt>
                <c:pt idx="313">
                  <c:v>24.1</c:v>
                </c:pt>
                <c:pt idx="314">
                  <c:v>22.7</c:v>
                </c:pt>
                <c:pt idx="315">
                  <c:v>24.5</c:v>
                </c:pt>
                <c:pt idx="316">
                  <c:v>24</c:v>
                </c:pt>
                <c:pt idx="317">
                  <c:v>22.7</c:v>
                </c:pt>
                <c:pt idx="318">
                  <c:v>25.4</c:v>
                </c:pt>
                <c:pt idx="319">
                  <c:v>24.6</c:v>
                </c:pt>
                <c:pt idx="320">
                  <c:v>23.4</c:v>
                </c:pt>
                <c:pt idx="321">
                  <c:v>23.9</c:v>
                </c:pt>
                <c:pt idx="322">
                  <c:v>23.6</c:v>
                </c:pt>
                <c:pt idx="323">
                  <c:v>22.5</c:v>
                </c:pt>
                <c:pt idx="324">
                  <c:v>24.6</c:v>
                </c:pt>
                <c:pt idx="325">
                  <c:v>24.4</c:v>
                </c:pt>
                <c:pt idx="326">
                  <c:v>23.6</c:v>
                </c:pt>
                <c:pt idx="327">
                  <c:v>24.7</c:v>
                </c:pt>
                <c:pt idx="328">
                  <c:v>23.6</c:v>
                </c:pt>
                <c:pt idx="329">
                  <c:v>20.8</c:v>
                </c:pt>
                <c:pt idx="330">
                  <c:v>21.9</c:v>
                </c:pt>
                <c:pt idx="331">
                  <c:v>21.1</c:v>
                </c:pt>
                <c:pt idx="332">
                  <c:v>19.5</c:v>
                </c:pt>
                <c:pt idx="333">
                  <c:v>19.5</c:v>
                </c:pt>
                <c:pt idx="334">
                  <c:v>18.899999999999999</c:v>
                </c:pt>
                <c:pt idx="335">
                  <c:v>17.5</c:v>
                </c:pt>
                <c:pt idx="336">
                  <c:v>19.399999999999999</c:v>
                </c:pt>
                <c:pt idx="337">
                  <c:v>18.8</c:v>
                </c:pt>
                <c:pt idx="338">
                  <c:v>17.8</c:v>
                </c:pt>
                <c:pt idx="339">
                  <c:v>18.2</c:v>
                </c:pt>
                <c:pt idx="340">
                  <c:v>17.3</c:v>
                </c:pt>
                <c:pt idx="341">
                  <c:v>16.600000000000001</c:v>
                </c:pt>
                <c:pt idx="342">
                  <c:v>19.5</c:v>
                </c:pt>
                <c:pt idx="343">
                  <c:v>18.5</c:v>
                </c:pt>
                <c:pt idx="344">
                  <c:v>17.100000000000001</c:v>
                </c:pt>
                <c:pt idx="345">
                  <c:v>17.600000000000001</c:v>
                </c:pt>
                <c:pt idx="346">
                  <c:v>17.5</c:v>
                </c:pt>
                <c:pt idx="347">
                  <c:v>16.399999999999999</c:v>
                </c:pt>
                <c:pt idx="348">
                  <c:v>19.100000000000001</c:v>
                </c:pt>
                <c:pt idx="349">
                  <c:v>18.2</c:v>
                </c:pt>
                <c:pt idx="350">
                  <c:v>17.3</c:v>
                </c:pt>
                <c:pt idx="351">
                  <c:v>18.61</c:v>
                </c:pt>
                <c:pt idx="352">
                  <c:v>18.3</c:v>
                </c:pt>
                <c:pt idx="353">
                  <c:v>17</c:v>
                </c:pt>
                <c:pt idx="354">
                  <c:v>19.7</c:v>
                </c:pt>
                <c:pt idx="355">
                  <c:v>19.7</c:v>
                </c:pt>
                <c:pt idx="356">
                  <c:v>18.2</c:v>
                </c:pt>
                <c:pt idx="357">
                  <c:v>18.7</c:v>
                </c:pt>
                <c:pt idx="358">
                  <c:v>20.399999999999999</c:v>
                </c:pt>
                <c:pt idx="359">
                  <c:v>18</c:v>
                </c:pt>
                <c:pt idx="360">
                  <c:v>19.8</c:v>
                </c:pt>
                <c:pt idx="361">
                  <c:v>20.100000000000001</c:v>
                </c:pt>
                <c:pt idx="362">
                  <c:v>19.100000000000001</c:v>
                </c:pt>
                <c:pt idx="363">
                  <c:v>20.6</c:v>
                </c:pt>
                <c:pt idx="364">
                  <c:v>19.899999999999999</c:v>
                </c:pt>
                <c:pt idx="365">
                  <c:v>19.100000000000001</c:v>
                </c:pt>
                <c:pt idx="366">
                  <c:v>21.7</c:v>
                </c:pt>
                <c:pt idx="367">
                  <c:v>20.8</c:v>
                </c:pt>
                <c:pt idx="368">
                  <c:v>19.2</c:v>
                </c:pt>
                <c:pt idx="369">
                  <c:v>20.399999999999999</c:v>
                </c:pt>
                <c:pt idx="370">
                  <c:v>21.1</c:v>
                </c:pt>
                <c:pt idx="371">
                  <c:v>19.600000000000001</c:v>
                </c:pt>
                <c:pt idx="372">
                  <c:v>21.8</c:v>
                </c:pt>
                <c:pt idx="373">
                  <c:v>21.4</c:v>
                </c:pt>
                <c:pt idx="374">
                  <c:v>19.8</c:v>
                </c:pt>
                <c:pt idx="375">
                  <c:v>20.7</c:v>
                </c:pt>
                <c:pt idx="376">
                  <c:v>20</c:v>
                </c:pt>
                <c:pt idx="377">
                  <c:v>18.7</c:v>
                </c:pt>
                <c:pt idx="378">
                  <c:v>20.9</c:v>
                </c:pt>
                <c:pt idx="379">
                  <c:v>19.7</c:v>
                </c:pt>
                <c:pt idx="380">
                  <c:v>18.5</c:v>
                </c:pt>
                <c:pt idx="381">
                  <c:v>18.8</c:v>
                </c:pt>
                <c:pt idx="382">
                  <c:v>17.899999999999999</c:v>
                </c:pt>
                <c:pt idx="383">
                  <c:v>22.2</c:v>
                </c:pt>
                <c:pt idx="384">
                  <c:v>24.9</c:v>
                </c:pt>
                <c:pt idx="385">
                  <c:v>24.1</c:v>
                </c:pt>
                <c:pt idx="386">
                  <c:v>24.4</c:v>
                </c:pt>
                <c:pt idx="387">
                  <c:v>24.9</c:v>
                </c:pt>
                <c:pt idx="388">
                  <c:v>22.7</c:v>
                </c:pt>
                <c:pt idx="389">
                  <c:v>21</c:v>
                </c:pt>
                <c:pt idx="390">
                  <c:v>22.5</c:v>
                </c:pt>
                <c:pt idx="391">
                  <c:v>21.9</c:v>
                </c:pt>
                <c:pt idx="392">
                  <c:v>20.8</c:v>
                </c:pt>
                <c:pt idx="393">
                  <c:v>20.5</c:v>
                </c:pt>
                <c:pt idx="394">
                  <c:v>20.399999999999999</c:v>
                </c:pt>
                <c:pt idx="395">
                  <c:v>19.100000000000001</c:v>
                </c:pt>
                <c:pt idx="396">
                  <c:v>21.2</c:v>
                </c:pt>
                <c:pt idx="397">
                  <c:v>21.8</c:v>
                </c:pt>
                <c:pt idx="398">
                  <c:v>20.9</c:v>
                </c:pt>
                <c:pt idx="399">
                  <c:v>22.4</c:v>
                </c:pt>
                <c:pt idx="400">
                  <c:v>22.2</c:v>
                </c:pt>
                <c:pt idx="401">
                  <c:v>20.5</c:v>
                </c:pt>
                <c:pt idx="402">
                  <c:v>22.8</c:v>
                </c:pt>
                <c:pt idx="403">
                  <c:v>23</c:v>
                </c:pt>
                <c:pt idx="404">
                  <c:v>21.6</c:v>
                </c:pt>
                <c:pt idx="405">
                  <c:v>21.6</c:v>
                </c:pt>
                <c:pt idx="406">
                  <c:v>21.4</c:v>
                </c:pt>
                <c:pt idx="407">
                  <c:v>19.8</c:v>
                </c:pt>
                <c:pt idx="408">
                  <c:v>21.7</c:v>
                </c:pt>
                <c:pt idx="409">
                  <c:v>22.5</c:v>
                </c:pt>
                <c:pt idx="410">
                  <c:v>20.7</c:v>
                </c:pt>
                <c:pt idx="411">
                  <c:v>21.2</c:v>
                </c:pt>
                <c:pt idx="412">
                  <c:v>21.1</c:v>
                </c:pt>
                <c:pt idx="413">
                  <c:v>19.600000000000001</c:v>
                </c:pt>
                <c:pt idx="414">
                  <c:v>21.8</c:v>
                </c:pt>
                <c:pt idx="415">
                  <c:v>21.9</c:v>
                </c:pt>
                <c:pt idx="416">
                  <c:v>20.8</c:v>
                </c:pt>
                <c:pt idx="417">
                  <c:v>21.1</c:v>
                </c:pt>
                <c:pt idx="418">
                  <c:v>20.6</c:v>
                </c:pt>
                <c:pt idx="419">
                  <c:v>19.5</c:v>
                </c:pt>
                <c:pt idx="420">
                  <c:v>21</c:v>
                </c:pt>
                <c:pt idx="421">
                  <c:v>20.5</c:v>
                </c:pt>
                <c:pt idx="422">
                  <c:v>19.3</c:v>
                </c:pt>
                <c:pt idx="423">
                  <c:v>20.2</c:v>
                </c:pt>
                <c:pt idx="424">
                  <c:v>20</c:v>
                </c:pt>
                <c:pt idx="425">
                  <c:v>18.399999999999999</c:v>
                </c:pt>
                <c:pt idx="426">
                  <c:v>20.3</c:v>
                </c:pt>
                <c:pt idx="427">
                  <c:v>20</c:v>
                </c:pt>
                <c:pt idx="428">
                  <c:v>19</c:v>
                </c:pt>
                <c:pt idx="429">
                  <c:v>19.3</c:v>
                </c:pt>
                <c:pt idx="430">
                  <c:v>19.2</c:v>
                </c:pt>
                <c:pt idx="431">
                  <c:v>18</c:v>
                </c:pt>
                <c:pt idx="432">
                  <c:v>19.8</c:v>
                </c:pt>
                <c:pt idx="433">
                  <c:v>20.5</c:v>
                </c:pt>
                <c:pt idx="434">
                  <c:v>19.8</c:v>
                </c:pt>
                <c:pt idx="435">
                  <c:v>21.3</c:v>
                </c:pt>
                <c:pt idx="436">
                  <c:v>21.6</c:v>
                </c:pt>
                <c:pt idx="437">
                  <c:v>20</c:v>
                </c:pt>
                <c:pt idx="438">
                  <c:v>21.9</c:v>
                </c:pt>
                <c:pt idx="439">
                  <c:v>21.8</c:v>
                </c:pt>
                <c:pt idx="440">
                  <c:v>20.2</c:v>
                </c:pt>
                <c:pt idx="441">
                  <c:v>20.3</c:v>
                </c:pt>
                <c:pt idx="442">
                  <c:v>19.899999999999999</c:v>
                </c:pt>
                <c:pt idx="443">
                  <c:v>18.399999999999999</c:v>
                </c:pt>
                <c:pt idx="444">
                  <c:v>19.8</c:v>
                </c:pt>
                <c:pt idx="445">
                  <c:v>20</c:v>
                </c:pt>
                <c:pt idx="446">
                  <c:v>18.899999999999999</c:v>
                </c:pt>
                <c:pt idx="447">
                  <c:v>19.5</c:v>
                </c:pt>
                <c:pt idx="448">
                  <c:v>18.5</c:v>
                </c:pt>
                <c:pt idx="449">
                  <c:v>17.7</c:v>
                </c:pt>
                <c:pt idx="450">
                  <c:v>19.2</c:v>
                </c:pt>
                <c:pt idx="451">
                  <c:v>18.899999999999999</c:v>
                </c:pt>
                <c:pt idx="452">
                  <c:v>18</c:v>
                </c:pt>
                <c:pt idx="453">
                  <c:v>18.3</c:v>
                </c:pt>
                <c:pt idx="454">
                  <c:v>18</c:v>
                </c:pt>
                <c:pt idx="455">
                  <c:v>16.899999999999999</c:v>
                </c:pt>
                <c:pt idx="456">
                  <c:v>18.5</c:v>
                </c:pt>
                <c:pt idx="457">
                  <c:v>18.600000000000001</c:v>
                </c:pt>
                <c:pt idx="458">
                  <c:v>17.7</c:v>
                </c:pt>
                <c:pt idx="459">
                  <c:v>18.7</c:v>
                </c:pt>
                <c:pt idx="460">
                  <c:v>18.399999999999999</c:v>
                </c:pt>
                <c:pt idx="461">
                  <c:v>17</c:v>
                </c:pt>
                <c:pt idx="462">
                  <c:v>18.5</c:v>
                </c:pt>
                <c:pt idx="463">
                  <c:v>18.399999999999999</c:v>
                </c:pt>
                <c:pt idx="464">
                  <c:v>17.5</c:v>
                </c:pt>
                <c:pt idx="465">
                  <c:v>18.2</c:v>
                </c:pt>
                <c:pt idx="466">
                  <c:v>18.399999999999999</c:v>
                </c:pt>
                <c:pt idx="467">
                  <c:v>17.3</c:v>
                </c:pt>
                <c:pt idx="468">
                  <c:v>18.899999999999999</c:v>
                </c:pt>
                <c:pt idx="469">
                  <c:v>19.7</c:v>
                </c:pt>
                <c:pt idx="470">
                  <c:v>18.899999999999999</c:v>
                </c:pt>
                <c:pt idx="471">
                  <c:v>19.7</c:v>
                </c:pt>
                <c:pt idx="472">
                  <c:v>19.399999999999999</c:v>
                </c:pt>
                <c:pt idx="473">
                  <c:v>18.600000000000001</c:v>
                </c:pt>
                <c:pt idx="474">
                  <c:v>20.2</c:v>
                </c:pt>
                <c:pt idx="475">
                  <c:v>20.2</c:v>
                </c:pt>
                <c:pt idx="476">
                  <c:v>19</c:v>
                </c:pt>
                <c:pt idx="477">
                  <c:v>18.899999999999999</c:v>
                </c:pt>
                <c:pt idx="478">
                  <c:v>18.399999999999999</c:v>
                </c:pt>
                <c:pt idx="479">
                  <c:v>17.600000000000001</c:v>
                </c:pt>
                <c:pt idx="480">
                  <c:v>19.2</c:v>
                </c:pt>
                <c:pt idx="481">
                  <c:v>19.5</c:v>
                </c:pt>
                <c:pt idx="482">
                  <c:v>18.7</c:v>
                </c:pt>
                <c:pt idx="483">
                  <c:v>18.899999999999999</c:v>
                </c:pt>
                <c:pt idx="484">
                  <c:v>19.100000000000001</c:v>
                </c:pt>
                <c:pt idx="485">
                  <c:v>18.7</c:v>
                </c:pt>
                <c:pt idx="486">
                  <c:v>19.5</c:v>
                </c:pt>
                <c:pt idx="487">
                  <c:v>19.2</c:v>
                </c:pt>
                <c:pt idx="488">
                  <c:v>18.600000000000001</c:v>
                </c:pt>
                <c:pt idx="489">
                  <c:v>18.899999999999999</c:v>
                </c:pt>
                <c:pt idx="490">
                  <c:v>18.3</c:v>
                </c:pt>
                <c:pt idx="491">
                  <c:v>17.3</c:v>
                </c:pt>
                <c:pt idx="492">
                  <c:v>18.5</c:v>
                </c:pt>
                <c:pt idx="493">
                  <c:v>19</c:v>
                </c:pt>
                <c:pt idx="494">
                  <c:v>18.100000000000001</c:v>
                </c:pt>
                <c:pt idx="495">
                  <c:v>18.8</c:v>
                </c:pt>
                <c:pt idx="496">
                  <c:v>18.399999999999999</c:v>
                </c:pt>
                <c:pt idx="497">
                  <c:v>17.8</c:v>
                </c:pt>
                <c:pt idx="498">
                  <c:v>18.899999999999999</c:v>
                </c:pt>
                <c:pt idx="499">
                  <c:v>18.5</c:v>
                </c:pt>
                <c:pt idx="500">
                  <c:v>17.5</c:v>
                </c:pt>
                <c:pt idx="501">
                  <c:v>17.5</c:v>
                </c:pt>
                <c:pt idx="502">
                  <c:v>17.5</c:v>
                </c:pt>
                <c:pt idx="503">
                  <c:v>16.7</c:v>
                </c:pt>
                <c:pt idx="504">
                  <c:v>18</c:v>
                </c:pt>
                <c:pt idx="505">
                  <c:v>18.2</c:v>
                </c:pt>
                <c:pt idx="506">
                  <c:v>17.8</c:v>
                </c:pt>
                <c:pt idx="507">
                  <c:v>18.399999999999999</c:v>
                </c:pt>
                <c:pt idx="508">
                  <c:v>18</c:v>
                </c:pt>
                <c:pt idx="509">
                  <c:v>17.2</c:v>
                </c:pt>
                <c:pt idx="510">
                  <c:v>18.600000000000001</c:v>
                </c:pt>
                <c:pt idx="511">
                  <c:v>18.399999999999999</c:v>
                </c:pt>
                <c:pt idx="512">
                  <c:v>17.399999999999999</c:v>
                </c:pt>
                <c:pt idx="513">
                  <c:v>17.600000000000001</c:v>
                </c:pt>
                <c:pt idx="514">
                  <c:v>17.399999999999999</c:v>
                </c:pt>
                <c:pt idx="515">
                  <c:v>16.899999999999999</c:v>
                </c:pt>
                <c:pt idx="516">
                  <c:v>18.7</c:v>
                </c:pt>
                <c:pt idx="517">
                  <c:v>18.5</c:v>
                </c:pt>
                <c:pt idx="518">
                  <c:v>17.7</c:v>
                </c:pt>
                <c:pt idx="519">
                  <c:v>19</c:v>
                </c:pt>
                <c:pt idx="520">
                  <c:v>18.5</c:v>
                </c:pt>
                <c:pt idx="521">
                  <c:v>17</c:v>
                </c:pt>
                <c:pt idx="522">
                  <c:v>19.2</c:v>
                </c:pt>
                <c:pt idx="523">
                  <c:v>19.2</c:v>
                </c:pt>
                <c:pt idx="524">
                  <c:v>18.100000000000001</c:v>
                </c:pt>
                <c:pt idx="525">
                  <c:v>18.399999999999999</c:v>
                </c:pt>
                <c:pt idx="526">
                  <c:v>18</c:v>
                </c:pt>
                <c:pt idx="527">
                  <c:v>17.8</c:v>
                </c:pt>
                <c:pt idx="528">
                  <c:v>18.899999999999999</c:v>
                </c:pt>
                <c:pt idx="529">
                  <c:v>19.3</c:v>
                </c:pt>
                <c:pt idx="530">
                  <c:v>18.3</c:v>
                </c:pt>
                <c:pt idx="531">
                  <c:v>19.399999999999999</c:v>
                </c:pt>
                <c:pt idx="532">
                  <c:v>19.399999999999999</c:v>
                </c:pt>
                <c:pt idx="533">
                  <c:v>18</c:v>
                </c:pt>
                <c:pt idx="534">
                  <c:v>20.2</c:v>
                </c:pt>
                <c:pt idx="535">
                  <c:v>19.8</c:v>
                </c:pt>
                <c:pt idx="536">
                  <c:v>18.7</c:v>
                </c:pt>
                <c:pt idx="537">
                  <c:v>18.8</c:v>
                </c:pt>
                <c:pt idx="538">
                  <c:v>18.399999999999999</c:v>
                </c:pt>
                <c:pt idx="539">
                  <c:v>17.7</c:v>
                </c:pt>
                <c:pt idx="540">
                  <c:v>18.61</c:v>
                </c:pt>
                <c:pt idx="541">
                  <c:v>18.600000000000001</c:v>
                </c:pt>
                <c:pt idx="542">
                  <c:v>17.8</c:v>
                </c:pt>
                <c:pt idx="543">
                  <c:v>18.600000000000001</c:v>
                </c:pt>
                <c:pt idx="544">
                  <c:v>18.100000000000001</c:v>
                </c:pt>
                <c:pt idx="545">
                  <c:v>17.399999999999999</c:v>
                </c:pt>
                <c:pt idx="546">
                  <c:v>18.399999999999999</c:v>
                </c:pt>
                <c:pt idx="547">
                  <c:v>18</c:v>
                </c:pt>
                <c:pt idx="548">
                  <c:v>17.2</c:v>
                </c:pt>
                <c:pt idx="549">
                  <c:v>17.3</c:v>
                </c:pt>
                <c:pt idx="550">
                  <c:v>16.3</c:v>
                </c:pt>
                <c:pt idx="551">
                  <c:v>15.8</c:v>
                </c:pt>
                <c:pt idx="552">
                  <c:v>17.3</c:v>
                </c:pt>
                <c:pt idx="553">
                  <c:v>17.100000000000001</c:v>
                </c:pt>
                <c:pt idx="554">
                  <c:v>16.2</c:v>
                </c:pt>
                <c:pt idx="555">
                  <c:v>17.399999999999999</c:v>
                </c:pt>
                <c:pt idx="556">
                  <c:v>17</c:v>
                </c:pt>
                <c:pt idx="557">
                  <c:v>16.399999999999999</c:v>
                </c:pt>
                <c:pt idx="558">
                  <c:v>17.7</c:v>
                </c:pt>
                <c:pt idx="559">
                  <c:v>17.600000000000001</c:v>
                </c:pt>
                <c:pt idx="560">
                  <c:v>16.8</c:v>
                </c:pt>
                <c:pt idx="561">
                  <c:v>16.8</c:v>
                </c:pt>
                <c:pt idx="562">
                  <c:v>16.2</c:v>
                </c:pt>
                <c:pt idx="563">
                  <c:v>15.7</c:v>
                </c:pt>
                <c:pt idx="564">
                  <c:v>16.899999999999999</c:v>
                </c:pt>
                <c:pt idx="565">
                  <c:v>16.600000000000001</c:v>
                </c:pt>
                <c:pt idx="566">
                  <c:v>16.2</c:v>
                </c:pt>
                <c:pt idx="567">
                  <c:v>17</c:v>
                </c:pt>
                <c:pt idx="568">
                  <c:v>16.7</c:v>
                </c:pt>
                <c:pt idx="569">
                  <c:v>16.3</c:v>
                </c:pt>
                <c:pt idx="570">
                  <c:v>18</c:v>
                </c:pt>
                <c:pt idx="571">
                  <c:v>17.8</c:v>
                </c:pt>
                <c:pt idx="572">
                  <c:v>17</c:v>
                </c:pt>
                <c:pt idx="573">
                  <c:v>17.399999999999999</c:v>
                </c:pt>
                <c:pt idx="574">
                  <c:v>16.8</c:v>
                </c:pt>
                <c:pt idx="575">
                  <c:v>16</c:v>
                </c:pt>
                <c:pt idx="576">
                  <c:v>17.100000000000001</c:v>
                </c:pt>
                <c:pt idx="577">
                  <c:v>17.2</c:v>
                </c:pt>
                <c:pt idx="578">
                  <c:v>16.7</c:v>
                </c:pt>
                <c:pt idx="579">
                  <c:v>18.100000000000001</c:v>
                </c:pt>
                <c:pt idx="580">
                  <c:v>17.899999999999999</c:v>
                </c:pt>
                <c:pt idx="581">
                  <c:v>17.5</c:v>
                </c:pt>
                <c:pt idx="582">
                  <c:v>20.100000000000001</c:v>
                </c:pt>
                <c:pt idx="583">
                  <c:v>20.2</c:v>
                </c:pt>
                <c:pt idx="584">
                  <c:v>19.600000000000001</c:v>
                </c:pt>
                <c:pt idx="585">
                  <c:v>19.899999999999999</c:v>
                </c:pt>
                <c:pt idx="586">
                  <c:v>19.5</c:v>
                </c:pt>
                <c:pt idx="587">
                  <c:v>18.399999999999999</c:v>
                </c:pt>
                <c:pt idx="588">
                  <c:v>20.399999999999999</c:v>
                </c:pt>
                <c:pt idx="589">
                  <c:v>20.7</c:v>
                </c:pt>
                <c:pt idx="590">
                  <c:v>19.600000000000001</c:v>
                </c:pt>
                <c:pt idx="591">
                  <c:v>20.399999999999999</c:v>
                </c:pt>
                <c:pt idx="592">
                  <c:v>19.399999999999999</c:v>
                </c:pt>
                <c:pt idx="593">
                  <c:v>18.399999999999999</c:v>
                </c:pt>
                <c:pt idx="594">
                  <c:v>20</c:v>
                </c:pt>
                <c:pt idx="595">
                  <c:v>19.7</c:v>
                </c:pt>
                <c:pt idx="596">
                  <c:v>18.899999999999999</c:v>
                </c:pt>
                <c:pt idx="597">
                  <c:v>19.5</c:v>
                </c:pt>
                <c:pt idx="598">
                  <c:v>19.100000000000001</c:v>
                </c:pt>
                <c:pt idx="599">
                  <c:v>18.8</c:v>
                </c:pt>
                <c:pt idx="600">
                  <c:v>21.2</c:v>
                </c:pt>
                <c:pt idx="601">
                  <c:v>21.7</c:v>
                </c:pt>
                <c:pt idx="602">
                  <c:v>20.9</c:v>
                </c:pt>
                <c:pt idx="603">
                  <c:v>21.8</c:v>
                </c:pt>
                <c:pt idx="604">
                  <c:v>21.5</c:v>
                </c:pt>
                <c:pt idx="605">
                  <c:v>20.8</c:v>
                </c:pt>
                <c:pt idx="606">
                  <c:v>21.9</c:v>
                </c:pt>
                <c:pt idx="607">
                  <c:v>21.7</c:v>
                </c:pt>
                <c:pt idx="608">
                  <c:v>20.9</c:v>
                </c:pt>
                <c:pt idx="609">
                  <c:v>21.8</c:v>
                </c:pt>
                <c:pt idx="610">
                  <c:v>21.4</c:v>
                </c:pt>
                <c:pt idx="611">
                  <c:v>20.3</c:v>
                </c:pt>
                <c:pt idx="612">
                  <c:v>21.4</c:v>
                </c:pt>
                <c:pt idx="613">
                  <c:v>21.3</c:v>
                </c:pt>
                <c:pt idx="614">
                  <c:v>20.7</c:v>
                </c:pt>
                <c:pt idx="615">
                  <c:v>22.1</c:v>
                </c:pt>
                <c:pt idx="616">
                  <c:v>21.8</c:v>
                </c:pt>
                <c:pt idx="617">
                  <c:v>21.2</c:v>
                </c:pt>
                <c:pt idx="618">
                  <c:v>22.3</c:v>
                </c:pt>
                <c:pt idx="619">
                  <c:v>22.5</c:v>
                </c:pt>
                <c:pt idx="620">
                  <c:v>21.5</c:v>
                </c:pt>
                <c:pt idx="621">
                  <c:v>22.7</c:v>
                </c:pt>
                <c:pt idx="622">
                  <c:v>22.5</c:v>
                </c:pt>
                <c:pt idx="623">
                  <c:v>21.1</c:v>
                </c:pt>
                <c:pt idx="624">
                  <c:v>22</c:v>
                </c:pt>
                <c:pt idx="625">
                  <c:v>21.1</c:v>
                </c:pt>
                <c:pt idx="626">
                  <c:v>20.3</c:v>
                </c:pt>
                <c:pt idx="627">
                  <c:v>21.3</c:v>
                </c:pt>
                <c:pt idx="628">
                  <c:v>21.2</c:v>
                </c:pt>
                <c:pt idx="629">
                  <c:v>20.5</c:v>
                </c:pt>
                <c:pt idx="630">
                  <c:v>21.8</c:v>
                </c:pt>
                <c:pt idx="631">
                  <c:v>21.4</c:v>
                </c:pt>
                <c:pt idx="632">
                  <c:v>21</c:v>
                </c:pt>
                <c:pt idx="633">
                  <c:v>22</c:v>
                </c:pt>
                <c:pt idx="634">
                  <c:v>21.3</c:v>
                </c:pt>
                <c:pt idx="635">
                  <c:v>20.6</c:v>
                </c:pt>
                <c:pt idx="636">
                  <c:v>21.5</c:v>
                </c:pt>
                <c:pt idx="637">
                  <c:v>20.399999999999999</c:v>
                </c:pt>
                <c:pt idx="638">
                  <c:v>20.100000000000001</c:v>
                </c:pt>
                <c:pt idx="639">
                  <c:v>21</c:v>
                </c:pt>
                <c:pt idx="640">
                  <c:v>20</c:v>
                </c:pt>
                <c:pt idx="641">
                  <c:v>18.899999999999999</c:v>
                </c:pt>
                <c:pt idx="642">
                  <c:v>19.7</c:v>
                </c:pt>
                <c:pt idx="643">
                  <c:v>19.2</c:v>
                </c:pt>
                <c:pt idx="644">
                  <c:v>18.8</c:v>
                </c:pt>
                <c:pt idx="645">
                  <c:v>20.5</c:v>
                </c:pt>
                <c:pt idx="646">
                  <c:v>20.6</c:v>
                </c:pt>
                <c:pt idx="647">
                  <c:v>19</c:v>
                </c:pt>
                <c:pt idx="648">
                  <c:v>19.600000000000001</c:v>
                </c:pt>
                <c:pt idx="649">
                  <c:v>19.399999999999999</c:v>
                </c:pt>
                <c:pt idx="650">
                  <c:v>18.600000000000001</c:v>
                </c:pt>
                <c:pt idx="651">
                  <c:v>19.399999999999999</c:v>
                </c:pt>
                <c:pt idx="652">
                  <c:v>19.3</c:v>
                </c:pt>
                <c:pt idx="653">
                  <c:v>18.600000000000001</c:v>
                </c:pt>
                <c:pt idx="654">
                  <c:v>19.7</c:v>
                </c:pt>
                <c:pt idx="655">
                  <c:v>19.399999999999999</c:v>
                </c:pt>
                <c:pt idx="656">
                  <c:v>18.7</c:v>
                </c:pt>
                <c:pt idx="657">
                  <c:v>19.3</c:v>
                </c:pt>
                <c:pt idx="658">
                  <c:v>19</c:v>
                </c:pt>
                <c:pt idx="659">
                  <c:v>18</c:v>
                </c:pt>
                <c:pt idx="660">
                  <c:v>19.3</c:v>
                </c:pt>
                <c:pt idx="661">
                  <c:v>19.5</c:v>
                </c:pt>
                <c:pt idx="662">
                  <c:v>19</c:v>
                </c:pt>
                <c:pt idx="663">
                  <c:v>20</c:v>
                </c:pt>
                <c:pt idx="664">
                  <c:v>20</c:v>
                </c:pt>
                <c:pt idx="665">
                  <c:v>19.100000000000001</c:v>
                </c:pt>
                <c:pt idx="666">
                  <c:v>20.3</c:v>
                </c:pt>
                <c:pt idx="667">
                  <c:v>19.899999999999999</c:v>
                </c:pt>
                <c:pt idx="668">
                  <c:v>19</c:v>
                </c:pt>
                <c:pt idx="669">
                  <c:v>19.7</c:v>
                </c:pt>
                <c:pt idx="670">
                  <c:v>19.5</c:v>
                </c:pt>
                <c:pt idx="671">
                  <c:v>19.100000000000001</c:v>
                </c:pt>
                <c:pt idx="672">
                  <c:v>20.2</c:v>
                </c:pt>
                <c:pt idx="673">
                  <c:v>20.399999999999999</c:v>
                </c:pt>
                <c:pt idx="674">
                  <c:v>18.3</c:v>
                </c:pt>
                <c:pt idx="675">
                  <c:v>21.2</c:v>
                </c:pt>
                <c:pt idx="676">
                  <c:v>20.8</c:v>
                </c:pt>
                <c:pt idx="677">
                  <c:v>20.399999999999999</c:v>
                </c:pt>
                <c:pt idx="678">
                  <c:v>21.6</c:v>
                </c:pt>
                <c:pt idx="679">
                  <c:v>21.3</c:v>
                </c:pt>
                <c:pt idx="680">
                  <c:v>20.399999999999999</c:v>
                </c:pt>
                <c:pt idx="681">
                  <c:v>21</c:v>
                </c:pt>
                <c:pt idx="682">
                  <c:v>20.399999999999999</c:v>
                </c:pt>
                <c:pt idx="683">
                  <c:v>19.8</c:v>
                </c:pt>
              </c:numCache>
            </c:numRef>
          </c:val>
          <c:smooth val="0"/>
          <c:extLst>
            <c:ext xmlns:c16="http://schemas.microsoft.com/office/drawing/2014/chart" uri="{C3380CC4-5D6E-409C-BE32-E72D297353CC}">
              <c16:uniqueId val="{00000001-F89B-4452-BE40-25BE4A74C48D}"/>
            </c:ext>
          </c:extLst>
        </c:ser>
        <c:dLbls>
          <c:showLegendKey val="0"/>
          <c:showVal val="0"/>
          <c:showCatName val="0"/>
          <c:showSerName val="0"/>
          <c:showPercent val="0"/>
          <c:showBubbleSize val="0"/>
        </c:dLbls>
        <c:smooth val="0"/>
        <c:axId val="897704704"/>
        <c:axId val="897706240"/>
      </c:lineChart>
      <c:catAx>
        <c:axId val="897704704"/>
        <c:scaling>
          <c:orientation val="minMax"/>
        </c:scaling>
        <c:delete val="0"/>
        <c:axPos val="b"/>
        <c:numFmt formatCode="General" sourceLinked="1"/>
        <c:majorTickMark val="in"/>
        <c:minorTickMark val="none"/>
        <c:tickLblPos val="nextTo"/>
        <c:spPr>
          <a:noFill/>
          <a:ln w="9525" cap="flat" cmpd="sng" algn="ctr">
            <a:solidFill>
              <a:sysClr val="windowText" lastClr="000000"/>
            </a:solidFill>
            <a:round/>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97706240"/>
        <c:crosses val="autoZero"/>
        <c:auto val="1"/>
        <c:lblAlgn val="ctr"/>
        <c:lblOffset val="100"/>
        <c:tickLblSkip val="60"/>
        <c:tickMarkSkip val="12"/>
        <c:noMultiLvlLbl val="0"/>
      </c:catAx>
      <c:valAx>
        <c:axId val="897706240"/>
        <c:scaling>
          <c:orientation val="minMax"/>
        </c:scaling>
        <c:delete val="0"/>
        <c:axPos val="r"/>
        <c:numFmt formatCode="#,##0" sourceLinked="0"/>
        <c:majorTickMark val="in"/>
        <c:minorTickMark val="none"/>
        <c:tickLblPos val="nextTo"/>
        <c:spPr>
          <a:noFill/>
          <a:ln>
            <a:solidFill>
              <a:sysClr val="windowText" lastClr="000000"/>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97704704"/>
        <c:crosses val="max"/>
        <c:crossBetween val="midCat"/>
      </c:valAx>
      <c:spPr>
        <a:noFill/>
        <a:ln>
          <a:noFill/>
        </a:ln>
        <a:effectLst/>
      </c:spPr>
    </c:plotArea>
    <c:legend>
      <c:legendPos val="t"/>
      <c:overlay val="0"/>
      <c:txPr>
        <a:bodyPr/>
        <a:lstStyle/>
        <a:p>
          <a:pPr>
            <a:defRPr sz="12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154 </a:t>
            </a:r>
          </a:p>
          <a:p>
            <a:pPr>
              <a:defRPr/>
            </a:pPr>
            <a:r>
              <a:rPr lang="en-US" b="1"/>
              <a:t>Bullion in the Bank of England, Annually, 1790-1850 </a:t>
            </a:r>
          </a:p>
          <a:p>
            <a:pPr>
              <a:defRPr/>
            </a:pPr>
            <a:r>
              <a:rPr lang="en-US" b="1"/>
              <a:t>(Millions of £'s)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154'!$A$5:$A$61</c:f>
              <c:numCache>
                <c:formatCode>General</c:formatCode>
                <c:ptCount val="57"/>
                <c:pt idx="0">
                  <c:v>1794</c:v>
                </c:pt>
                <c:pt idx="1">
                  <c:v>1795</c:v>
                </c:pt>
                <c:pt idx="2">
                  <c:v>1796</c:v>
                </c:pt>
                <c:pt idx="3">
                  <c:v>1797</c:v>
                </c:pt>
                <c:pt idx="4">
                  <c:v>1798</c:v>
                </c:pt>
                <c:pt idx="5">
                  <c:v>1799</c:v>
                </c:pt>
                <c:pt idx="6">
                  <c:v>1800</c:v>
                </c:pt>
                <c:pt idx="7">
                  <c:v>1801</c:v>
                </c:pt>
                <c:pt idx="8">
                  <c:v>1802</c:v>
                </c:pt>
                <c:pt idx="9">
                  <c:v>1803</c:v>
                </c:pt>
                <c:pt idx="10">
                  <c:v>1804</c:v>
                </c:pt>
                <c:pt idx="11">
                  <c:v>1805</c:v>
                </c:pt>
                <c:pt idx="12">
                  <c:v>1806</c:v>
                </c:pt>
                <c:pt idx="13">
                  <c:v>1807</c:v>
                </c:pt>
                <c:pt idx="14">
                  <c:v>1808</c:v>
                </c:pt>
                <c:pt idx="15">
                  <c:v>1809</c:v>
                </c:pt>
                <c:pt idx="16">
                  <c:v>1810</c:v>
                </c:pt>
                <c:pt idx="17">
                  <c:v>1811</c:v>
                </c:pt>
                <c:pt idx="18">
                  <c:v>1812</c:v>
                </c:pt>
                <c:pt idx="19">
                  <c:v>1813</c:v>
                </c:pt>
                <c:pt idx="20">
                  <c:v>1814</c:v>
                </c:pt>
                <c:pt idx="21">
                  <c:v>1815</c:v>
                </c:pt>
                <c:pt idx="22">
                  <c:v>1816</c:v>
                </c:pt>
                <c:pt idx="23">
                  <c:v>1817</c:v>
                </c:pt>
                <c:pt idx="24">
                  <c:v>1818</c:v>
                </c:pt>
                <c:pt idx="25">
                  <c:v>1819</c:v>
                </c:pt>
                <c:pt idx="26">
                  <c:v>1820</c:v>
                </c:pt>
                <c:pt idx="27">
                  <c:v>1821</c:v>
                </c:pt>
                <c:pt idx="28">
                  <c:v>1822</c:v>
                </c:pt>
                <c:pt idx="29">
                  <c:v>1823</c:v>
                </c:pt>
                <c:pt idx="30">
                  <c:v>1824</c:v>
                </c:pt>
                <c:pt idx="31">
                  <c:v>1825</c:v>
                </c:pt>
                <c:pt idx="32">
                  <c:v>1826</c:v>
                </c:pt>
                <c:pt idx="33">
                  <c:v>1827</c:v>
                </c:pt>
                <c:pt idx="34">
                  <c:v>1828</c:v>
                </c:pt>
                <c:pt idx="35">
                  <c:v>1829</c:v>
                </c:pt>
                <c:pt idx="36">
                  <c:v>1830</c:v>
                </c:pt>
                <c:pt idx="37">
                  <c:v>1831</c:v>
                </c:pt>
                <c:pt idx="38">
                  <c:v>1832</c:v>
                </c:pt>
                <c:pt idx="39">
                  <c:v>1833</c:v>
                </c:pt>
                <c:pt idx="40">
                  <c:v>1834</c:v>
                </c:pt>
                <c:pt idx="41">
                  <c:v>1835</c:v>
                </c:pt>
                <c:pt idx="42">
                  <c:v>1836</c:v>
                </c:pt>
                <c:pt idx="43">
                  <c:v>1837</c:v>
                </c:pt>
                <c:pt idx="44">
                  <c:v>1838</c:v>
                </c:pt>
                <c:pt idx="45">
                  <c:v>1839</c:v>
                </c:pt>
                <c:pt idx="46">
                  <c:v>1840</c:v>
                </c:pt>
                <c:pt idx="47">
                  <c:v>1841</c:v>
                </c:pt>
                <c:pt idx="48">
                  <c:v>1842</c:v>
                </c:pt>
                <c:pt idx="49">
                  <c:v>1843</c:v>
                </c:pt>
                <c:pt idx="50">
                  <c:v>1844</c:v>
                </c:pt>
                <c:pt idx="51">
                  <c:v>1845</c:v>
                </c:pt>
                <c:pt idx="52">
                  <c:v>1846</c:v>
                </c:pt>
                <c:pt idx="53">
                  <c:v>1847</c:v>
                </c:pt>
                <c:pt idx="54">
                  <c:v>1848</c:v>
                </c:pt>
                <c:pt idx="55">
                  <c:v>1849</c:v>
                </c:pt>
                <c:pt idx="56">
                  <c:v>1850</c:v>
                </c:pt>
              </c:numCache>
            </c:numRef>
          </c:cat>
          <c:val>
            <c:numRef>
              <c:f>'Table 154'!$B$5:$B$61</c:f>
              <c:numCache>
                <c:formatCode>_(* #,##0.00_);_(* \(#,##0.00\);_(* "-"??_);_(@_)</c:formatCode>
                <c:ptCount val="57"/>
                <c:pt idx="0">
                  <c:v>6.73</c:v>
                </c:pt>
                <c:pt idx="1">
                  <c:v>5.29</c:v>
                </c:pt>
                <c:pt idx="2">
                  <c:v>2.27</c:v>
                </c:pt>
                <c:pt idx="3">
                  <c:v>3.09</c:v>
                </c:pt>
                <c:pt idx="4">
                  <c:v>6.36</c:v>
                </c:pt>
                <c:pt idx="5">
                  <c:v>6.99</c:v>
                </c:pt>
                <c:pt idx="6">
                  <c:v>5.61</c:v>
                </c:pt>
                <c:pt idx="7">
                  <c:v>4.46</c:v>
                </c:pt>
                <c:pt idx="8">
                  <c:v>4</c:v>
                </c:pt>
                <c:pt idx="9">
                  <c:v>3.65</c:v>
                </c:pt>
                <c:pt idx="10">
                  <c:v>4.82</c:v>
                </c:pt>
                <c:pt idx="11">
                  <c:v>6.68</c:v>
                </c:pt>
                <c:pt idx="12">
                  <c:v>6.08</c:v>
                </c:pt>
                <c:pt idx="13">
                  <c:v>6.5</c:v>
                </c:pt>
                <c:pt idx="14">
                  <c:v>6.43</c:v>
                </c:pt>
                <c:pt idx="15">
                  <c:v>4</c:v>
                </c:pt>
                <c:pt idx="16">
                  <c:v>3.36</c:v>
                </c:pt>
                <c:pt idx="17">
                  <c:v>3.29</c:v>
                </c:pt>
                <c:pt idx="18">
                  <c:v>2.98</c:v>
                </c:pt>
                <c:pt idx="19">
                  <c:v>2.56</c:v>
                </c:pt>
                <c:pt idx="20">
                  <c:v>2.2400000000000002</c:v>
                </c:pt>
                <c:pt idx="21">
                  <c:v>3.02</c:v>
                </c:pt>
                <c:pt idx="22">
                  <c:v>6.62</c:v>
                </c:pt>
                <c:pt idx="23">
                  <c:v>10.92</c:v>
                </c:pt>
                <c:pt idx="24">
                  <c:v>7.8</c:v>
                </c:pt>
                <c:pt idx="25">
                  <c:v>3.95</c:v>
                </c:pt>
                <c:pt idx="26">
                  <c:v>7.15</c:v>
                </c:pt>
                <c:pt idx="27">
                  <c:v>11.64</c:v>
                </c:pt>
                <c:pt idx="28">
                  <c:v>10.44</c:v>
                </c:pt>
                <c:pt idx="29">
                  <c:v>12.08</c:v>
                </c:pt>
                <c:pt idx="30">
                  <c:v>12.6</c:v>
                </c:pt>
                <c:pt idx="31">
                  <c:v>5.62</c:v>
                </c:pt>
                <c:pt idx="32">
                  <c:v>5.43</c:v>
                </c:pt>
                <c:pt idx="33">
                  <c:v>10.14</c:v>
                </c:pt>
                <c:pt idx="34">
                  <c:v>9.7200000000000006</c:v>
                </c:pt>
                <c:pt idx="35">
                  <c:v>6.42</c:v>
                </c:pt>
                <c:pt idx="36">
                  <c:v>9.51</c:v>
                </c:pt>
                <c:pt idx="37">
                  <c:v>7.01</c:v>
                </c:pt>
                <c:pt idx="38">
                  <c:v>6.83</c:v>
                </c:pt>
                <c:pt idx="39">
                  <c:v>10.4</c:v>
                </c:pt>
                <c:pt idx="40">
                  <c:v>8.1199999999999992</c:v>
                </c:pt>
                <c:pt idx="41">
                  <c:v>6.4</c:v>
                </c:pt>
                <c:pt idx="42">
                  <c:v>6.29</c:v>
                </c:pt>
                <c:pt idx="43">
                  <c:v>5.97</c:v>
                </c:pt>
                <c:pt idx="44">
                  <c:v>9.7100000000000009</c:v>
                </c:pt>
                <c:pt idx="45">
                  <c:v>4.37</c:v>
                </c:pt>
                <c:pt idx="46">
                  <c:v>4.1500000000000004</c:v>
                </c:pt>
                <c:pt idx="47">
                  <c:v>4.74</c:v>
                </c:pt>
                <c:pt idx="48">
                  <c:v>8.33</c:v>
                </c:pt>
                <c:pt idx="49">
                  <c:v>11.85</c:v>
                </c:pt>
                <c:pt idx="50">
                  <c:v>15.35</c:v>
                </c:pt>
                <c:pt idx="51">
                  <c:v>15.24</c:v>
                </c:pt>
                <c:pt idx="52">
                  <c:v>14.79</c:v>
                </c:pt>
                <c:pt idx="53">
                  <c:v>10.42</c:v>
                </c:pt>
                <c:pt idx="54">
                  <c:v>13.87</c:v>
                </c:pt>
                <c:pt idx="55">
                  <c:v>15.13</c:v>
                </c:pt>
                <c:pt idx="56">
                  <c:v>16.63</c:v>
                </c:pt>
              </c:numCache>
            </c:numRef>
          </c:val>
          <c:smooth val="0"/>
          <c:extLst>
            <c:ext xmlns:c16="http://schemas.microsoft.com/office/drawing/2014/chart" uri="{C3380CC4-5D6E-409C-BE32-E72D297353CC}">
              <c16:uniqueId val="{00000000-893A-4F12-901C-000CEE5F1177}"/>
            </c:ext>
          </c:extLst>
        </c:ser>
        <c:dLbls>
          <c:showLegendKey val="0"/>
          <c:showVal val="0"/>
          <c:showCatName val="0"/>
          <c:showSerName val="0"/>
          <c:showPercent val="0"/>
          <c:showBubbleSize val="0"/>
        </c:dLbls>
        <c:smooth val="0"/>
        <c:axId val="516467464"/>
        <c:axId val="516467856"/>
      </c:lineChart>
      <c:catAx>
        <c:axId val="51646746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6467856"/>
        <c:crosses val="autoZero"/>
        <c:auto val="1"/>
        <c:lblAlgn val="ctr"/>
        <c:lblOffset val="100"/>
        <c:tickLblSkip val="2"/>
        <c:tickMarkSkip val="2"/>
        <c:noMultiLvlLbl val="0"/>
      </c:catAx>
      <c:valAx>
        <c:axId val="516467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6467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155 </a:t>
            </a:r>
          </a:p>
          <a:p>
            <a:pPr>
              <a:defRPr/>
            </a:pPr>
            <a:r>
              <a:rPr lang="en-US"/>
              <a:t>Bills and Notes Discounted by the Bank of England, Monthly, 1794-1850 </a:t>
            </a:r>
          </a:p>
          <a:p>
            <a:pPr>
              <a:defRPr/>
            </a:pPr>
            <a:r>
              <a:rPr lang="en-US"/>
              <a:t>(Thousands of £'s) </a:t>
            </a:r>
          </a:p>
          <a:p>
            <a:pPr>
              <a:defRPr/>
            </a:pPr>
            <a:r>
              <a:rPr lang="en-US"/>
              <a:t>Original Data </a:t>
            </a:r>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155'!$R$4:$R$687</c:f>
              <c:numCache>
                <c:formatCode>General</c:formatCode>
                <c:ptCount val="684"/>
                <c:pt idx="0">
                  <c:v>1794</c:v>
                </c:pt>
                <c:pt idx="12">
                  <c:v>1795</c:v>
                </c:pt>
                <c:pt idx="24">
                  <c:v>1796</c:v>
                </c:pt>
                <c:pt idx="36">
                  <c:v>1797</c:v>
                </c:pt>
                <c:pt idx="48">
                  <c:v>1798</c:v>
                </c:pt>
                <c:pt idx="60">
                  <c:v>1799</c:v>
                </c:pt>
                <c:pt idx="72">
                  <c:v>1800</c:v>
                </c:pt>
                <c:pt idx="84">
                  <c:v>1801</c:v>
                </c:pt>
                <c:pt idx="96">
                  <c:v>1802</c:v>
                </c:pt>
                <c:pt idx="108">
                  <c:v>1803</c:v>
                </c:pt>
                <c:pt idx="120">
                  <c:v>1804</c:v>
                </c:pt>
                <c:pt idx="132">
                  <c:v>1805</c:v>
                </c:pt>
                <c:pt idx="144">
                  <c:v>1806</c:v>
                </c:pt>
                <c:pt idx="156">
                  <c:v>1807</c:v>
                </c:pt>
                <c:pt idx="168">
                  <c:v>1808</c:v>
                </c:pt>
                <c:pt idx="180">
                  <c:v>1809</c:v>
                </c:pt>
                <c:pt idx="192">
                  <c:v>1810</c:v>
                </c:pt>
                <c:pt idx="204">
                  <c:v>1811</c:v>
                </c:pt>
                <c:pt idx="216">
                  <c:v>1812</c:v>
                </c:pt>
                <c:pt idx="228">
                  <c:v>1813</c:v>
                </c:pt>
                <c:pt idx="240">
                  <c:v>1814</c:v>
                </c:pt>
                <c:pt idx="252">
                  <c:v>1815</c:v>
                </c:pt>
                <c:pt idx="264">
                  <c:v>1816</c:v>
                </c:pt>
                <c:pt idx="276">
                  <c:v>1817</c:v>
                </c:pt>
                <c:pt idx="288">
                  <c:v>1818</c:v>
                </c:pt>
                <c:pt idx="300">
                  <c:v>1819</c:v>
                </c:pt>
                <c:pt idx="312">
                  <c:v>1820</c:v>
                </c:pt>
                <c:pt idx="324">
                  <c:v>1821</c:v>
                </c:pt>
                <c:pt idx="336">
                  <c:v>1822</c:v>
                </c:pt>
                <c:pt idx="348">
                  <c:v>1823</c:v>
                </c:pt>
                <c:pt idx="360">
                  <c:v>1824</c:v>
                </c:pt>
                <c:pt idx="372">
                  <c:v>1825</c:v>
                </c:pt>
                <c:pt idx="384">
                  <c:v>1826</c:v>
                </c:pt>
                <c:pt idx="396">
                  <c:v>1827</c:v>
                </c:pt>
                <c:pt idx="408">
                  <c:v>1828</c:v>
                </c:pt>
                <c:pt idx="420">
                  <c:v>1829</c:v>
                </c:pt>
                <c:pt idx="432">
                  <c:v>1830</c:v>
                </c:pt>
                <c:pt idx="444">
                  <c:v>1831</c:v>
                </c:pt>
                <c:pt idx="456">
                  <c:v>1832</c:v>
                </c:pt>
                <c:pt idx="468">
                  <c:v>1833</c:v>
                </c:pt>
                <c:pt idx="480">
                  <c:v>1834</c:v>
                </c:pt>
                <c:pt idx="492">
                  <c:v>1835</c:v>
                </c:pt>
                <c:pt idx="504">
                  <c:v>1836</c:v>
                </c:pt>
                <c:pt idx="516">
                  <c:v>1837</c:v>
                </c:pt>
                <c:pt idx="528">
                  <c:v>1838</c:v>
                </c:pt>
                <c:pt idx="540">
                  <c:v>1839</c:v>
                </c:pt>
                <c:pt idx="552">
                  <c:v>1840</c:v>
                </c:pt>
                <c:pt idx="564">
                  <c:v>1841</c:v>
                </c:pt>
                <c:pt idx="576">
                  <c:v>1842</c:v>
                </c:pt>
                <c:pt idx="588">
                  <c:v>1843</c:v>
                </c:pt>
                <c:pt idx="600">
                  <c:v>1844</c:v>
                </c:pt>
                <c:pt idx="612">
                  <c:v>1845</c:v>
                </c:pt>
                <c:pt idx="624">
                  <c:v>1846</c:v>
                </c:pt>
                <c:pt idx="636">
                  <c:v>1847</c:v>
                </c:pt>
                <c:pt idx="648">
                  <c:v>1848</c:v>
                </c:pt>
                <c:pt idx="660">
                  <c:v>1849</c:v>
                </c:pt>
                <c:pt idx="672">
                  <c:v>1850</c:v>
                </c:pt>
              </c:numCache>
            </c:numRef>
          </c:cat>
          <c:val>
            <c:numRef>
              <c:f>'Table 155'!$T$4:$T$687</c:f>
              <c:numCache>
                <c:formatCode>General</c:formatCode>
                <c:ptCount val="684"/>
                <c:pt idx="0">
                  <c:v>2358</c:v>
                </c:pt>
                <c:pt idx="1">
                  <c:v>2610</c:v>
                </c:pt>
                <c:pt idx="2">
                  <c:v>2846</c:v>
                </c:pt>
                <c:pt idx="3">
                  <c:v>3123</c:v>
                </c:pt>
                <c:pt idx="4">
                  <c:v>2898</c:v>
                </c:pt>
                <c:pt idx="5">
                  <c:v>3318</c:v>
                </c:pt>
                <c:pt idx="6">
                  <c:v>2859</c:v>
                </c:pt>
                <c:pt idx="7">
                  <c:v>2251</c:v>
                </c:pt>
                <c:pt idx="8">
                  <c:v>1957</c:v>
                </c:pt>
                <c:pt idx="9">
                  <c:v>2137</c:v>
                </c:pt>
                <c:pt idx="10">
                  <c:v>1840</c:v>
                </c:pt>
                <c:pt idx="11">
                  <c:v>2114</c:v>
                </c:pt>
                <c:pt idx="12">
                  <c:v>2370</c:v>
                </c:pt>
                <c:pt idx="13">
                  <c:v>2272</c:v>
                </c:pt>
                <c:pt idx="14">
                  <c:v>2894</c:v>
                </c:pt>
                <c:pt idx="15">
                  <c:v>4145</c:v>
                </c:pt>
                <c:pt idx="16">
                  <c:v>3556</c:v>
                </c:pt>
                <c:pt idx="17">
                  <c:v>3613</c:v>
                </c:pt>
                <c:pt idx="18">
                  <c:v>4123</c:v>
                </c:pt>
                <c:pt idx="19">
                  <c:v>2592</c:v>
                </c:pt>
                <c:pt idx="20">
                  <c:v>1700</c:v>
                </c:pt>
                <c:pt idx="21">
                  <c:v>1958</c:v>
                </c:pt>
                <c:pt idx="22">
                  <c:v>2222</c:v>
                </c:pt>
                <c:pt idx="23">
                  <c:v>3865</c:v>
                </c:pt>
                <c:pt idx="24">
                  <c:v>3694</c:v>
                </c:pt>
                <c:pt idx="25">
                  <c:v>3080</c:v>
                </c:pt>
                <c:pt idx="26">
                  <c:v>2838</c:v>
                </c:pt>
                <c:pt idx="27">
                  <c:v>2836</c:v>
                </c:pt>
                <c:pt idx="28">
                  <c:v>2977</c:v>
                </c:pt>
                <c:pt idx="29">
                  <c:v>3618</c:v>
                </c:pt>
                <c:pt idx="30">
                  <c:v>3656</c:v>
                </c:pt>
                <c:pt idx="31">
                  <c:v>3506</c:v>
                </c:pt>
                <c:pt idx="32">
                  <c:v>3816</c:v>
                </c:pt>
                <c:pt idx="33">
                  <c:v>4062</c:v>
                </c:pt>
                <c:pt idx="34">
                  <c:v>3770</c:v>
                </c:pt>
                <c:pt idx="35">
                  <c:v>3708</c:v>
                </c:pt>
                <c:pt idx="36">
                  <c:v>4100</c:v>
                </c:pt>
                <c:pt idx="37">
                  <c:v>3151</c:v>
                </c:pt>
                <c:pt idx="38">
                  <c:v>5036</c:v>
                </c:pt>
                <c:pt idx="39">
                  <c:v>5659</c:v>
                </c:pt>
                <c:pt idx="40">
                  <c:v>5310</c:v>
                </c:pt>
                <c:pt idx="41">
                  <c:v>5572</c:v>
                </c:pt>
                <c:pt idx="42">
                  <c:v>5581</c:v>
                </c:pt>
                <c:pt idx="43">
                  <c:v>5450</c:v>
                </c:pt>
                <c:pt idx="44">
                  <c:v>5606</c:v>
                </c:pt>
                <c:pt idx="45">
                  <c:v>6796</c:v>
                </c:pt>
                <c:pt idx="46">
                  <c:v>5671</c:v>
                </c:pt>
                <c:pt idx="47">
                  <c:v>5869</c:v>
                </c:pt>
                <c:pt idx="48">
                  <c:v>5676</c:v>
                </c:pt>
                <c:pt idx="49">
                  <c:v>4332</c:v>
                </c:pt>
                <c:pt idx="50">
                  <c:v>3350</c:v>
                </c:pt>
                <c:pt idx="51">
                  <c:v>3578</c:v>
                </c:pt>
                <c:pt idx="52">
                  <c:v>4398</c:v>
                </c:pt>
                <c:pt idx="53">
                  <c:v>4786</c:v>
                </c:pt>
                <c:pt idx="54">
                  <c:v>4685</c:v>
                </c:pt>
                <c:pt idx="55">
                  <c:v>3992</c:v>
                </c:pt>
                <c:pt idx="56">
                  <c:v>4048</c:v>
                </c:pt>
                <c:pt idx="57">
                  <c:v>4646</c:v>
                </c:pt>
                <c:pt idx="58">
                  <c:v>4326</c:v>
                </c:pt>
                <c:pt idx="59">
                  <c:v>5043</c:v>
                </c:pt>
                <c:pt idx="60">
                  <c:v>4936</c:v>
                </c:pt>
                <c:pt idx="61">
                  <c:v>4148</c:v>
                </c:pt>
                <c:pt idx="62">
                  <c:v>4411</c:v>
                </c:pt>
                <c:pt idx="63">
                  <c:v>4395</c:v>
                </c:pt>
                <c:pt idx="64">
                  <c:v>3582</c:v>
                </c:pt>
                <c:pt idx="65">
                  <c:v>4734</c:v>
                </c:pt>
                <c:pt idx="66">
                  <c:v>5924</c:v>
                </c:pt>
                <c:pt idx="67">
                  <c:v>5805</c:v>
                </c:pt>
                <c:pt idx="68">
                  <c:v>6089</c:v>
                </c:pt>
                <c:pt idx="69">
                  <c:v>7280</c:v>
                </c:pt>
                <c:pt idx="70">
                  <c:v>7267</c:v>
                </c:pt>
                <c:pt idx="71">
                  <c:v>7748</c:v>
                </c:pt>
                <c:pt idx="72">
                  <c:v>7430</c:v>
                </c:pt>
                <c:pt idx="73">
                  <c:v>6026</c:v>
                </c:pt>
                <c:pt idx="74">
                  <c:v>6043</c:v>
                </c:pt>
                <c:pt idx="75">
                  <c:v>6064</c:v>
                </c:pt>
                <c:pt idx="76">
                  <c:v>5738</c:v>
                </c:pt>
                <c:pt idx="77">
                  <c:v>6398</c:v>
                </c:pt>
                <c:pt idx="78">
                  <c:v>6718</c:v>
                </c:pt>
                <c:pt idx="79">
                  <c:v>5472</c:v>
                </c:pt>
                <c:pt idx="80">
                  <c:v>6050</c:v>
                </c:pt>
                <c:pt idx="81">
                  <c:v>6350</c:v>
                </c:pt>
                <c:pt idx="82">
                  <c:v>5970</c:v>
                </c:pt>
                <c:pt idx="83">
                  <c:v>7490</c:v>
                </c:pt>
                <c:pt idx="84">
                  <c:v>7536</c:v>
                </c:pt>
                <c:pt idx="85">
                  <c:v>7729</c:v>
                </c:pt>
                <c:pt idx="86">
                  <c:v>8722</c:v>
                </c:pt>
                <c:pt idx="87">
                  <c:v>9245</c:v>
                </c:pt>
                <c:pt idx="88">
                  <c:v>8438</c:v>
                </c:pt>
                <c:pt idx="89">
                  <c:v>8578</c:v>
                </c:pt>
                <c:pt idx="90">
                  <c:v>8057</c:v>
                </c:pt>
                <c:pt idx="91">
                  <c:v>7149</c:v>
                </c:pt>
                <c:pt idx="92">
                  <c:v>7158</c:v>
                </c:pt>
                <c:pt idx="93">
                  <c:v>7989</c:v>
                </c:pt>
                <c:pt idx="94">
                  <c:v>7004</c:v>
                </c:pt>
                <c:pt idx="95">
                  <c:v>7818</c:v>
                </c:pt>
                <c:pt idx="96">
                  <c:v>7618</c:v>
                </c:pt>
                <c:pt idx="97">
                  <c:v>6168</c:v>
                </c:pt>
                <c:pt idx="98">
                  <c:v>7003</c:v>
                </c:pt>
                <c:pt idx="99">
                  <c:v>7814</c:v>
                </c:pt>
                <c:pt idx="100">
                  <c:v>7170</c:v>
                </c:pt>
                <c:pt idx="101">
                  <c:v>8222</c:v>
                </c:pt>
                <c:pt idx="102">
                  <c:v>8088</c:v>
                </c:pt>
                <c:pt idx="103">
                  <c:v>6761</c:v>
                </c:pt>
                <c:pt idx="104">
                  <c:v>7362</c:v>
                </c:pt>
                <c:pt idx="105">
                  <c:v>7986</c:v>
                </c:pt>
                <c:pt idx="106">
                  <c:v>7508</c:v>
                </c:pt>
                <c:pt idx="107">
                  <c:v>9284</c:v>
                </c:pt>
                <c:pt idx="108">
                  <c:v>10456</c:v>
                </c:pt>
                <c:pt idx="109">
                  <c:v>9758</c:v>
                </c:pt>
                <c:pt idx="110">
                  <c:v>10782</c:v>
                </c:pt>
                <c:pt idx="111">
                  <c:v>11244</c:v>
                </c:pt>
                <c:pt idx="112">
                  <c:v>10084</c:v>
                </c:pt>
                <c:pt idx="113">
                  <c:v>10719</c:v>
                </c:pt>
                <c:pt idx="114">
                  <c:v>11438</c:v>
                </c:pt>
                <c:pt idx="115">
                  <c:v>10406</c:v>
                </c:pt>
                <c:pt idx="116">
                  <c:v>10892</c:v>
                </c:pt>
                <c:pt idx="117">
                  <c:v>11300</c:v>
                </c:pt>
                <c:pt idx="118">
                  <c:v>10758</c:v>
                </c:pt>
                <c:pt idx="119">
                  <c:v>11871</c:v>
                </c:pt>
                <c:pt idx="120">
                  <c:v>12162</c:v>
                </c:pt>
                <c:pt idx="121">
                  <c:v>10542</c:v>
                </c:pt>
                <c:pt idx="122">
                  <c:v>10480</c:v>
                </c:pt>
                <c:pt idx="123">
                  <c:v>10334</c:v>
                </c:pt>
                <c:pt idx="124">
                  <c:v>9444</c:v>
                </c:pt>
                <c:pt idx="125">
                  <c:v>9551</c:v>
                </c:pt>
                <c:pt idx="126">
                  <c:v>10074</c:v>
                </c:pt>
                <c:pt idx="127">
                  <c:v>8370</c:v>
                </c:pt>
                <c:pt idx="128">
                  <c:v>8866</c:v>
                </c:pt>
                <c:pt idx="129">
                  <c:v>9768</c:v>
                </c:pt>
                <c:pt idx="130">
                  <c:v>8809</c:v>
                </c:pt>
                <c:pt idx="131">
                  <c:v>9589</c:v>
                </c:pt>
                <c:pt idx="132">
                  <c:v>10750</c:v>
                </c:pt>
                <c:pt idx="133">
                  <c:v>9956</c:v>
                </c:pt>
                <c:pt idx="134">
                  <c:v>10567</c:v>
                </c:pt>
                <c:pt idx="135">
                  <c:v>11012</c:v>
                </c:pt>
                <c:pt idx="136">
                  <c:v>10848</c:v>
                </c:pt>
                <c:pt idx="137">
                  <c:v>11881</c:v>
                </c:pt>
                <c:pt idx="138">
                  <c:v>12314</c:v>
                </c:pt>
                <c:pt idx="139">
                  <c:v>11062</c:v>
                </c:pt>
                <c:pt idx="140">
                  <c:v>11503</c:v>
                </c:pt>
                <c:pt idx="141">
                  <c:v>12344</c:v>
                </c:pt>
                <c:pt idx="142">
                  <c:v>11367</c:v>
                </c:pt>
                <c:pt idx="143">
                  <c:v>12079</c:v>
                </c:pt>
                <c:pt idx="144">
                  <c:v>13318</c:v>
                </c:pt>
                <c:pt idx="145">
                  <c:v>11413</c:v>
                </c:pt>
                <c:pt idx="146">
                  <c:v>10645</c:v>
                </c:pt>
                <c:pt idx="147">
                  <c:v>12306</c:v>
                </c:pt>
                <c:pt idx="148">
                  <c:v>11780</c:v>
                </c:pt>
                <c:pt idx="149">
                  <c:v>12384</c:v>
                </c:pt>
                <c:pt idx="150">
                  <c:v>12182</c:v>
                </c:pt>
                <c:pt idx="151">
                  <c:v>11396</c:v>
                </c:pt>
                <c:pt idx="152">
                  <c:v>12050</c:v>
                </c:pt>
                <c:pt idx="153">
                  <c:v>12793</c:v>
                </c:pt>
                <c:pt idx="154">
                  <c:v>11807</c:v>
                </c:pt>
                <c:pt idx="155">
                  <c:v>12922</c:v>
                </c:pt>
                <c:pt idx="156">
                  <c:v>15540</c:v>
                </c:pt>
                <c:pt idx="157">
                  <c:v>12390</c:v>
                </c:pt>
                <c:pt idx="158">
                  <c:v>13264</c:v>
                </c:pt>
                <c:pt idx="159">
                  <c:v>13604</c:v>
                </c:pt>
                <c:pt idx="160">
                  <c:v>13152</c:v>
                </c:pt>
                <c:pt idx="161">
                  <c:v>13594</c:v>
                </c:pt>
                <c:pt idx="162">
                  <c:v>14428</c:v>
                </c:pt>
                <c:pt idx="163">
                  <c:v>12848</c:v>
                </c:pt>
                <c:pt idx="164">
                  <c:v>12898</c:v>
                </c:pt>
                <c:pt idx="165">
                  <c:v>14202</c:v>
                </c:pt>
                <c:pt idx="166">
                  <c:v>12436</c:v>
                </c:pt>
                <c:pt idx="167">
                  <c:v>12746</c:v>
                </c:pt>
                <c:pt idx="168">
                  <c:v>13736</c:v>
                </c:pt>
                <c:pt idx="169">
                  <c:v>12422</c:v>
                </c:pt>
                <c:pt idx="170">
                  <c:v>12686</c:v>
                </c:pt>
                <c:pt idx="171">
                  <c:v>12858</c:v>
                </c:pt>
                <c:pt idx="172">
                  <c:v>11100</c:v>
                </c:pt>
                <c:pt idx="173">
                  <c:v>12348</c:v>
                </c:pt>
                <c:pt idx="174">
                  <c:v>14454</c:v>
                </c:pt>
                <c:pt idx="175">
                  <c:v>12532</c:v>
                </c:pt>
                <c:pt idx="176">
                  <c:v>12548</c:v>
                </c:pt>
                <c:pt idx="177">
                  <c:v>14312</c:v>
                </c:pt>
                <c:pt idx="178">
                  <c:v>12840</c:v>
                </c:pt>
                <c:pt idx="179">
                  <c:v>13084</c:v>
                </c:pt>
                <c:pt idx="180">
                  <c:v>15979</c:v>
                </c:pt>
                <c:pt idx="181">
                  <c:v>13700</c:v>
                </c:pt>
                <c:pt idx="182">
                  <c:v>13608</c:v>
                </c:pt>
                <c:pt idx="183">
                  <c:v>15299</c:v>
                </c:pt>
                <c:pt idx="184">
                  <c:v>14058</c:v>
                </c:pt>
                <c:pt idx="185">
                  <c:v>15046</c:v>
                </c:pt>
                <c:pt idx="186">
                  <c:v>17488</c:v>
                </c:pt>
                <c:pt idx="187">
                  <c:v>14758</c:v>
                </c:pt>
                <c:pt idx="188">
                  <c:v>14589</c:v>
                </c:pt>
                <c:pt idx="189">
                  <c:v>16656</c:v>
                </c:pt>
                <c:pt idx="190">
                  <c:v>15415</c:v>
                </c:pt>
                <c:pt idx="191">
                  <c:v>17318</c:v>
                </c:pt>
                <c:pt idx="192">
                  <c:v>19131</c:v>
                </c:pt>
                <c:pt idx="193">
                  <c:v>18966</c:v>
                </c:pt>
                <c:pt idx="194">
                  <c:v>19278</c:v>
                </c:pt>
                <c:pt idx="195">
                  <c:v>20767</c:v>
                </c:pt>
                <c:pt idx="196">
                  <c:v>18672</c:v>
                </c:pt>
                <c:pt idx="197">
                  <c:v>19847</c:v>
                </c:pt>
                <c:pt idx="198">
                  <c:v>22428</c:v>
                </c:pt>
                <c:pt idx="199">
                  <c:v>20363</c:v>
                </c:pt>
                <c:pt idx="200">
                  <c:v>19742</c:v>
                </c:pt>
                <c:pt idx="201">
                  <c:v>20256</c:v>
                </c:pt>
                <c:pt idx="202">
                  <c:v>17205</c:v>
                </c:pt>
                <c:pt idx="203">
                  <c:v>17493</c:v>
                </c:pt>
                <c:pt idx="204">
                  <c:v>17286</c:v>
                </c:pt>
                <c:pt idx="205">
                  <c:v>15211</c:v>
                </c:pt>
                <c:pt idx="206">
                  <c:v>15008</c:v>
                </c:pt>
                <c:pt idx="207">
                  <c:v>14802</c:v>
                </c:pt>
                <c:pt idx="208">
                  <c:v>13263</c:v>
                </c:pt>
                <c:pt idx="209">
                  <c:v>13054</c:v>
                </c:pt>
                <c:pt idx="210">
                  <c:v>13440</c:v>
                </c:pt>
                <c:pt idx="211">
                  <c:v>12188</c:v>
                </c:pt>
                <c:pt idx="212">
                  <c:v>11664</c:v>
                </c:pt>
                <c:pt idx="213">
                  <c:v>13606</c:v>
                </c:pt>
                <c:pt idx="214">
                  <c:v>12192</c:v>
                </c:pt>
                <c:pt idx="215">
                  <c:v>12867</c:v>
                </c:pt>
                <c:pt idx="216">
                  <c:v>14590</c:v>
                </c:pt>
                <c:pt idx="217">
                  <c:v>13334</c:v>
                </c:pt>
                <c:pt idx="218">
                  <c:v>12847</c:v>
                </c:pt>
                <c:pt idx="219">
                  <c:v>14317</c:v>
                </c:pt>
                <c:pt idx="220">
                  <c:v>12870</c:v>
                </c:pt>
                <c:pt idx="221">
                  <c:v>12870</c:v>
                </c:pt>
                <c:pt idx="222">
                  <c:v>15464</c:v>
                </c:pt>
                <c:pt idx="223">
                  <c:v>15220</c:v>
                </c:pt>
                <c:pt idx="224">
                  <c:v>14100</c:v>
                </c:pt>
                <c:pt idx="225">
                  <c:v>15692</c:v>
                </c:pt>
                <c:pt idx="226">
                  <c:v>13302</c:v>
                </c:pt>
                <c:pt idx="227">
                  <c:v>13605</c:v>
                </c:pt>
                <c:pt idx="228">
                  <c:v>13244</c:v>
                </c:pt>
                <c:pt idx="229">
                  <c:v>10725</c:v>
                </c:pt>
                <c:pt idx="230">
                  <c:v>10801</c:v>
                </c:pt>
                <c:pt idx="231">
                  <c:v>11782</c:v>
                </c:pt>
                <c:pt idx="232">
                  <c:v>10351</c:v>
                </c:pt>
                <c:pt idx="233">
                  <c:v>10738</c:v>
                </c:pt>
                <c:pt idx="234">
                  <c:v>12889</c:v>
                </c:pt>
                <c:pt idx="235">
                  <c:v>12198</c:v>
                </c:pt>
                <c:pt idx="236">
                  <c:v>11714</c:v>
                </c:pt>
                <c:pt idx="237">
                  <c:v>13644</c:v>
                </c:pt>
                <c:pt idx="238">
                  <c:v>12883</c:v>
                </c:pt>
                <c:pt idx="239">
                  <c:v>15574</c:v>
                </c:pt>
                <c:pt idx="240">
                  <c:v>15836</c:v>
                </c:pt>
                <c:pt idx="241">
                  <c:v>13210</c:v>
                </c:pt>
                <c:pt idx="242">
                  <c:v>14362</c:v>
                </c:pt>
                <c:pt idx="243">
                  <c:v>16154</c:v>
                </c:pt>
                <c:pt idx="244">
                  <c:v>14587</c:v>
                </c:pt>
                <c:pt idx="245">
                  <c:v>13915</c:v>
                </c:pt>
                <c:pt idx="246">
                  <c:v>13748</c:v>
                </c:pt>
                <c:pt idx="247">
                  <c:v>11485</c:v>
                </c:pt>
                <c:pt idx="248">
                  <c:v>11138</c:v>
                </c:pt>
                <c:pt idx="249">
                  <c:v>14764</c:v>
                </c:pt>
                <c:pt idx="250">
                  <c:v>14310</c:v>
                </c:pt>
                <c:pt idx="251">
                  <c:v>14740</c:v>
                </c:pt>
                <c:pt idx="252">
                  <c:v>16323</c:v>
                </c:pt>
                <c:pt idx="253">
                  <c:v>13836</c:v>
                </c:pt>
                <c:pt idx="254">
                  <c:v>14280</c:v>
                </c:pt>
                <c:pt idx="255">
                  <c:v>16054</c:v>
                </c:pt>
                <c:pt idx="256">
                  <c:v>13828</c:v>
                </c:pt>
                <c:pt idx="257">
                  <c:v>14582</c:v>
                </c:pt>
                <c:pt idx="258">
                  <c:v>18235</c:v>
                </c:pt>
                <c:pt idx="259">
                  <c:v>18420</c:v>
                </c:pt>
                <c:pt idx="260">
                  <c:v>17448</c:v>
                </c:pt>
                <c:pt idx="261">
                  <c:v>18129</c:v>
                </c:pt>
                <c:pt idx="262">
                  <c:v>16185</c:v>
                </c:pt>
                <c:pt idx="263">
                  <c:v>16618</c:v>
                </c:pt>
                <c:pt idx="264">
                  <c:v>17646</c:v>
                </c:pt>
                <c:pt idx="265">
                  <c:v>14698</c:v>
                </c:pt>
                <c:pt idx="266">
                  <c:v>14212</c:v>
                </c:pt>
                <c:pt idx="267">
                  <c:v>16086</c:v>
                </c:pt>
                <c:pt idx="268">
                  <c:v>13858</c:v>
                </c:pt>
                <c:pt idx="269">
                  <c:v>13062</c:v>
                </c:pt>
                <c:pt idx="270">
                  <c:v>14046</c:v>
                </c:pt>
                <c:pt idx="271">
                  <c:v>10932</c:v>
                </c:pt>
                <c:pt idx="272">
                  <c:v>9086</c:v>
                </c:pt>
                <c:pt idx="273">
                  <c:v>9958</c:v>
                </c:pt>
                <c:pt idx="274">
                  <c:v>7456</c:v>
                </c:pt>
                <c:pt idx="275">
                  <c:v>6353</c:v>
                </c:pt>
                <c:pt idx="276">
                  <c:v>8414</c:v>
                </c:pt>
                <c:pt idx="277">
                  <c:v>5558</c:v>
                </c:pt>
                <c:pt idx="278">
                  <c:v>4795</c:v>
                </c:pt>
                <c:pt idx="279">
                  <c:v>5872</c:v>
                </c:pt>
                <c:pt idx="280">
                  <c:v>4240</c:v>
                </c:pt>
                <c:pt idx="281">
                  <c:v>3488</c:v>
                </c:pt>
                <c:pt idx="282">
                  <c:v>5137</c:v>
                </c:pt>
                <c:pt idx="283">
                  <c:v>3055</c:v>
                </c:pt>
                <c:pt idx="284">
                  <c:v>2506</c:v>
                </c:pt>
                <c:pt idx="285">
                  <c:v>3072</c:v>
                </c:pt>
                <c:pt idx="286">
                  <c:v>2538</c:v>
                </c:pt>
                <c:pt idx="287">
                  <c:v>2380</c:v>
                </c:pt>
                <c:pt idx="288">
                  <c:v>4266</c:v>
                </c:pt>
                <c:pt idx="289">
                  <c:v>2832</c:v>
                </c:pt>
                <c:pt idx="290">
                  <c:v>2620</c:v>
                </c:pt>
                <c:pt idx="291">
                  <c:v>3168</c:v>
                </c:pt>
                <c:pt idx="292">
                  <c:v>2704</c:v>
                </c:pt>
                <c:pt idx="293">
                  <c:v>3258</c:v>
                </c:pt>
                <c:pt idx="294">
                  <c:v>5654</c:v>
                </c:pt>
                <c:pt idx="295">
                  <c:v>4101</c:v>
                </c:pt>
                <c:pt idx="296">
                  <c:v>5170</c:v>
                </c:pt>
                <c:pt idx="297">
                  <c:v>7090</c:v>
                </c:pt>
                <c:pt idx="298">
                  <c:v>6520</c:v>
                </c:pt>
                <c:pt idx="299">
                  <c:v>8000</c:v>
                </c:pt>
                <c:pt idx="300">
                  <c:v>9508</c:v>
                </c:pt>
                <c:pt idx="301">
                  <c:v>8462</c:v>
                </c:pt>
                <c:pt idx="302">
                  <c:v>8574</c:v>
                </c:pt>
                <c:pt idx="303">
                  <c:v>9122</c:v>
                </c:pt>
                <c:pt idx="304">
                  <c:v>6175</c:v>
                </c:pt>
                <c:pt idx="305">
                  <c:v>6328</c:v>
                </c:pt>
                <c:pt idx="306">
                  <c:v>8554</c:v>
                </c:pt>
                <c:pt idx="307">
                  <c:v>5929</c:v>
                </c:pt>
                <c:pt idx="308">
                  <c:v>5108</c:v>
                </c:pt>
                <c:pt idx="309">
                  <c:v>5905</c:v>
                </c:pt>
                <c:pt idx="310">
                  <c:v>4588</c:v>
                </c:pt>
                <c:pt idx="311">
                  <c:v>5257</c:v>
                </c:pt>
                <c:pt idx="312">
                  <c:v>7112</c:v>
                </c:pt>
                <c:pt idx="313">
                  <c:v>4345</c:v>
                </c:pt>
                <c:pt idx="314">
                  <c:v>5543</c:v>
                </c:pt>
                <c:pt idx="315">
                  <c:v>4463</c:v>
                </c:pt>
                <c:pt idx="316">
                  <c:v>3099</c:v>
                </c:pt>
                <c:pt idx="317">
                  <c:v>3631</c:v>
                </c:pt>
                <c:pt idx="318">
                  <c:v>5769</c:v>
                </c:pt>
                <c:pt idx="319">
                  <c:v>3757</c:v>
                </c:pt>
                <c:pt idx="320">
                  <c:v>3360</c:v>
                </c:pt>
                <c:pt idx="321">
                  <c:v>4348</c:v>
                </c:pt>
                <c:pt idx="322">
                  <c:v>3122</c:v>
                </c:pt>
                <c:pt idx="323">
                  <c:v>3345</c:v>
                </c:pt>
                <c:pt idx="324">
                  <c:v>4864</c:v>
                </c:pt>
                <c:pt idx="325">
                  <c:v>3071</c:v>
                </c:pt>
                <c:pt idx="326">
                  <c:v>2644</c:v>
                </c:pt>
                <c:pt idx="327">
                  <c:v>3552</c:v>
                </c:pt>
                <c:pt idx="328">
                  <c:v>2565</c:v>
                </c:pt>
                <c:pt idx="329">
                  <c:v>2666</c:v>
                </c:pt>
                <c:pt idx="330">
                  <c:v>3669</c:v>
                </c:pt>
                <c:pt idx="331">
                  <c:v>2257</c:v>
                </c:pt>
                <c:pt idx="332">
                  <c:v>1810</c:v>
                </c:pt>
                <c:pt idx="333">
                  <c:v>2941</c:v>
                </c:pt>
                <c:pt idx="334">
                  <c:v>2054</c:v>
                </c:pt>
                <c:pt idx="335">
                  <c:v>2886</c:v>
                </c:pt>
                <c:pt idx="336">
                  <c:v>4622</c:v>
                </c:pt>
                <c:pt idx="337">
                  <c:v>2624</c:v>
                </c:pt>
                <c:pt idx="338">
                  <c:v>2818</c:v>
                </c:pt>
                <c:pt idx="339">
                  <c:v>3674</c:v>
                </c:pt>
                <c:pt idx="340">
                  <c:v>2958</c:v>
                </c:pt>
                <c:pt idx="341">
                  <c:v>3594</c:v>
                </c:pt>
                <c:pt idx="342">
                  <c:v>4774</c:v>
                </c:pt>
                <c:pt idx="343">
                  <c:v>3394</c:v>
                </c:pt>
                <c:pt idx="344">
                  <c:v>3025</c:v>
                </c:pt>
                <c:pt idx="345">
                  <c:v>3712</c:v>
                </c:pt>
                <c:pt idx="346">
                  <c:v>3224</c:v>
                </c:pt>
                <c:pt idx="347">
                  <c:v>5070</c:v>
                </c:pt>
                <c:pt idx="348">
                  <c:v>5488</c:v>
                </c:pt>
                <c:pt idx="349">
                  <c:v>4044</c:v>
                </c:pt>
                <c:pt idx="350">
                  <c:v>3602</c:v>
                </c:pt>
                <c:pt idx="351">
                  <c:v>3524</c:v>
                </c:pt>
                <c:pt idx="352">
                  <c:v>3008</c:v>
                </c:pt>
                <c:pt idx="353">
                  <c:v>3873</c:v>
                </c:pt>
                <c:pt idx="354">
                  <c:v>3818</c:v>
                </c:pt>
                <c:pt idx="355">
                  <c:v>2704</c:v>
                </c:pt>
                <c:pt idx="356">
                  <c:v>2384</c:v>
                </c:pt>
                <c:pt idx="357">
                  <c:v>2524</c:v>
                </c:pt>
                <c:pt idx="358">
                  <c:v>2334</c:v>
                </c:pt>
                <c:pt idx="359">
                  <c:v>2398</c:v>
                </c:pt>
                <c:pt idx="360">
                  <c:v>2706</c:v>
                </c:pt>
                <c:pt idx="361">
                  <c:v>2140</c:v>
                </c:pt>
                <c:pt idx="362">
                  <c:v>2191</c:v>
                </c:pt>
                <c:pt idx="363">
                  <c:v>2542</c:v>
                </c:pt>
                <c:pt idx="364">
                  <c:v>2262</c:v>
                </c:pt>
                <c:pt idx="365">
                  <c:v>3348</c:v>
                </c:pt>
                <c:pt idx="366">
                  <c:v>3292</c:v>
                </c:pt>
                <c:pt idx="367">
                  <c:v>2353</c:v>
                </c:pt>
                <c:pt idx="368">
                  <c:v>2204</c:v>
                </c:pt>
                <c:pt idx="369">
                  <c:v>2438</c:v>
                </c:pt>
                <c:pt idx="370">
                  <c:v>2048</c:v>
                </c:pt>
                <c:pt idx="371">
                  <c:v>2456</c:v>
                </c:pt>
                <c:pt idx="372">
                  <c:v>2792</c:v>
                </c:pt>
                <c:pt idx="373">
                  <c:v>2352</c:v>
                </c:pt>
                <c:pt idx="374">
                  <c:v>2433</c:v>
                </c:pt>
                <c:pt idx="375">
                  <c:v>3233</c:v>
                </c:pt>
                <c:pt idx="376">
                  <c:v>3332</c:v>
                </c:pt>
                <c:pt idx="377">
                  <c:v>5948</c:v>
                </c:pt>
                <c:pt idx="378">
                  <c:v>6332</c:v>
                </c:pt>
                <c:pt idx="379">
                  <c:v>5366</c:v>
                </c:pt>
                <c:pt idx="380">
                  <c:v>6000</c:v>
                </c:pt>
                <c:pt idx="381">
                  <c:v>6644</c:v>
                </c:pt>
                <c:pt idx="382">
                  <c:v>5679</c:v>
                </c:pt>
                <c:pt idx="383">
                  <c:v>11410</c:v>
                </c:pt>
                <c:pt idx="384">
                  <c:v>13419</c:v>
                </c:pt>
                <c:pt idx="385">
                  <c:v>10114</c:v>
                </c:pt>
                <c:pt idx="386">
                  <c:v>9282</c:v>
                </c:pt>
                <c:pt idx="387">
                  <c:v>7234</c:v>
                </c:pt>
                <c:pt idx="388">
                  <c:v>5300</c:v>
                </c:pt>
                <c:pt idx="389">
                  <c:v>4568</c:v>
                </c:pt>
                <c:pt idx="390">
                  <c:v>4034</c:v>
                </c:pt>
                <c:pt idx="391">
                  <c:v>3287</c:v>
                </c:pt>
                <c:pt idx="392">
                  <c:v>2506</c:v>
                </c:pt>
                <c:pt idx="393">
                  <c:v>2127</c:v>
                </c:pt>
                <c:pt idx="394">
                  <c:v>1925</c:v>
                </c:pt>
                <c:pt idx="395">
                  <c:v>2474</c:v>
                </c:pt>
                <c:pt idx="396">
                  <c:v>2794</c:v>
                </c:pt>
                <c:pt idx="397">
                  <c:v>2253</c:v>
                </c:pt>
                <c:pt idx="398">
                  <c:v>1800</c:v>
                </c:pt>
                <c:pt idx="399">
                  <c:v>1282</c:v>
                </c:pt>
                <c:pt idx="400">
                  <c:v>1082</c:v>
                </c:pt>
                <c:pt idx="401">
                  <c:v>1013</c:v>
                </c:pt>
                <c:pt idx="402">
                  <c:v>920</c:v>
                </c:pt>
                <c:pt idx="403">
                  <c:v>925</c:v>
                </c:pt>
                <c:pt idx="404">
                  <c:v>966</c:v>
                </c:pt>
                <c:pt idx="405">
                  <c:v>1027</c:v>
                </c:pt>
                <c:pt idx="406">
                  <c:v>1010</c:v>
                </c:pt>
                <c:pt idx="407">
                  <c:v>1177</c:v>
                </c:pt>
                <c:pt idx="408">
                  <c:v>1228</c:v>
                </c:pt>
                <c:pt idx="409">
                  <c:v>1154</c:v>
                </c:pt>
                <c:pt idx="410">
                  <c:v>1012</c:v>
                </c:pt>
                <c:pt idx="411">
                  <c:v>1024</c:v>
                </c:pt>
                <c:pt idx="412">
                  <c:v>940</c:v>
                </c:pt>
                <c:pt idx="413">
                  <c:v>1000</c:v>
                </c:pt>
                <c:pt idx="414">
                  <c:v>1074</c:v>
                </c:pt>
                <c:pt idx="415">
                  <c:v>936</c:v>
                </c:pt>
                <c:pt idx="416">
                  <c:v>906</c:v>
                </c:pt>
                <c:pt idx="417">
                  <c:v>876</c:v>
                </c:pt>
                <c:pt idx="418">
                  <c:v>1356</c:v>
                </c:pt>
                <c:pt idx="419">
                  <c:v>3770</c:v>
                </c:pt>
                <c:pt idx="420">
                  <c:v>4568</c:v>
                </c:pt>
                <c:pt idx="421">
                  <c:v>3304</c:v>
                </c:pt>
                <c:pt idx="422">
                  <c:v>3089</c:v>
                </c:pt>
                <c:pt idx="423">
                  <c:v>2939</c:v>
                </c:pt>
                <c:pt idx="424">
                  <c:v>2433</c:v>
                </c:pt>
                <c:pt idx="425">
                  <c:v>2496</c:v>
                </c:pt>
                <c:pt idx="426">
                  <c:v>2333</c:v>
                </c:pt>
                <c:pt idx="427">
                  <c:v>1848</c:v>
                </c:pt>
                <c:pt idx="428">
                  <c:v>1674</c:v>
                </c:pt>
                <c:pt idx="429">
                  <c:v>1606</c:v>
                </c:pt>
                <c:pt idx="430">
                  <c:v>1496</c:v>
                </c:pt>
                <c:pt idx="431">
                  <c:v>1516</c:v>
                </c:pt>
                <c:pt idx="432">
                  <c:v>1412</c:v>
                </c:pt>
                <c:pt idx="433">
                  <c:v>1306</c:v>
                </c:pt>
                <c:pt idx="434">
                  <c:v>1126</c:v>
                </c:pt>
                <c:pt idx="435">
                  <c:v>1789</c:v>
                </c:pt>
                <c:pt idx="436">
                  <c:v>1480</c:v>
                </c:pt>
                <c:pt idx="437">
                  <c:v>1404</c:v>
                </c:pt>
                <c:pt idx="438">
                  <c:v>1412</c:v>
                </c:pt>
                <c:pt idx="439">
                  <c:v>1372</c:v>
                </c:pt>
                <c:pt idx="440">
                  <c:v>1400</c:v>
                </c:pt>
                <c:pt idx="441">
                  <c:v>1462</c:v>
                </c:pt>
                <c:pt idx="442">
                  <c:v>1968</c:v>
                </c:pt>
                <c:pt idx="443">
                  <c:v>2776</c:v>
                </c:pt>
                <c:pt idx="444">
                  <c:v>1906</c:v>
                </c:pt>
                <c:pt idx="445">
                  <c:v>1650</c:v>
                </c:pt>
                <c:pt idx="446">
                  <c:v>1719</c:v>
                </c:pt>
                <c:pt idx="447">
                  <c:v>1947</c:v>
                </c:pt>
                <c:pt idx="448">
                  <c:v>2198</c:v>
                </c:pt>
                <c:pt idx="449">
                  <c:v>2802</c:v>
                </c:pt>
                <c:pt idx="450">
                  <c:v>2686</c:v>
                </c:pt>
                <c:pt idx="451">
                  <c:v>2210</c:v>
                </c:pt>
                <c:pt idx="452">
                  <c:v>2040</c:v>
                </c:pt>
                <c:pt idx="453">
                  <c:v>2384</c:v>
                </c:pt>
                <c:pt idx="454">
                  <c:v>2582</c:v>
                </c:pt>
                <c:pt idx="455">
                  <c:v>3259</c:v>
                </c:pt>
                <c:pt idx="456">
                  <c:v>3020</c:v>
                </c:pt>
                <c:pt idx="457">
                  <c:v>2244</c:v>
                </c:pt>
                <c:pt idx="458">
                  <c:v>2735</c:v>
                </c:pt>
                <c:pt idx="459">
                  <c:v>2496</c:v>
                </c:pt>
                <c:pt idx="460">
                  <c:v>2380</c:v>
                </c:pt>
                <c:pt idx="461">
                  <c:v>2464</c:v>
                </c:pt>
                <c:pt idx="462">
                  <c:v>2387</c:v>
                </c:pt>
                <c:pt idx="463">
                  <c:v>1993</c:v>
                </c:pt>
                <c:pt idx="464">
                  <c:v>1742</c:v>
                </c:pt>
                <c:pt idx="465">
                  <c:v>1665</c:v>
                </c:pt>
                <c:pt idx="466">
                  <c:v>1449</c:v>
                </c:pt>
                <c:pt idx="467">
                  <c:v>1554</c:v>
                </c:pt>
                <c:pt idx="468">
                  <c:v>1583</c:v>
                </c:pt>
                <c:pt idx="469">
                  <c:v>1352</c:v>
                </c:pt>
                <c:pt idx="470">
                  <c:v>1167</c:v>
                </c:pt>
                <c:pt idx="471">
                  <c:v>1069</c:v>
                </c:pt>
                <c:pt idx="472">
                  <c:v>990</c:v>
                </c:pt>
                <c:pt idx="473">
                  <c:v>944</c:v>
                </c:pt>
                <c:pt idx="474">
                  <c:v>983</c:v>
                </c:pt>
                <c:pt idx="475">
                  <c:v>948</c:v>
                </c:pt>
                <c:pt idx="476">
                  <c:v>1124</c:v>
                </c:pt>
                <c:pt idx="477">
                  <c:v>1414</c:v>
                </c:pt>
                <c:pt idx="478">
                  <c:v>1775</c:v>
                </c:pt>
                <c:pt idx="479">
                  <c:v>1947</c:v>
                </c:pt>
                <c:pt idx="480">
                  <c:v>1956</c:v>
                </c:pt>
                <c:pt idx="481">
                  <c:v>1830</c:v>
                </c:pt>
                <c:pt idx="482">
                  <c:v>1660</c:v>
                </c:pt>
                <c:pt idx="483">
                  <c:v>1662</c:v>
                </c:pt>
                <c:pt idx="484">
                  <c:v>1935</c:v>
                </c:pt>
                <c:pt idx="485">
                  <c:v>2223</c:v>
                </c:pt>
                <c:pt idx="486">
                  <c:v>2498</c:v>
                </c:pt>
                <c:pt idx="487">
                  <c:v>2537</c:v>
                </c:pt>
                <c:pt idx="488">
                  <c:v>2353</c:v>
                </c:pt>
                <c:pt idx="489">
                  <c:v>2534</c:v>
                </c:pt>
                <c:pt idx="490">
                  <c:v>2577</c:v>
                </c:pt>
                <c:pt idx="491">
                  <c:v>2959</c:v>
                </c:pt>
                <c:pt idx="492">
                  <c:v>2678</c:v>
                </c:pt>
                <c:pt idx="493">
                  <c:v>2282</c:v>
                </c:pt>
                <c:pt idx="494">
                  <c:v>2441</c:v>
                </c:pt>
                <c:pt idx="495">
                  <c:v>2524</c:v>
                </c:pt>
                <c:pt idx="496">
                  <c:v>2723</c:v>
                </c:pt>
                <c:pt idx="497">
                  <c:v>3644</c:v>
                </c:pt>
                <c:pt idx="498">
                  <c:v>3060</c:v>
                </c:pt>
                <c:pt idx="499">
                  <c:v>2583</c:v>
                </c:pt>
                <c:pt idx="500">
                  <c:v>2619</c:v>
                </c:pt>
                <c:pt idx="501">
                  <c:v>2709</c:v>
                </c:pt>
                <c:pt idx="502">
                  <c:v>2810</c:v>
                </c:pt>
                <c:pt idx="503">
                  <c:v>3007</c:v>
                </c:pt>
                <c:pt idx="504">
                  <c:v>3047</c:v>
                </c:pt>
                <c:pt idx="505">
                  <c:v>2882</c:v>
                </c:pt>
                <c:pt idx="506">
                  <c:v>2818</c:v>
                </c:pt>
                <c:pt idx="507">
                  <c:v>2770</c:v>
                </c:pt>
                <c:pt idx="508">
                  <c:v>3008</c:v>
                </c:pt>
                <c:pt idx="509">
                  <c:v>3646</c:v>
                </c:pt>
                <c:pt idx="510">
                  <c:v>3607</c:v>
                </c:pt>
                <c:pt idx="511">
                  <c:v>3884</c:v>
                </c:pt>
                <c:pt idx="512">
                  <c:v>4455</c:v>
                </c:pt>
                <c:pt idx="513">
                  <c:v>5625</c:v>
                </c:pt>
                <c:pt idx="514">
                  <c:v>7658</c:v>
                </c:pt>
                <c:pt idx="515">
                  <c:v>10400</c:v>
                </c:pt>
                <c:pt idx="516">
                  <c:v>11373</c:v>
                </c:pt>
                <c:pt idx="517">
                  <c:v>11387</c:v>
                </c:pt>
                <c:pt idx="518">
                  <c:v>11197</c:v>
                </c:pt>
                <c:pt idx="519">
                  <c:v>11318</c:v>
                </c:pt>
                <c:pt idx="520">
                  <c:v>9234</c:v>
                </c:pt>
                <c:pt idx="521">
                  <c:v>7459</c:v>
                </c:pt>
                <c:pt idx="522">
                  <c:v>6550</c:v>
                </c:pt>
                <c:pt idx="523">
                  <c:v>5517</c:v>
                </c:pt>
                <c:pt idx="524">
                  <c:v>4767</c:v>
                </c:pt>
                <c:pt idx="525">
                  <c:v>4247</c:v>
                </c:pt>
                <c:pt idx="526">
                  <c:v>3989</c:v>
                </c:pt>
                <c:pt idx="527">
                  <c:v>3907</c:v>
                </c:pt>
                <c:pt idx="528">
                  <c:v>3653</c:v>
                </c:pt>
                <c:pt idx="529">
                  <c:v>3287</c:v>
                </c:pt>
                <c:pt idx="530">
                  <c:v>3263</c:v>
                </c:pt>
                <c:pt idx="531">
                  <c:v>3398</c:v>
                </c:pt>
                <c:pt idx="532">
                  <c:v>3361</c:v>
                </c:pt>
                <c:pt idx="533">
                  <c:v>3347</c:v>
                </c:pt>
                <c:pt idx="534">
                  <c:v>3255</c:v>
                </c:pt>
                <c:pt idx="535">
                  <c:v>3021</c:v>
                </c:pt>
                <c:pt idx="536">
                  <c:v>3088</c:v>
                </c:pt>
                <c:pt idx="537">
                  <c:v>3118</c:v>
                </c:pt>
                <c:pt idx="538">
                  <c:v>3202</c:v>
                </c:pt>
                <c:pt idx="539">
                  <c:v>3370</c:v>
                </c:pt>
                <c:pt idx="540">
                  <c:v>3168</c:v>
                </c:pt>
                <c:pt idx="541">
                  <c:v>3170</c:v>
                </c:pt>
                <c:pt idx="542">
                  <c:v>3298</c:v>
                </c:pt>
                <c:pt idx="543">
                  <c:v>3697</c:v>
                </c:pt>
                <c:pt idx="544">
                  <c:v>5508</c:v>
                </c:pt>
                <c:pt idx="545">
                  <c:v>6419</c:v>
                </c:pt>
                <c:pt idx="546">
                  <c:v>6557</c:v>
                </c:pt>
                <c:pt idx="547">
                  <c:v>6917</c:v>
                </c:pt>
                <c:pt idx="548">
                  <c:v>7677</c:v>
                </c:pt>
                <c:pt idx="549">
                  <c:v>8095</c:v>
                </c:pt>
                <c:pt idx="550">
                  <c:v>8079</c:v>
                </c:pt>
                <c:pt idx="551">
                  <c:v>8079</c:v>
                </c:pt>
                <c:pt idx="552">
                  <c:v>6557</c:v>
                </c:pt>
                <c:pt idx="553">
                  <c:v>4809</c:v>
                </c:pt>
                <c:pt idx="554">
                  <c:v>4073</c:v>
                </c:pt>
                <c:pt idx="555">
                  <c:v>3965</c:v>
                </c:pt>
                <c:pt idx="556">
                  <c:v>3861</c:v>
                </c:pt>
                <c:pt idx="557">
                  <c:v>3931</c:v>
                </c:pt>
                <c:pt idx="558">
                  <c:v>3908</c:v>
                </c:pt>
                <c:pt idx="559">
                  <c:v>3730</c:v>
                </c:pt>
                <c:pt idx="560">
                  <c:v>4051</c:v>
                </c:pt>
                <c:pt idx="561">
                  <c:v>4971</c:v>
                </c:pt>
                <c:pt idx="562">
                  <c:v>5603</c:v>
                </c:pt>
                <c:pt idx="563">
                  <c:v>6333</c:v>
                </c:pt>
                <c:pt idx="564">
                  <c:v>5666</c:v>
                </c:pt>
                <c:pt idx="565">
                  <c:v>4518</c:v>
                </c:pt>
                <c:pt idx="566">
                  <c:v>4217</c:v>
                </c:pt>
                <c:pt idx="567">
                  <c:v>3843</c:v>
                </c:pt>
                <c:pt idx="568">
                  <c:v>3703</c:v>
                </c:pt>
                <c:pt idx="569">
                  <c:v>4093</c:v>
                </c:pt>
                <c:pt idx="570">
                  <c:v>4252</c:v>
                </c:pt>
                <c:pt idx="571">
                  <c:v>4135</c:v>
                </c:pt>
                <c:pt idx="572">
                  <c:v>4117</c:v>
                </c:pt>
                <c:pt idx="573">
                  <c:v>4764</c:v>
                </c:pt>
                <c:pt idx="574">
                  <c:v>6159</c:v>
                </c:pt>
                <c:pt idx="575">
                  <c:v>6770</c:v>
                </c:pt>
                <c:pt idx="576">
                  <c:v>6283</c:v>
                </c:pt>
                <c:pt idx="577">
                  <c:v>5376</c:v>
                </c:pt>
                <c:pt idx="578">
                  <c:v>4519</c:v>
                </c:pt>
                <c:pt idx="579">
                  <c:v>4227</c:v>
                </c:pt>
                <c:pt idx="580">
                  <c:v>4055</c:v>
                </c:pt>
                <c:pt idx="581">
                  <c:v>4057</c:v>
                </c:pt>
                <c:pt idx="582">
                  <c:v>4091</c:v>
                </c:pt>
                <c:pt idx="583">
                  <c:v>3865</c:v>
                </c:pt>
                <c:pt idx="584">
                  <c:v>3668</c:v>
                </c:pt>
                <c:pt idx="585">
                  <c:v>3519</c:v>
                </c:pt>
                <c:pt idx="586">
                  <c:v>3187</c:v>
                </c:pt>
                <c:pt idx="587">
                  <c:v>2968</c:v>
                </c:pt>
                <c:pt idx="588">
                  <c:v>2931</c:v>
                </c:pt>
                <c:pt idx="589">
                  <c:v>2701</c:v>
                </c:pt>
                <c:pt idx="590">
                  <c:v>2441</c:v>
                </c:pt>
                <c:pt idx="591">
                  <c:v>2503</c:v>
                </c:pt>
                <c:pt idx="592">
                  <c:v>2493</c:v>
                </c:pt>
                <c:pt idx="593">
                  <c:v>2487</c:v>
                </c:pt>
                <c:pt idx="594">
                  <c:v>2500</c:v>
                </c:pt>
                <c:pt idx="595">
                  <c:v>2389</c:v>
                </c:pt>
                <c:pt idx="596">
                  <c:v>2270</c:v>
                </c:pt>
                <c:pt idx="597">
                  <c:v>2363</c:v>
                </c:pt>
                <c:pt idx="598">
                  <c:v>2304</c:v>
                </c:pt>
                <c:pt idx="599">
                  <c:v>2207</c:v>
                </c:pt>
                <c:pt idx="600">
                  <c:v>2228</c:v>
                </c:pt>
                <c:pt idx="601">
                  <c:v>2162</c:v>
                </c:pt>
                <c:pt idx="602">
                  <c:v>2069</c:v>
                </c:pt>
                <c:pt idx="603">
                  <c:v>2027</c:v>
                </c:pt>
                <c:pt idx="604">
                  <c:v>1914</c:v>
                </c:pt>
                <c:pt idx="605">
                  <c:v>1861</c:v>
                </c:pt>
                <c:pt idx="606">
                  <c:v>2032</c:v>
                </c:pt>
                <c:pt idx="607">
                  <c:v>2090</c:v>
                </c:pt>
                <c:pt idx="608">
                  <c:v>2152</c:v>
                </c:pt>
                <c:pt idx="609">
                  <c:v>2361</c:v>
                </c:pt>
                <c:pt idx="610">
                  <c:v>3063</c:v>
                </c:pt>
                <c:pt idx="611">
                  <c:v>3226</c:v>
                </c:pt>
                <c:pt idx="612">
                  <c:v>2511</c:v>
                </c:pt>
                <c:pt idx="613">
                  <c:v>2230</c:v>
                </c:pt>
                <c:pt idx="614">
                  <c:v>2568</c:v>
                </c:pt>
                <c:pt idx="615">
                  <c:v>3193</c:v>
                </c:pt>
                <c:pt idx="616">
                  <c:v>3826</c:v>
                </c:pt>
                <c:pt idx="617">
                  <c:v>4030</c:v>
                </c:pt>
                <c:pt idx="618">
                  <c:v>3974</c:v>
                </c:pt>
                <c:pt idx="619">
                  <c:v>4494</c:v>
                </c:pt>
                <c:pt idx="620">
                  <c:v>5069</c:v>
                </c:pt>
                <c:pt idx="621">
                  <c:v>6437</c:v>
                </c:pt>
                <c:pt idx="622">
                  <c:v>8234</c:v>
                </c:pt>
                <c:pt idx="623">
                  <c:v>9470</c:v>
                </c:pt>
                <c:pt idx="624">
                  <c:v>9996</c:v>
                </c:pt>
                <c:pt idx="625">
                  <c:v>12610</c:v>
                </c:pt>
                <c:pt idx="626">
                  <c:v>12197</c:v>
                </c:pt>
                <c:pt idx="627">
                  <c:v>11931</c:v>
                </c:pt>
                <c:pt idx="628">
                  <c:v>10844</c:v>
                </c:pt>
                <c:pt idx="629">
                  <c:v>10149</c:v>
                </c:pt>
                <c:pt idx="630">
                  <c:v>8952</c:v>
                </c:pt>
                <c:pt idx="631">
                  <c:v>6906</c:v>
                </c:pt>
                <c:pt idx="632">
                  <c:v>5805</c:v>
                </c:pt>
                <c:pt idx="633">
                  <c:v>6186</c:v>
                </c:pt>
                <c:pt idx="634">
                  <c:v>6293</c:v>
                </c:pt>
                <c:pt idx="635">
                  <c:v>7048</c:v>
                </c:pt>
                <c:pt idx="636">
                  <c:v>7638</c:v>
                </c:pt>
                <c:pt idx="637">
                  <c:v>8424</c:v>
                </c:pt>
                <c:pt idx="638">
                  <c:v>10038</c:v>
                </c:pt>
                <c:pt idx="639">
                  <c:v>10719</c:v>
                </c:pt>
                <c:pt idx="640">
                  <c:v>9796</c:v>
                </c:pt>
                <c:pt idx="641">
                  <c:v>9287</c:v>
                </c:pt>
                <c:pt idx="642">
                  <c:v>9129</c:v>
                </c:pt>
                <c:pt idx="643">
                  <c:v>9191</c:v>
                </c:pt>
                <c:pt idx="644">
                  <c:v>8884</c:v>
                </c:pt>
                <c:pt idx="645">
                  <c:v>11703</c:v>
                </c:pt>
                <c:pt idx="646">
                  <c:v>11568</c:v>
                </c:pt>
                <c:pt idx="647">
                  <c:v>9267</c:v>
                </c:pt>
                <c:pt idx="648">
                  <c:v>7445</c:v>
                </c:pt>
                <c:pt idx="649">
                  <c:v>5682</c:v>
                </c:pt>
                <c:pt idx="650">
                  <c:v>4880</c:v>
                </c:pt>
                <c:pt idx="651">
                  <c:v>4587</c:v>
                </c:pt>
                <c:pt idx="652">
                  <c:v>4116</c:v>
                </c:pt>
                <c:pt idx="653">
                  <c:v>3768</c:v>
                </c:pt>
                <c:pt idx="654">
                  <c:v>3707</c:v>
                </c:pt>
                <c:pt idx="655">
                  <c:v>3539</c:v>
                </c:pt>
                <c:pt idx="656">
                  <c:v>3564</c:v>
                </c:pt>
                <c:pt idx="657">
                  <c:v>3588</c:v>
                </c:pt>
                <c:pt idx="658">
                  <c:v>3249</c:v>
                </c:pt>
                <c:pt idx="659">
                  <c:v>5283</c:v>
                </c:pt>
                <c:pt idx="660">
                  <c:v>3238</c:v>
                </c:pt>
                <c:pt idx="661">
                  <c:v>2997</c:v>
                </c:pt>
                <c:pt idx="662">
                  <c:v>2793</c:v>
                </c:pt>
                <c:pt idx="663">
                  <c:v>2776</c:v>
                </c:pt>
                <c:pt idx="664">
                  <c:v>2690</c:v>
                </c:pt>
                <c:pt idx="665">
                  <c:v>2491</c:v>
                </c:pt>
                <c:pt idx="666">
                  <c:v>2386</c:v>
                </c:pt>
                <c:pt idx="667">
                  <c:v>2504</c:v>
                </c:pt>
                <c:pt idx="668">
                  <c:v>2325</c:v>
                </c:pt>
                <c:pt idx="669">
                  <c:v>2445</c:v>
                </c:pt>
                <c:pt idx="670">
                  <c:v>2355</c:v>
                </c:pt>
                <c:pt idx="671">
                  <c:v>2375</c:v>
                </c:pt>
                <c:pt idx="672">
                  <c:v>2405</c:v>
                </c:pt>
                <c:pt idx="673">
                  <c:v>2402</c:v>
                </c:pt>
                <c:pt idx="674">
                  <c:v>2393</c:v>
                </c:pt>
                <c:pt idx="675">
                  <c:v>2352</c:v>
                </c:pt>
                <c:pt idx="676">
                  <c:v>2270</c:v>
                </c:pt>
                <c:pt idx="677">
                  <c:v>2300</c:v>
                </c:pt>
                <c:pt idx="678">
                  <c:v>2485</c:v>
                </c:pt>
                <c:pt idx="679">
                  <c:v>2546</c:v>
                </c:pt>
                <c:pt idx="680">
                  <c:v>2820</c:v>
                </c:pt>
                <c:pt idx="681">
                  <c:v>2940</c:v>
                </c:pt>
                <c:pt idx="682">
                  <c:v>3163</c:v>
                </c:pt>
                <c:pt idx="683">
                  <c:v>3906</c:v>
                </c:pt>
              </c:numCache>
            </c:numRef>
          </c:val>
          <c:smooth val="0"/>
          <c:extLst>
            <c:ext xmlns:c16="http://schemas.microsoft.com/office/drawing/2014/chart" uri="{C3380CC4-5D6E-409C-BE32-E72D297353CC}">
              <c16:uniqueId val="{00000000-D75D-4855-881C-73547A0CDCCD}"/>
            </c:ext>
          </c:extLst>
        </c:ser>
        <c:dLbls>
          <c:showLegendKey val="0"/>
          <c:showVal val="0"/>
          <c:showCatName val="0"/>
          <c:showSerName val="0"/>
          <c:showPercent val="0"/>
          <c:showBubbleSize val="0"/>
        </c:dLbls>
        <c:smooth val="0"/>
        <c:axId val="556771304"/>
        <c:axId val="556772480"/>
      </c:lineChart>
      <c:catAx>
        <c:axId val="55677130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56772480"/>
        <c:crosses val="autoZero"/>
        <c:auto val="1"/>
        <c:lblAlgn val="ctr"/>
        <c:lblOffset val="100"/>
        <c:tickLblSkip val="12"/>
        <c:tickMarkSkip val="12"/>
        <c:noMultiLvlLbl val="0"/>
      </c:catAx>
      <c:valAx>
        <c:axId val="556772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56771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155 </a:t>
            </a:r>
          </a:p>
          <a:p>
            <a:pPr>
              <a:defRPr/>
            </a:pPr>
            <a:r>
              <a:rPr lang="en-US"/>
              <a:t>Bills and Notes Discounted by the Bank of England, Monthly, 1794-1850 </a:t>
            </a:r>
          </a:p>
          <a:p>
            <a:pPr>
              <a:defRPr/>
            </a:pPr>
            <a:r>
              <a:rPr lang="en-US"/>
              <a:t>(Thousands of £'s) </a:t>
            </a:r>
          </a:p>
          <a:p>
            <a:pPr>
              <a:defRPr/>
            </a:pPr>
            <a:r>
              <a:rPr lang="en-US"/>
              <a:t>SA Data </a:t>
            </a:r>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[2]Sheet1!$R$4:$R$687</c:f>
              <c:numCache>
                <c:formatCode>General</c:formatCode>
                <c:ptCount val="684"/>
                <c:pt idx="0">
                  <c:v>1794</c:v>
                </c:pt>
                <c:pt idx="12">
                  <c:v>1795</c:v>
                </c:pt>
                <c:pt idx="24">
                  <c:v>1796</c:v>
                </c:pt>
                <c:pt idx="36">
                  <c:v>1797</c:v>
                </c:pt>
                <c:pt idx="48">
                  <c:v>1798</c:v>
                </c:pt>
                <c:pt idx="60">
                  <c:v>1799</c:v>
                </c:pt>
                <c:pt idx="72">
                  <c:v>1800</c:v>
                </c:pt>
                <c:pt idx="84">
                  <c:v>1801</c:v>
                </c:pt>
                <c:pt idx="96">
                  <c:v>1802</c:v>
                </c:pt>
                <c:pt idx="108">
                  <c:v>1803</c:v>
                </c:pt>
                <c:pt idx="120">
                  <c:v>1804</c:v>
                </c:pt>
                <c:pt idx="132">
                  <c:v>1805</c:v>
                </c:pt>
                <c:pt idx="144">
                  <c:v>1806</c:v>
                </c:pt>
                <c:pt idx="156">
                  <c:v>1807</c:v>
                </c:pt>
                <c:pt idx="168">
                  <c:v>1808</c:v>
                </c:pt>
                <c:pt idx="180">
                  <c:v>1809</c:v>
                </c:pt>
                <c:pt idx="192">
                  <c:v>1810</c:v>
                </c:pt>
                <c:pt idx="204">
                  <c:v>1811</c:v>
                </c:pt>
                <c:pt idx="216">
                  <c:v>1812</c:v>
                </c:pt>
                <c:pt idx="228">
                  <c:v>1813</c:v>
                </c:pt>
                <c:pt idx="240">
                  <c:v>1814</c:v>
                </c:pt>
                <c:pt idx="252">
                  <c:v>1815</c:v>
                </c:pt>
                <c:pt idx="264">
                  <c:v>1816</c:v>
                </c:pt>
                <c:pt idx="276">
                  <c:v>1817</c:v>
                </c:pt>
                <c:pt idx="288">
                  <c:v>1818</c:v>
                </c:pt>
                <c:pt idx="300">
                  <c:v>1819</c:v>
                </c:pt>
                <c:pt idx="312">
                  <c:v>1820</c:v>
                </c:pt>
                <c:pt idx="324">
                  <c:v>1821</c:v>
                </c:pt>
                <c:pt idx="336">
                  <c:v>1822</c:v>
                </c:pt>
                <c:pt idx="348">
                  <c:v>1823</c:v>
                </c:pt>
                <c:pt idx="360">
                  <c:v>1824</c:v>
                </c:pt>
                <c:pt idx="372">
                  <c:v>1825</c:v>
                </c:pt>
                <c:pt idx="384">
                  <c:v>1826</c:v>
                </c:pt>
                <c:pt idx="396">
                  <c:v>1827</c:v>
                </c:pt>
                <c:pt idx="408">
                  <c:v>1828</c:v>
                </c:pt>
                <c:pt idx="420">
                  <c:v>1829</c:v>
                </c:pt>
                <c:pt idx="432">
                  <c:v>1830</c:v>
                </c:pt>
                <c:pt idx="444">
                  <c:v>1831</c:v>
                </c:pt>
                <c:pt idx="456">
                  <c:v>1832</c:v>
                </c:pt>
                <c:pt idx="468">
                  <c:v>1833</c:v>
                </c:pt>
                <c:pt idx="480">
                  <c:v>1834</c:v>
                </c:pt>
                <c:pt idx="492">
                  <c:v>1835</c:v>
                </c:pt>
                <c:pt idx="504">
                  <c:v>1836</c:v>
                </c:pt>
                <c:pt idx="516">
                  <c:v>1837</c:v>
                </c:pt>
                <c:pt idx="528">
                  <c:v>1838</c:v>
                </c:pt>
                <c:pt idx="540">
                  <c:v>1839</c:v>
                </c:pt>
                <c:pt idx="552">
                  <c:v>1840</c:v>
                </c:pt>
                <c:pt idx="564">
                  <c:v>1841</c:v>
                </c:pt>
                <c:pt idx="576">
                  <c:v>1842</c:v>
                </c:pt>
                <c:pt idx="588">
                  <c:v>1843</c:v>
                </c:pt>
                <c:pt idx="600">
                  <c:v>1844</c:v>
                </c:pt>
                <c:pt idx="612">
                  <c:v>1845</c:v>
                </c:pt>
                <c:pt idx="624">
                  <c:v>1846</c:v>
                </c:pt>
                <c:pt idx="636">
                  <c:v>1847</c:v>
                </c:pt>
                <c:pt idx="648">
                  <c:v>1848</c:v>
                </c:pt>
                <c:pt idx="660">
                  <c:v>1849</c:v>
                </c:pt>
                <c:pt idx="672">
                  <c:v>1850</c:v>
                </c:pt>
              </c:numCache>
            </c:numRef>
          </c:cat>
          <c:val>
            <c:numRef>
              <c:f>'Table 156'!$T$4:$T$687</c:f>
              <c:numCache>
                <c:formatCode>General</c:formatCode>
                <c:ptCount val="684"/>
                <c:pt idx="0">
                  <c:v>2522</c:v>
                </c:pt>
                <c:pt idx="1">
                  <c:v>3107</c:v>
                </c:pt>
                <c:pt idx="2">
                  <c:v>2904</c:v>
                </c:pt>
                <c:pt idx="3">
                  <c:v>2280</c:v>
                </c:pt>
                <c:pt idx="4">
                  <c:v>2435</c:v>
                </c:pt>
                <c:pt idx="5">
                  <c:v>2613</c:v>
                </c:pt>
                <c:pt idx="6">
                  <c:v>2530</c:v>
                </c:pt>
                <c:pt idx="7">
                  <c:v>2587</c:v>
                </c:pt>
                <c:pt idx="8">
                  <c:v>2718</c:v>
                </c:pt>
                <c:pt idx="9">
                  <c:v>2401</c:v>
                </c:pt>
                <c:pt idx="10">
                  <c:v>2403</c:v>
                </c:pt>
                <c:pt idx="11">
                  <c:v>2052</c:v>
                </c:pt>
                <c:pt idx="12">
                  <c:v>2358</c:v>
                </c:pt>
                <c:pt idx="13">
                  <c:v>2705</c:v>
                </c:pt>
                <c:pt idx="14">
                  <c:v>3112</c:v>
                </c:pt>
                <c:pt idx="15">
                  <c:v>3636</c:v>
                </c:pt>
                <c:pt idx="16">
                  <c:v>3323</c:v>
                </c:pt>
                <c:pt idx="17">
                  <c:v>3036</c:v>
                </c:pt>
                <c:pt idx="18">
                  <c:v>3196</c:v>
                </c:pt>
                <c:pt idx="19">
                  <c:v>2833</c:v>
                </c:pt>
                <c:pt idx="20">
                  <c:v>1988</c:v>
                </c:pt>
                <c:pt idx="21">
                  <c:v>2200</c:v>
                </c:pt>
                <c:pt idx="22">
                  <c:v>2695</c:v>
                </c:pt>
                <c:pt idx="23">
                  <c:v>3662</c:v>
                </c:pt>
                <c:pt idx="24">
                  <c:v>3501</c:v>
                </c:pt>
                <c:pt idx="25">
                  <c:v>3645</c:v>
                </c:pt>
                <c:pt idx="26">
                  <c:v>3153</c:v>
                </c:pt>
                <c:pt idx="27">
                  <c:v>2879</c:v>
                </c:pt>
                <c:pt idx="28">
                  <c:v>2977</c:v>
                </c:pt>
                <c:pt idx="29">
                  <c:v>3245</c:v>
                </c:pt>
                <c:pt idx="30">
                  <c:v>3021</c:v>
                </c:pt>
                <c:pt idx="31">
                  <c:v>3691</c:v>
                </c:pt>
                <c:pt idx="32">
                  <c:v>4058</c:v>
                </c:pt>
                <c:pt idx="33">
                  <c:v>4188</c:v>
                </c:pt>
                <c:pt idx="34">
                  <c:v>4011</c:v>
                </c:pt>
                <c:pt idx="35">
                  <c:v>3433</c:v>
                </c:pt>
                <c:pt idx="36">
                  <c:v>3832</c:v>
                </c:pt>
                <c:pt idx="37">
                  <c:v>3685</c:v>
                </c:pt>
                <c:pt idx="38">
                  <c:v>5658</c:v>
                </c:pt>
                <c:pt idx="39">
                  <c:v>6219</c:v>
                </c:pt>
                <c:pt idx="40">
                  <c:v>5710</c:v>
                </c:pt>
                <c:pt idx="41">
                  <c:v>5307</c:v>
                </c:pt>
                <c:pt idx="42">
                  <c:v>5144</c:v>
                </c:pt>
                <c:pt idx="43">
                  <c:v>5619</c:v>
                </c:pt>
                <c:pt idx="44">
                  <c:v>5720</c:v>
                </c:pt>
                <c:pt idx="45">
                  <c:v>6041</c:v>
                </c:pt>
                <c:pt idx="46">
                  <c:v>5506</c:v>
                </c:pt>
                <c:pt idx="47">
                  <c:v>5311</c:v>
                </c:pt>
                <c:pt idx="48">
                  <c:v>5231</c:v>
                </c:pt>
                <c:pt idx="49">
                  <c:v>4951</c:v>
                </c:pt>
                <c:pt idx="50">
                  <c:v>3785</c:v>
                </c:pt>
                <c:pt idx="51">
                  <c:v>4020</c:v>
                </c:pt>
                <c:pt idx="52">
                  <c:v>4969</c:v>
                </c:pt>
                <c:pt idx="53">
                  <c:v>4739</c:v>
                </c:pt>
                <c:pt idx="54">
                  <c:v>4420</c:v>
                </c:pt>
                <c:pt idx="55">
                  <c:v>4115</c:v>
                </c:pt>
                <c:pt idx="56">
                  <c:v>4089</c:v>
                </c:pt>
                <c:pt idx="57">
                  <c:v>4005</c:v>
                </c:pt>
                <c:pt idx="58">
                  <c:v>4100</c:v>
                </c:pt>
                <c:pt idx="59">
                  <c:v>4467</c:v>
                </c:pt>
                <c:pt idx="60">
                  <c:v>4528</c:v>
                </c:pt>
                <c:pt idx="61">
                  <c:v>4583</c:v>
                </c:pt>
                <c:pt idx="62">
                  <c:v>4928</c:v>
                </c:pt>
                <c:pt idx="63">
                  <c:v>4856</c:v>
                </c:pt>
                <c:pt idx="64">
                  <c:v>4094</c:v>
                </c:pt>
                <c:pt idx="65">
                  <c:v>4806</c:v>
                </c:pt>
                <c:pt idx="66">
                  <c:v>5589</c:v>
                </c:pt>
                <c:pt idx="67">
                  <c:v>6047</c:v>
                </c:pt>
                <c:pt idx="68">
                  <c:v>6213</c:v>
                </c:pt>
                <c:pt idx="69">
                  <c:v>6358</c:v>
                </c:pt>
                <c:pt idx="70">
                  <c:v>6921</c:v>
                </c:pt>
                <c:pt idx="71">
                  <c:v>6708</c:v>
                </c:pt>
                <c:pt idx="72">
                  <c:v>6912</c:v>
                </c:pt>
                <c:pt idx="73">
                  <c:v>6411</c:v>
                </c:pt>
                <c:pt idx="74">
                  <c:v>6429</c:v>
                </c:pt>
                <c:pt idx="75">
                  <c:v>6417</c:v>
                </c:pt>
                <c:pt idx="76">
                  <c:v>6447</c:v>
                </c:pt>
                <c:pt idx="77">
                  <c:v>6463</c:v>
                </c:pt>
                <c:pt idx="78">
                  <c:v>6190</c:v>
                </c:pt>
                <c:pt idx="79">
                  <c:v>5916</c:v>
                </c:pt>
                <c:pt idx="80">
                  <c:v>6302</c:v>
                </c:pt>
                <c:pt idx="81">
                  <c:v>5880</c:v>
                </c:pt>
                <c:pt idx="82">
                  <c:v>6030</c:v>
                </c:pt>
                <c:pt idx="83">
                  <c:v>6347</c:v>
                </c:pt>
                <c:pt idx="84">
                  <c:v>7117</c:v>
                </c:pt>
                <c:pt idx="85">
                  <c:v>7807</c:v>
                </c:pt>
                <c:pt idx="86">
                  <c:v>8307</c:v>
                </c:pt>
                <c:pt idx="87">
                  <c:v>9084</c:v>
                </c:pt>
                <c:pt idx="88">
                  <c:v>9072</c:v>
                </c:pt>
                <c:pt idx="89">
                  <c:v>8451</c:v>
                </c:pt>
                <c:pt idx="90">
                  <c:v>7291</c:v>
                </c:pt>
                <c:pt idx="91">
                  <c:v>8411</c:v>
                </c:pt>
                <c:pt idx="92">
                  <c:v>7697</c:v>
                </c:pt>
                <c:pt idx="93">
                  <c:v>8236</c:v>
                </c:pt>
                <c:pt idx="94">
                  <c:v>7782</c:v>
                </c:pt>
                <c:pt idx="95">
                  <c:v>6515</c:v>
                </c:pt>
                <c:pt idx="96">
                  <c:v>7161</c:v>
                </c:pt>
                <c:pt idx="97">
                  <c:v>6418</c:v>
                </c:pt>
                <c:pt idx="98">
                  <c:v>7066</c:v>
                </c:pt>
                <c:pt idx="99">
                  <c:v>7506</c:v>
                </c:pt>
                <c:pt idx="100">
                  <c:v>7454</c:v>
                </c:pt>
                <c:pt idx="101">
                  <c:v>8134</c:v>
                </c:pt>
                <c:pt idx="102">
                  <c:v>7494</c:v>
                </c:pt>
                <c:pt idx="103">
                  <c:v>7127</c:v>
                </c:pt>
                <c:pt idx="104">
                  <c:v>7638</c:v>
                </c:pt>
                <c:pt idx="105">
                  <c:v>7713</c:v>
                </c:pt>
                <c:pt idx="106">
                  <c:v>7790</c:v>
                </c:pt>
                <c:pt idx="107">
                  <c:v>7234</c:v>
                </c:pt>
                <c:pt idx="108">
                  <c:v>9829</c:v>
                </c:pt>
                <c:pt idx="109">
                  <c:v>10157</c:v>
                </c:pt>
                <c:pt idx="110">
                  <c:v>10879</c:v>
                </c:pt>
                <c:pt idx="111">
                  <c:v>10801</c:v>
                </c:pt>
                <c:pt idx="112">
                  <c:v>10483</c:v>
                </c:pt>
                <c:pt idx="113">
                  <c:v>10604</c:v>
                </c:pt>
                <c:pt idx="114">
                  <c:v>10598</c:v>
                </c:pt>
                <c:pt idx="115">
                  <c:v>10989</c:v>
                </c:pt>
                <c:pt idx="116">
                  <c:v>11300</c:v>
                </c:pt>
                <c:pt idx="117">
                  <c:v>10914</c:v>
                </c:pt>
                <c:pt idx="118">
                  <c:v>11468</c:v>
                </c:pt>
                <c:pt idx="119">
                  <c:v>11807</c:v>
                </c:pt>
                <c:pt idx="120">
                  <c:v>11433</c:v>
                </c:pt>
                <c:pt idx="121">
                  <c:v>10973</c:v>
                </c:pt>
                <c:pt idx="122">
                  <c:v>10574</c:v>
                </c:pt>
                <c:pt idx="123">
                  <c:v>9927</c:v>
                </c:pt>
                <c:pt idx="124">
                  <c:v>9818</c:v>
                </c:pt>
                <c:pt idx="125">
                  <c:v>9449</c:v>
                </c:pt>
                <c:pt idx="126">
                  <c:v>9334</c:v>
                </c:pt>
                <c:pt idx="127">
                  <c:v>8823</c:v>
                </c:pt>
                <c:pt idx="128">
                  <c:v>9198</c:v>
                </c:pt>
                <c:pt idx="129">
                  <c:v>9434</c:v>
                </c:pt>
                <c:pt idx="130">
                  <c:v>9390</c:v>
                </c:pt>
                <c:pt idx="131">
                  <c:v>9537</c:v>
                </c:pt>
                <c:pt idx="132">
                  <c:v>10105</c:v>
                </c:pt>
                <c:pt idx="133">
                  <c:v>10363</c:v>
                </c:pt>
                <c:pt idx="134">
                  <c:v>11662</c:v>
                </c:pt>
                <c:pt idx="135">
                  <c:v>10578</c:v>
                </c:pt>
                <c:pt idx="136">
                  <c:v>11276</c:v>
                </c:pt>
                <c:pt idx="137">
                  <c:v>11754</c:v>
                </c:pt>
                <c:pt idx="138">
                  <c:v>11409</c:v>
                </c:pt>
                <c:pt idx="139">
                  <c:v>11600</c:v>
                </c:pt>
                <c:pt idx="140">
                  <c:v>11934</c:v>
                </c:pt>
                <c:pt idx="141">
                  <c:v>11928</c:v>
                </c:pt>
                <c:pt idx="142">
                  <c:v>12117</c:v>
                </c:pt>
                <c:pt idx="143">
                  <c:v>12014</c:v>
                </c:pt>
                <c:pt idx="144">
                  <c:v>12519</c:v>
                </c:pt>
                <c:pt idx="145">
                  <c:v>11880</c:v>
                </c:pt>
                <c:pt idx="146">
                  <c:v>10741</c:v>
                </c:pt>
                <c:pt idx="147">
                  <c:v>11821</c:v>
                </c:pt>
                <c:pt idx="148">
                  <c:v>12247</c:v>
                </c:pt>
                <c:pt idx="149">
                  <c:v>12252</c:v>
                </c:pt>
                <c:pt idx="150">
                  <c:v>11287</c:v>
                </c:pt>
                <c:pt idx="151">
                  <c:v>12012</c:v>
                </c:pt>
                <c:pt idx="152">
                  <c:v>12501</c:v>
                </c:pt>
                <c:pt idx="153">
                  <c:v>12356</c:v>
                </c:pt>
                <c:pt idx="154">
                  <c:v>12586</c:v>
                </c:pt>
                <c:pt idx="155">
                  <c:v>12855</c:v>
                </c:pt>
                <c:pt idx="156">
                  <c:v>12728</c:v>
                </c:pt>
                <c:pt idx="157">
                  <c:v>12897</c:v>
                </c:pt>
                <c:pt idx="158">
                  <c:v>13383</c:v>
                </c:pt>
                <c:pt idx="159">
                  <c:v>13068</c:v>
                </c:pt>
                <c:pt idx="160">
                  <c:v>13643</c:v>
                </c:pt>
                <c:pt idx="161">
                  <c:v>13449</c:v>
                </c:pt>
                <c:pt idx="162">
                  <c:v>13368</c:v>
                </c:pt>
                <c:pt idx="163">
                  <c:v>13543</c:v>
                </c:pt>
                <c:pt idx="164">
                  <c:v>13381</c:v>
                </c:pt>
                <c:pt idx="165">
                  <c:v>13716</c:v>
                </c:pt>
                <c:pt idx="166">
                  <c:v>13257</c:v>
                </c:pt>
                <c:pt idx="167">
                  <c:v>12678</c:v>
                </c:pt>
                <c:pt idx="168">
                  <c:v>12912</c:v>
                </c:pt>
                <c:pt idx="169">
                  <c:v>12930</c:v>
                </c:pt>
                <c:pt idx="170">
                  <c:v>12780</c:v>
                </c:pt>
                <c:pt idx="171">
                  <c:v>12352</c:v>
                </c:pt>
                <c:pt idx="172">
                  <c:v>11540</c:v>
                </c:pt>
                <c:pt idx="173">
                  <c:v>12216</c:v>
                </c:pt>
                <c:pt idx="174">
                  <c:v>13392</c:v>
                </c:pt>
                <c:pt idx="175">
                  <c:v>13210</c:v>
                </c:pt>
                <c:pt idx="176">
                  <c:v>13018</c:v>
                </c:pt>
                <c:pt idx="177">
                  <c:v>13823</c:v>
                </c:pt>
                <c:pt idx="178">
                  <c:v>13687</c:v>
                </c:pt>
                <c:pt idx="179">
                  <c:v>13312</c:v>
                </c:pt>
                <c:pt idx="180">
                  <c:v>15021</c:v>
                </c:pt>
                <c:pt idx="181">
                  <c:v>14260</c:v>
                </c:pt>
                <c:pt idx="182">
                  <c:v>13724</c:v>
                </c:pt>
                <c:pt idx="183">
                  <c:v>14696</c:v>
                </c:pt>
                <c:pt idx="184">
                  <c:v>14613</c:v>
                </c:pt>
                <c:pt idx="185">
                  <c:v>14885</c:v>
                </c:pt>
                <c:pt idx="186">
                  <c:v>16203</c:v>
                </c:pt>
                <c:pt idx="187">
                  <c:v>15556</c:v>
                </c:pt>
                <c:pt idx="188">
                  <c:v>15135</c:v>
                </c:pt>
                <c:pt idx="189">
                  <c:v>16087</c:v>
                </c:pt>
                <c:pt idx="190">
                  <c:v>16432</c:v>
                </c:pt>
                <c:pt idx="191">
                  <c:v>17225</c:v>
                </c:pt>
                <c:pt idx="192">
                  <c:v>17984</c:v>
                </c:pt>
                <c:pt idx="193">
                  <c:v>19742</c:v>
                </c:pt>
                <c:pt idx="194">
                  <c:v>19451</c:v>
                </c:pt>
                <c:pt idx="195">
                  <c:v>19949</c:v>
                </c:pt>
                <c:pt idx="196">
                  <c:v>19412</c:v>
                </c:pt>
                <c:pt idx="197">
                  <c:v>19635</c:v>
                </c:pt>
                <c:pt idx="198">
                  <c:v>20780</c:v>
                </c:pt>
                <c:pt idx="199">
                  <c:v>21484</c:v>
                </c:pt>
                <c:pt idx="200">
                  <c:v>20481</c:v>
                </c:pt>
                <c:pt idx="201">
                  <c:v>19563</c:v>
                </c:pt>
                <c:pt idx="202">
                  <c:v>18340</c:v>
                </c:pt>
                <c:pt idx="203">
                  <c:v>17399</c:v>
                </c:pt>
                <c:pt idx="204">
                  <c:v>15587</c:v>
                </c:pt>
                <c:pt idx="205">
                  <c:v>16062</c:v>
                </c:pt>
                <c:pt idx="206">
                  <c:v>15650</c:v>
                </c:pt>
                <c:pt idx="207">
                  <c:v>14151</c:v>
                </c:pt>
                <c:pt idx="208">
                  <c:v>14338</c:v>
                </c:pt>
                <c:pt idx="209">
                  <c:v>13961</c:v>
                </c:pt>
                <c:pt idx="210">
                  <c:v>12764</c:v>
                </c:pt>
                <c:pt idx="211">
                  <c:v>12249</c:v>
                </c:pt>
                <c:pt idx="212">
                  <c:v>12422</c:v>
                </c:pt>
                <c:pt idx="213">
                  <c:v>12403</c:v>
                </c:pt>
                <c:pt idx="214">
                  <c:v>12378</c:v>
                </c:pt>
                <c:pt idx="215">
                  <c:v>12752</c:v>
                </c:pt>
                <c:pt idx="216">
                  <c:v>13156</c:v>
                </c:pt>
                <c:pt idx="217">
                  <c:v>14080</c:v>
                </c:pt>
                <c:pt idx="218">
                  <c:v>13396</c:v>
                </c:pt>
                <c:pt idx="219">
                  <c:v>13687</c:v>
                </c:pt>
                <c:pt idx="220">
                  <c:v>13914</c:v>
                </c:pt>
                <c:pt idx="221">
                  <c:v>13765</c:v>
                </c:pt>
                <c:pt idx="222">
                  <c:v>14686</c:v>
                </c:pt>
                <c:pt idx="223">
                  <c:v>15296</c:v>
                </c:pt>
                <c:pt idx="224">
                  <c:v>15016</c:v>
                </c:pt>
                <c:pt idx="225">
                  <c:v>14304</c:v>
                </c:pt>
                <c:pt idx="226">
                  <c:v>13505</c:v>
                </c:pt>
                <c:pt idx="227">
                  <c:v>13484</c:v>
                </c:pt>
                <c:pt idx="228">
                  <c:v>11942</c:v>
                </c:pt>
                <c:pt idx="229">
                  <c:v>11325</c:v>
                </c:pt>
                <c:pt idx="230">
                  <c:v>11263</c:v>
                </c:pt>
                <c:pt idx="231">
                  <c:v>11264</c:v>
                </c:pt>
                <c:pt idx="232">
                  <c:v>11190</c:v>
                </c:pt>
                <c:pt idx="233">
                  <c:v>11484</c:v>
                </c:pt>
                <c:pt idx="234">
                  <c:v>12221</c:v>
                </c:pt>
                <c:pt idx="235">
                  <c:v>12259</c:v>
                </c:pt>
                <c:pt idx="236">
                  <c:v>12475</c:v>
                </c:pt>
                <c:pt idx="237">
                  <c:v>12620</c:v>
                </c:pt>
                <c:pt idx="238">
                  <c:v>13079</c:v>
                </c:pt>
                <c:pt idx="239">
                  <c:v>15435</c:v>
                </c:pt>
                <c:pt idx="240">
                  <c:v>14280</c:v>
                </c:pt>
                <c:pt idx="241">
                  <c:v>13949</c:v>
                </c:pt>
                <c:pt idx="242">
                  <c:v>14976</c:v>
                </c:pt>
                <c:pt idx="243">
                  <c:v>15444</c:v>
                </c:pt>
                <c:pt idx="244">
                  <c:v>15770</c:v>
                </c:pt>
                <c:pt idx="245">
                  <c:v>14882</c:v>
                </c:pt>
                <c:pt idx="246">
                  <c:v>13054</c:v>
                </c:pt>
                <c:pt idx="247">
                  <c:v>11543</c:v>
                </c:pt>
                <c:pt idx="248">
                  <c:v>11862</c:v>
                </c:pt>
                <c:pt idx="249">
                  <c:v>13459</c:v>
                </c:pt>
                <c:pt idx="250">
                  <c:v>14528</c:v>
                </c:pt>
                <c:pt idx="251">
                  <c:v>14609</c:v>
                </c:pt>
                <c:pt idx="252">
                  <c:v>14719</c:v>
                </c:pt>
                <c:pt idx="253">
                  <c:v>14610</c:v>
                </c:pt>
                <c:pt idx="254">
                  <c:v>14891</c:v>
                </c:pt>
                <c:pt idx="255">
                  <c:v>15348</c:v>
                </c:pt>
                <c:pt idx="256">
                  <c:v>14949</c:v>
                </c:pt>
                <c:pt idx="257">
                  <c:v>15596</c:v>
                </c:pt>
                <c:pt idx="258">
                  <c:v>17317</c:v>
                </c:pt>
                <c:pt idx="259">
                  <c:v>18513</c:v>
                </c:pt>
                <c:pt idx="260">
                  <c:v>18581</c:v>
                </c:pt>
                <c:pt idx="261">
                  <c:v>16526</c:v>
                </c:pt>
                <c:pt idx="262">
                  <c:v>16431</c:v>
                </c:pt>
                <c:pt idx="263">
                  <c:v>15470</c:v>
                </c:pt>
                <c:pt idx="264">
                  <c:v>12437</c:v>
                </c:pt>
                <c:pt idx="265">
                  <c:v>14386</c:v>
                </c:pt>
                <c:pt idx="266">
                  <c:v>15041</c:v>
                </c:pt>
                <c:pt idx="267">
                  <c:v>14465</c:v>
                </c:pt>
                <c:pt idx="268">
                  <c:v>15999</c:v>
                </c:pt>
                <c:pt idx="269">
                  <c:v>13734</c:v>
                </c:pt>
                <c:pt idx="270">
                  <c:v>11111</c:v>
                </c:pt>
                <c:pt idx="271">
                  <c:v>12617</c:v>
                </c:pt>
                <c:pt idx="272">
                  <c:v>11242</c:v>
                </c:pt>
                <c:pt idx="273">
                  <c:v>10078</c:v>
                </c:pt>
                <c:pt idx="274">
                  <c:v>9389</c:v>
                </c:pt>
                <c:pt idx="275">
                  <c:v>6817</c:v>
                </c:pt>
                <c:pt idx="276">
                  <c:v>5930</c:v>
                </c:pt>
                <c:pt idx="277">
                  <c:v>5440</c:v>
                </c:pt>
                <c:pt idx="278">
                  <c:v>5075</c:v>
                </c:pt>
                <c:pt idx="279">
                  <c:v>5280</c:v>
                </c:pt>
                <c:pt idx="280">
                  <c:v>4895</c:v>
                </c:pt>
                <c:pt idx="281">
                  <c:v>3667</c:v>
                </c:pt>
                <c:pt idx="282">
                  <c:v>4063</c:v>
                </c:pt>
                <c:pt idx="283">
                  <c:v>3378</c:v>
                </c:pt>
                <c:pt idx="284">
                  <c:v>3101</c:v>
                </c:pt>
                <c:pt idx="285">
                  <c:v>3109</c:v>
                </c:pt>
                <c:pt idx="286">
                  <c:v>3196</c:v>
                </c:pt>
                <c:pt idx="287">
                  <c:v>2554</c:v>
                </c:pt>
                <c:pt idx="288">
                  <c:v>3007</c:v>
                </c:pt>
                <c:pt idx="289">
                  <c:v>2772</c:v>
                </c:pt>
                <c:pt idx="290">
                  <c:v>2773</c:v>
                </c:pt>
                <c:pt idx="291">
                  <c:v>2849</c:v>
                </c:pt>
                <c:pt idx="292">
                  <c:v>3122</c:v>
                </c:pt>
                <c:pt idx="293">
                  <c:v>3426</c:v>
                </c:pt>
                <c:pt idx="294">
                  <c:v>4472</c:v>
                </c:pt>
                <c:pt idx="295">
                  <c:v>4564</c:v>
                </c:pt>
                <c:pt idx="296">
                  <c:v>6397</c:v>
                </c:pt>
                <c:pt idx="297">
                  <c:v>7175</c:v>
                </c:pt>
                <c:pt idx="298">
                  <c:v>8211</c:v>
                </c:pt>
                <c:pt idx="299">
                  <c:v>8584</c:v>
                </c:pt>
                <c:pt idx="300">
                  <c:v>6701</c:v>
                </c:pt>
                <c:pt idx="301">
                  <c:v>8282</c:v>
                </c:pt>
                <c:pt idx="302">
                  <c:v>9074</c:v>
                </c:pt>
                <c:pt idx="303">
                  <c:v>8202</c:v>
                </c:pt>
                <c:pt idx="304">
                  <c:v>7129</c:v>
                </c:pt>
                <c:pt idx="305">
                  <c:v>6653</c:v>
                </c:pt>
                <c:pt idx="306">
                  <c:v>6766</c:v>
                </c:pt>
                <c:pt idx="307">
                  <c:v>6599</c:v>
                </c:pt>
                <c:pt idx="308">
                  <c:v>6320</c:v>
                </c:pt>
                <c:pt idx="309">
                  <c:v>5976</c:v>
                </c:pt>
                <c:pt idx="310">
                  <c:v>5778</c:v>
                </c:pt>
                <c:pt idx="311">
                  <c:v>5641</c:v>
                </c:pt>
                <c:pt idx="312">
                  <c:v>5013</c:v>
                </c:pt>
                <c:pt idx="313">
                  <c:v>4253</c:v>
                </c:pt>
                <c:pt idx="314">
                  <c:v>3750</c:v>
                </c:pt>
                <c:pt idx="315">
                  <c:v>4013</c:v>
                </c:pt>
                <c:pt idx="316">
                  <c:v>3578</c:v>
                </c:pt>
                <c:pt idx="317">
                  <c:v>3818</c:v>
                </c:pt>
                <c:pt idx="318">
                  <c:v>4563</c:v>
                </c:pt>
                <c:pt idx="319">
                  <c:v>4181</c:v>
                </c:pt>
                <c:pt idx="320">
                  <c:v>4157</c:v>
                </c:pt>
                <c:pt idx="321">
                  <c:v>4400</c:v>
                </c:pt>
                <c:pt idx="322">
                  <c:v>3931</c:v>
                </c:pt>
                <c:pt idx="323">
                  <c:v>3589</c:v>
                </c:pt>
                <c:pt idx="324">
                  <c:v>3428</c:v>
                </c:pt>
                <c:pt idx="325">
                  <c:v>3006</c:v>
                </c:pt>
                <c:pt idx="326">
                  <c:v>3010</c:v>
                </c:pt>
                <c:pt idx="327">
                  <c:v>3194</c:v>
                </c:pt>
                <c:pt idx="328">
                  <c:v>2461</c:v>
                </c:pt>
                <c:pt idx="329">
                  <c:v>2803</c:v>
                </c:pt>
                <c:pt idx="330">
                  <c:v>2902</c:v>
                </c:pt>
                <c:pt idx="331">
                  <c:v>2512</c:v>
                </c:pt>
                <c:pt idx="332">
                  <c:v>2240</c:v>
                </c:pt>
                <c:pt idx="333">
                  <c:v>2976</c:v>
                </c:pt>
                <c:pt idx="334">
                  <c:v>2587</c:v>
                </c:pt>
                <c:pt idx="335">
                  <c:v>3097</c:v>
                </c:pt>
                <c:pt idx="336">
                  <c:v>3258</c:v>
                </c:pt>
                <c:pt idx="337">
                  <c:v>2568</c:v>
                </c:pt>
                <c:pt idx="338">
                  <c:v>2982</c:v>
                </c:pt>
                <c:pt idx="339">
                  <c:v>3304</c:v>
                </c:pt>
                <c:pt idx="340">
                  <c:v>3415</c:v>
                </c:pt>
                <c:pt idx="341">
                  <c:v>3779</c:v>
                </c:pt>
                <c:pt idx="342">
                  <c:v>3776</c:v>
                </c:pt>
                <c:pt idx="343">
                  <c:v>3777</c:v>
                </c:pt>
                <c:pt idx="344">
                  <c:v>3743</c:v>
                </c:pt>
                <c:pt idx="345">
                  <c:v>3757</c:v>
                </c:pt>
                <c:pt idx="346">
                  <c:v>4060</c:v>
                </c:pt>
                <c:pt idx="347">
                  <c:v>5440</c:v>
                </c:pt>
                <c:pt idx="348">
                  <c:v>3868</c:v>
                </c:pt>
                <c:pt idx="349">
                  <c:v>3958</c:v>
                </c:pt>
                <c:pt idx="350">
                  <c:v>3812</c:v>
                </c:pt>
                <c:pt idx="351">
                  <c:v>3169</c:v>
                </c:pt>
                <c:pt idx="352">
                  <c:v>3473</c:v>
                </c:pt>
                <c:pt idx="353">
                  <c:v>4072</c:v>
                </c:pt>
                <c:pt idx="354">
                  <c:v>3020</c:v>
                </c:pt>
                <c:pt idx="355">
                  <c:v>3009</c:v>
                </c:pt>
                <c:pt idx="356">
                  <c:v>2950</c:v>
                </c:pt>
                <c:pt idx="357">
                  <c:v>2554</c:v>
                </c:pt>
                <c:pt idx="358">
                  <c:v>2939</c:v>
                </c:pt>
                <c:pt idx="359">
                  <c:v>2573</c:v>
                </c:pt>
                <c:pt idx="360">
                  <c:v>1907</c:v>
                </c:pt>
                <c:pt idx="361">
                  <c:v>2095</c:v>
                </c:pt>
                <c:pt idx="362">
                  <c:v>2319</c:v>
                </c:pt>
                <c:pt idx="363">
                  <c:v>2286</c:v>
                </c:pt>
                <c:pt idx="364">
                  <c:v>2611</c:v>
                </c:pt>
                <c:pt idx="365">
                  <c:v>3520</c:v>
                </c:pt>
                <c:pt idx="366">
                  <c:v>2604</c:v>
                </c:pt>
                <c:pt idx="367">
                  <c:v>2619</c:v>
                </c:pt>
                <c:pt idx="368">
                  <c:v>2727</c:v>
                </c:pt>
                <c:pt idx="369">
                  <c:v>2467</c:v>
                </c:pt>
                <c:pt idx="370">
                  <c:v>2579</c:v>
                </c:pt>
                <c:pt idx="371">
                  <c:v>2635</c:v>
                </c:pt>
                <c:pt idx="372">
                  <c:v>1813</c:v>
                </c:pt>
                <c:pt idx="373">
                  <c:v>1723</c:v>
                </c:pt>
                <c:pt idx="374">
                  <c:v>2062</c:v>
                </c:pt>
                <c:pt idx="375">
                  <c:v>3333</c:v>
                </c:pt>
                <c:pt idx="376">
                  <c:v>4191</c:v>
                </c:pt>
                <c:pt idx="377">
                  <c:v>7210</c:v>
                </c:pt>
                <c:pt idx="378">
                  <c:v>7363</c:v>
                </c:pt>
                <c:pt idx="379">
                  <c:v>6584</c:v>
                </c:pt>
                <c:pt idx="380">
                  <c:v>7792</c:v>
                </c:pt>
                <c:pt idx="381">
                  <c:v>8305</c:v>
                </c:pt>
                <c:pt idx="382">
                  <c:v>7099</c:v>
                </c:pt>
                <c:pt idx="383">
                  <c:v>8914</c:v>
                </c:pt>
                <c:pt idx="384">
                  <c:v>8828</c:v>
                </c:pt>
                <c:pt idx="385">
                  <c:v>7605</c:v>
                </c:pt>
                <c:pt idx="386">
                  <c:v>7900</c:v>
                </c:pt>
                <c:pt idx="387">
                  <c:v>7058</c:v>
                </c:pt>
                <c:pt idx="388">
                  <c:v>6503</c:v>
                </c:pt>
                <c:pt idx="389">
                  <c:v>5438</c:v>
                </c:pt>
                <c:pt idx="390">
                  <c:v>4746</c:v>
                </c:pt>
                <c:pt idx="391">
                  <c:v>4187</c:v>
                </c:pt>
                <c:pt idx="392">
                  <c:v>3297</c:v>
                </c:pt>
                <c:pt idx="393">
                  <c:v>2692</c:v>
                </c:pt>
                <c:pt idx="394">
                  <c:v>2377</c:v>
                </c:pt>
                <c:pt idx="395">
                  <c:v>1903</c:v>
                </c:pt>
                <c:pt idx="396">
                  <c:v>1881</c:v>
                </c:pt>
                <c:pt idx="397">
                  <c:v>1760</c:v>
                </c:pt>
                <c:pt idx="398">
                  <c:v>1565</c:v>
                </c:pt>
                <c:pt idx="399">
                  <c:v>1209</c:v>
                </c:pt>
                <c:pt idx="400">
                  <c:v>1280</c:v>
                </c:pt>
                <c:pt idx="401">
                  <c:v>1178</c:v>
                </c:pt>
                <c:pt idx="402">
                  <c:v>1076</c:v>
                </c:pt>
                <c:pt idx="403">
                  <c:v>1201</c:v>
                </c:pt>
                <c:pt idx="404">
                  <c:v>1271</c:v>
                </c:pt>
                <c:pt idx="405">
                  <c:v>1300</c:v>
                </c:pt>
                <c:pt idx="406">
                  <c:v>1217</c:v>
                </c:pt>
                <c:pt idx="407">
                  <c:v>892</c:v>
                </c:pt>
                <c:pt idx="408">
                  <c:v>862</c:v>
                </c:pt>
                <c:pt idx="409">
                  <c:v>946</c:v>
                </c:pt>
                <c:pt idx="410">
                  <c:v>904</c:v>
                </c:pt>
                <c:pt idx="411">
                  <c:v>948</c:v>
                </c:pt>
                <c:pt idx="412">
                  <c:v>1068</c:v>
                </c:pt>
                <c:pt idx="413">
                  <c:v>1138</c:v>
                </c:pt>
                <c:pt idx="414">
                  <c:v>1227</c:v>
                </c:pt>
                <c:pt idx="415">
                  <c:v>1200</c:v>
                </c:pt>
                <c:pt idx="416">
                  <c:v>1177</c:v>
                </c:pt>
                <c:pt idx="417">
                  <c:v>1095</c:v>
                </c:pt>
                <c:pt idx="418">
                  <c:v>1586</c:v>
                </c:pt>
                <c:pt idx="419">
                  <c:v>2856</c:v>
                </c:pt>
                <c:pt idx="420">
                  <c:v>3384</c:v>
                </c:pt>
                <c:pt idx="421">
                  <c:v>2924</c:v>
                </c:pt>
                <c:pt idx="422">
                  <c:v>2887</c:v>
                </c:pt>
                <c:pt idx="423">
                  <c:v>2747</c:v>
                </c:pt>
                <c:pt idx="424">
                  <c:v>2645</c:v>
                </c:pt>
                <c:pt idx="425">
                  <c:v>2728</c:v>
                </c:pt>
                <c:pt idx="426">
                  <c:v>2564</c:v>
                </c:pt>
                <c:pt idx="427">
                  <c:v>2310</c:v>
                </c:pt>
                <c:pt idx="428">
                  <c:v>2119</c:v>
                </c:pt>
                <c:pt idx="429">
                  <c:v>1947</c:v>
                </c:pt>
                <c:pt idx="430">
                  <c:v>1662</c:v>
                </c:pt>
                <c:pt idx="431">
                  <c:v>1148</c:v>
                </c:pt>
                <c:pt idx="432">
                  <c:v>1112</c:v>
                </c:pt>
                <c:pt idx="433">
                  <c:v>1268</c:v>
                </c:pt>
                <c:pt idx="434">
                  <c:v>1115</c:v>
                </c:pt>
                <c:pt idx="435">
                  <c:v>1704</c:v>
                </c:pt>
                <c:pt idx="436">
                  <c:v>1566</c:v>
                </c:pt>
                <c:pt idx="437">
                  <c:v>1463</c:v>
                </c:pt>
                <c:pt idx="438">
                  <c:v>1486</c:v>
                </c:pt>
                <c:pt idx="439">
                  <c:v>1624</c:v>
                </c:pt>
                <c:pt idx="440">
                  <c:v>1707</c:v>
                </c:pt>
                <c:pt idx="441">
                  <c:v>1680</c:v>
                </c:pt>
                <c:pt idx="442">
                  <c:v>2061</c:v>
                </c:pt>
                <c:pt idx="443">
                  <c:v>2135</c:v>
                </c:pt>
                <c:pt idx="444">
                  <c:v>1602</c:v>
                </c:pt>
                <c:pt idx="445">
                  <c:v>1701</c:v>
                </c:pt>
                <c:pt idx="446">
                  <c:v>1781</c:v>
                </c:pt>
                <c:pt idx="447">
                  <c:v>1909</c:v>
                </c:pt>
                <c:pt idx="448">
                  <c:v>2290</c:v>
                </c:pt>
                <c:pt idx="449">
                  <c:v>2816</c:v>
                </c:pt>
                <c:pt idx="450">
                  <c:v>2741</c:v>
                </c:pt>
                <c:pt idx="451">
                  <c:v>2511</c:v>
                </c:pt>
                <c:pt idx="452">
                  <c:v>2429</c:v>
                </c:pt>
                <c:pt idx="453">
                  <c:v>2591</c:v>
                </c:pt>
                <c:pt idx="454">
                  <c:v>2556</c:v>
                </c:pt>
                <c:pt idx="455">
                  <c:v>2566</c:v>
                </c:pt>
                <c:pt idx="456">
                  <c:v>2626</c:v>
                </c:pt>
                <c:pt idx="457">
                  <c:v>2387</c:v>
                </c:pt>
                <c:pt idx="458">
                  <c:v>2941</c:v>
                </c:pt>
                <c:pt idx="459">
                  <c:v>2547</c:v>
                </c:pt>
                <c:pt idx="460">
                  <c:v>2479</c:v>
                </c:pt>
                <c:pt idx="461">
                  <c:v>2404</c:v>
                </c:pt>
                <c:pt idx="462">
                  <c:v>2387</c:v>
                </c:pt>
                <c:pt idx="463">
                  <c:v>2190</c:v>
                </c:pt>
                <c:pt idx="464">
                  <c:v>2002</c:v>
                </c:pt>
                <c:pt idx="465">
                  <c:v>1752</c:v>
                </c:pt>
                <c:pt idx="466">
                  <c:v>1475</c:v>
                </c:pt>
                <c:pt idx="467">
                  <c:v>1263</c:v>
                </c:pt>
                <c:pt idx="468">
                  <c:v>1413</c:v>
                </c:pt>
                <c:pt idx="469">
                  <c:v>1408</c:v>
                </c:pt>
                <c:pt idx="470">
                  <c:v>1268</c:v>
                </c:pt>
                <c:pt idx="471">
                  <c:v>1137</c:v>
                </c:pt>
                <c:pt idx="472">
                  <c:v>1042</c:v>
                </c:pt>
                <c:pt idx="473">
                  <c:v>908</c:v>
                </c:pt>
                <c:pt idx="474">
                  <c:v>973</c:v>
                </c:pt>
                <c:pt idx="475">
                  <c:v>1025</c:v>
                </c:pt>
                <c:pt idx="476">
                  <c:v>1249</c:v>
                </c:pt>
                <c:pt idx="477">
                  <c:v>1443</c:v>
                </c:pt>
                <c:pt idx="478">
                  <c:v>1659</c:v>
                </c:pt>
                <c:pt idx="479">
                  <c:v>1636</c:v>
                </c:pt>
                <c:pt idx="480">
                  <c:v>1723</c:v>
                </c:pt>
                <c:pt idx="481">
                  <c:v>1839</c:v>
                </c:pt>
                <c:pt idx="482">
                  <c:v>1785</c:v>
                </c:pt>
                <c:pt idx="483">
                  <c:v>1768</c:v>
                </c:pt>
                <c:pt idx="484">
                  <c:v>2059</c:v>
                </c:pt>
                <c:pt idx="485">
                  <c:v>2117</c:v>
                </c:pt>
                <c:pt idx="486">
                  <c:v>2473</c:v>
                </c:pt>
                <c:pt idx="487">
                  <c:v>2758</c:v>
                </c:pt>
                <c:pt idx="488">
                  <c:v>2614</c:v>
                </c:pt>
                <c:pt idx="489">
                  <c:v>2612</c:v>
                </c:pt>
                <c:pt idx="490">
                  <c:v>2454</c:v>
                </c:pt>
                <c:pt idx="491">
                  <c:v>2551</c:v>
                </c:pt>
                <c:pt idx="492">
                  <c:v>2349</c:v>
                </c:pt>
                <c:pt idx="493">
                  <c:v>2216</c:v>
                </c:pt>
                <c:pt idx="494">
                  <c:v>2543</c:v>
                </c:pt>
                <c:pt idx="495">
                  <c:v>2602</c:v>
                </c:pt>
                <c:pt idx="496">
                  <c:v>2866</c:v>
                </c:pt>
                <c:pt idx="497">
                  <c:v>3504</c:v>
                </c:pt>
                <c:pt idx="498">
                  <c:v>3075</c:v>
                </c:pt>
                <c:pt idx="499">
                  <c:v>2838</c:v>
                </c:pt>
                <c:pt idx="500">
                  <c:v>2943</c:v>
                </c:pt>
                <c:pt idx="501">
                  <c:v>2852</c:v>
                </c:pt>
                <c:pt idx="502">
                  <c:v>2728</c:v>
                </c:pt>
                <c:pt idx="503">
                  <c:v>2638</c:v>
                </c:pt>
                <c:pt idx="504">
                  <c:v>2708</c:v>
                </c:pt>
                <c:pt idx="505">
                  <c:v>2771</c:v>
                </c:pt>
                <c:pt idx="506">
                  <c:v>2861</c:v>
                </c:pt>
                <c:pt idx="507">
                  <c:v>2770</c:v>
                </c:pt>
                <c:pt idx="508">
                  <c:v>3089</c:v>
                </c:pt>
                <c:pt idx="509">
                  <c:v>3540</c:v>
                </c:pt>
                <c:pt idx="510">
                  <c:v>3681</c:v>
                </c:pt>
                <c:pt idx="511">
                  <c:v>4316</c:v>
                </c:pt>
                <c:pt idx="512">
                  <c:v>5062</c:v>
                </c:pt>
                <c:pt idx="513">
                  <c:v>5984</c:v>
                </c:pt>
                <c:pt idx="514">
                  <c:v>7582</c:v>
                </c:pt>
                <c:pt idx="515">
                  <c:v>9204</c:v>
                </c:pt>
                <c:pt idx="516">
                  <c:v>10339</c:v>
                </c:pt>
                <c:pt idx="517">
                  <c:v>11274</c:v>
                </c:pt>
                <c:pt idx="518">
                  <c:v>11426</c:v>
                </c:pt>
                <c:pt idx="519">
                  <c:v>11262</c:v>
                </c:pt>
                <c:pt idx="520">
                  <c:v>9188</c:v>
                </c:pt>
                <c:pt idx="521">
                  <c:v>7385</c:v>
                </c:pt>
                <c:pt idx="522">
                  <c:v>6823</c:v>
                </c:pt>
                <c:pt idx="523">
                  <c:v>6130</c:v>
                </c:pt>
                <c:pt idx="524">
                  <c:v>5238</c:v>
                </c:pt>
                <c:pt idx="525">
                  <c:v>4471</c:v>
                </c:pt>
                <c:pt idx="526">
                  <c:v>3854</c:v>
                </c:pt>
                <c:pt idx="527">
                  <c:v>3427</c:v>
                </c:pt>
                <c:pt idx="528">
                  <c:v>3382</c:v>
                </c:pt>
                <c:pt idx="529">
                  <c:v>3354</c:v>
                </c:pt>
                <c:pt idx="530">
                  <c:v>3471</c:v>
                </c:pt>
                <c:pt idx="531">
                  <c:v>3503</c:v>
                </c:pt>
                <c:pt idx="532">
                  <c:v>3395</c:v>
                </c:pt>
                <c:pt idx="533">
                  <c:v>3364</c:v>
                </c:pt>
                <c:pt idx="534">
                  <c:v>3426</c:v>
                </c:pt>
                <c:pt idx="535">
                  <c:v>3357</c:v>
                </c:pt>
                <c:pt idx="536">
                  <c:v>3251</c:v>
                </c:pt>
                <c:pt idx="537">
                  <c:v>3118</c:v>
                </c:pt>
                <c:pt idx="538">
                  <c:v>2951</c:v>
                </c:pt>
                <c:pt idx="539">
                  <c:v>2893</c:v>
                </c:pt>
                <c:pt idx="540">
                  <c:v>2933</c:v>
                </c:pt>
                <c:pt idx="541">
                  <c:v>3302</c:v>
                </c:pt>
                <c:pt idx="542">
                  <c:v>3706</c:v>
                </c:pt>
                <c:pt idx="543">
                  <c:v>4018</c:v>
                </c:pt>
                <c:pt idx="544">
                  <c:v>5738</c:v>
                </c:pt>
                <c:pt idx="545">
                  <c:v>6550</c:v>
                </c:pt>
                <c:pt idx="546">
                  <c:v>6902</c:v>
                </c:pt>
                <c:pt idx="547">
                  <c:v>7518</c:v>
                </c:pt>
                <c:pt idx="548">
                  <c:v>7834</c:v>
                </c:pt>
                <c:pt idx="549">
                  <c:v>7710</c:v>
                </c:pt>
                <c:pt idx="550">
                  <c:v>7213</c:v>
                </c:pt>
                <c:pt idx="551">
                  <c:v>6789</c:v>
                </c:pt>
                <c:pt idx="552">
                  <c:v>5988</c:v>
                </c:pt>
                <c:pt idx="553">
                  <c:v>5116</c:v>
                </c:pt>
                <c:pt idx="554">
                  <c:v>4682</c:v>
                </c:pt>
                <c:pt idx="555">
                  <c:v>4557</c:v>
                </c:pt>
                <c:pt idx="556">
                  <c:v>4152</c:v>
                </c:pt>
                <c:pt idx="557">
                  <c:v>4103</c:v>
                </c:pt>
                <c:pt idx="558">
                  <c:v>4071</c:v>
                </c:pt>
                <c:pt idx="559">
                  <c:v>3926</c:v>
                </c:pt>
                <c:pt idx="560">
                  <c:v>4092</c:v>
                </c:pt>
                <c:pt idx="561">
                  <c:v>4646</c:v>
                </c:pt>
                <c:pt idx="562">
                  <c:v>4830</c:v>
                </c:pt>
                <c:pt idx="563">
                  <c:v>5234</c:v>
                </c:pt>
                <c:pt idx="564">
                  <c:v>5082</c:v>
                </c:pt>
                <c:pt idx="565">
                  <c:v>4756</c:v>
                </c:pt>
                <c:pt idx="566">
                  <c:v>4903</c:v>
                </c:pt>
                <c:pt idx="567">
                  <c:v>4469</c:v>
                </c:pt>
                <c:pt idx="568">
                  <c:v>4069</c:v>
                </c:pt>
                <c:pt idx="569">
                  <c:v>4308</c:v>
                </c:pt>
                <c:pt idx="570">
                  <c:v>4384</c:v>
                </c:pt>
                <c:pt idx="571">
                  <c:v>4307</c:v>
                </c:pt>
                <c:pt idx="572">
                  <c:v>4201</c:v>
                </c:pt>
                <c:pt idx="573">
                  <c:v>4494</c:v>
                </c:pt>
                <c:pt idx="574">
                  <c:v>5264</c:v>
                </c:pt>
                <c:pt idx="575">
                  <c:v>5549</c:v>
                </c:pt>
                <c:pt idx="576">
                  <c:v>5560</c:v>
                </c:pt>
                <c:pt idx="577">
                  <c:v>5486</c:v>
                </c:pt>
                <c:pt idx="578">
                  <c:v>5135</c:v>
                </c:pt>
                <c:pt idx="579">
                  <c:v>5723</c:v>
                </c:pt>
                <c:pt idx="580">
                  <c:v>4456</c:v>
                </c:pt>
                <c:pt idx="581">
                  <c:v>4271</c:v>
                </c:pt>
                <c:pt idx="582">
                  <c:v>4218</c:v>
                </c:pt>
                <c:pt idx="583">
                  <c:v>4068</c:v>
                </c:pt>
                <c:pt idx="584">
                  <c:v>3821</c:v>
                </c:pt>
                <c:pt idx="585">
                  <c:v>3417</c:v>
                </c:pt>
                <c:pt idx="586">
                  <c:v>2771</c:v>
                </c:pt>
                <c:pt idx="587">
                  <c:v>2474</c:v>
                </c:pt>
                <c:pt idx="588">
                  <c:v>2641</c:v>
                </c:pt>
                <c:pt idx="589">
                  <c:v>2674</c:v>
                </c:pt>
                <c:pt idx="590">
                  <c:v>2625</c:v>
                </c:pt>
                <c:pt idx="591">
                  <c:v>2663</c:v>
                </c:pt>
                <c:pt idx="592">
                  <c:v>2681</c:v>
                </c:pt>
                <c:pt idx="593">
                  <c:v>2591</c:v>
                </c:pt>
                <c:pt idx="594">
                  <c:v>2591</c:v>
                </c:pt>
                <c:pt idx="595">
                  <c:v>2541</c:v>
                </c:pt>
                <c:pt idx="596">
                  <c:v>2415</c:v>
                </c:pt>
                <c:pt idx="597">
                  <c:v>2340</c:v>
                </c:pt>
                <c:pt idx="598">
                  <c:v>2076</c:v>
                </c:pt>
                <c:pt idx="599">
                  <c:v>1980</c:v>
                </c:pt>
                <c:pt idx="600">
                  <c:v>2063</c:v>
                </c:pt>
                <c:pt idx="601">
                  <c:v>2109</c:v>
                </c:pt>
                <c:pt idx="602">
                  <c:v>2133</c:v>
                </c:pt>
                <c:pt idx="603">
                  <c:v>2047</c:v>
                </c:pt>
                <c:pt idx="604">
                  <c:v>1973</c:v>
                </c:pt>
                <c:pt idx="605">
                  <c:v>1919</c:v>
                </c:pt>
                <c:pt idx="606">
                  <c:v>2117</c:v>
                </c:pt>
                <c:pt idx="607">
                  <c:v>2272</c:v>
                </c:pt>
                <c:pt idx="608">
                  <c:v>2352</c:v>
                </c:pt>
                <c:pt idx="609">
                  <c:v>2385</c:v>
                </c:pt>
                <c:pt idx="610">
                  <c:v>2836</c:v>
                </c:pt>
                <c:pt idx="611">
                  <c:v>2868</c:v>
                </c:pt>
                <c:pt idx="612">
                  <c:v>2426</c:v>
                </c:pt>
                <c:pt idx="613">
                  <c:v>2186</c:v>
                </c:pt>
                <c:pt idx="614">
                  <c:v>2543</c:v>
                </c:pt>
                <c:pt idx="615">
                  <c:v>3070</c:v>
                </c:pt>
                <c:pt idx="616">
                  <c:v>3865</c:v>
                </c:pt>
                <c:pt idx="617">
                  <c:v>4112</c:v>
                </c:pt>
                <c:pt idx="618">
                  <c:v>4183</c:v>
                </c:pt>
                <c:pt idx="619">
                  <c:v>4938</c:v>
                </c:pt>
                <c:pt idx="620">
                  <c:v>5632</c:v>
                </c:pt>
                <c:pt idx="621">
                  <c:v>6502</c:v>
                </c:pt>
                <c:pt idx="622">
                  <c:v>7695</c:v>
                </c:pt>
                <c:pt idx="623">
                  <c:v>8609</c:v>
                </c:pt>
                <c:pt idx="624">
                  <c:v>9752</c:v>
                </c:pt>
                <c:pt idx="625">
                  <c:v>12485</c:v>
                </c:pt>
                <c:pt idx="626">
                  <c:v>11842</c:v>
                </c:pt>
                <c:pt idx="627">
                  <c:v>11309</c:v>
                </c:pt>
                <c:pt idx="628">
                  <c:v>10684</c:v>
                </c:pt>
                <c:pt idx="629">
                  <c:v>10409</c:v>
                </c:pt>
                <c:pt idx="630">
                  <c:v>9473</c:v>
                </c:pt>
                <c:pt idx="631">
                  <c:v>7673</c:v>
                </c:pt>
                <c:pt idx="632">
                  <c:v>6486</c:v>
                </c:pt>
                <c:pt idx="633">
                  <c:v>6186</c:v>
                </c:pt>
                <c:pt idx="634">
                  <c:v>5881</c:v>
                </c:pt>
                <c:pt idx="635">
                  <c:v>6526</c:v>
                </c:pt>
                <c:pt idx="636">
                  <c:v>7416</c:v>
                </c:pt>
                <c:pt idx="637">
                  <c:v>8259</c:v>
                </c:pt>
                <c:pt idx="638">
                  <c:v>9699</c:v>
                </c:pt>
                <c:pt idx="639">
                  <c:v>10112</c:v>
                </c:pt>
                <c:pt idx="640">
                  <c:v>9651</c:v>
                </c:pt>
                <c:pt idx="641">
                  <c:v>9574</c:v>
                </c:pt>
                <c:pt idx="642">
                  <c:v>9816</c:v>
                </c:pt>
                <c:pt idx="643">
                  <c:v>10269</c:v>
                </c:pt>
                <c:pt idx="644">
                  <c:v>9926</c:v>
                </c:pt>
                <c:pt idx="645">
                  <c:v>11587</c:v>
                </c:pt>
                <c:pt idx="646">
                  <c:v>10624</c:v>
                </c:pt>
                <c:pt idx="647">
                  <c:v>8661</c:v>
                </c:pt>
                <c:pt idx="648">
                  <c:v>7159</c:v>
                </c:pt>
                <c:pt idx="649">
                  <c:v>5517</c:v>
                </c:pt>
                <c:pt idx="650">
                  <c:v>4692</c:v>
                </c:pt>
                <c:pt idx="651">
                  <c:v>4327</c:v>
                </c:pt>
                <c:pt idx="652">
                  <c:v>4075</c:v>
                </c:pt>
                <c:pt idx="653">
                  <c:v>3966</c:v>
                </c:pt>
                <c:pt idx="654">
                  <c:v>4074</c:v>
                </c:pt>
                <c:pt idx="655">
                  <c:v>3932</c:v>
                </c:pt>
                <c:pt idx="656">
                  <c:v>3960</c:v>
                </c:pt>
                <c:pt idx="657">
                  <c:v>3322</c:v>
                </c:pt>
                <c:pt idx="658">
                  <c:v>3008</c:v>
                </c:pt>
                <c:pt idx="659">
                  <c:v>3097</c:v>
                </c:pt>
                <c:pt idx="660">
                  <c:v>3055</c:v>
                </c:pt>
                <c:pt idx="661">
                  <c:v>2827</c:v>
                </c:pt>
                <c:pt idx="662">
                  <c:v>2686</c:v>
                </c:pt>
                <c:pt idx="663">
                  <c:v>2644</c:v>
                </c:pt>
                <c:pt idx="664">
                  <c:v>2690</c:v>
                </c:pt>
                <c:pt idx="665">
                  <c:v>2650</c:v>
                </c:pt>
                <c:pt idx="666">
                  <c:v>2681</c:v>
                </c:pt>
                <c:pt idx="667">
                  <c:v>2560</c:v>
                </c:pt>
                <c:pt idx="668">
                  <c:v>2569</c:v>
                </c:pt>
                <c:pt idx="669">
                  <c:v>2374</c:v>
                </c:pt>
                <c:pt idx="670">
                  <c:v>2181</c:v>
                </c:pt>
                <c:pt idx="671">
                  <c:v>2262</c:v>
                </c:pt>
                <c:pt idx="672">
                  <c:v>2227</c:v>
                </c:pt>
                <c:pt idx="673">
                  <c:v>2224</c:v>
                </c:pt>
                <c:pt idx="674">
                  <c:v>2301</c:v>
                </c:pt>
                <c:pt idx="675">
                  <c:v>2262</c:v>
                </c:pt>
                <c:pt idx="676">
                  <c:v>2316</c:v>
                </c:pt>
                <c:pt idx="677">
                  <c:v>2500</c:v>
                </c:pt>
                <c:pt idx="678">
                  <c:v>2890</c:v>
                </c:pt>
                <c:pt idx="679">
                  <c:v>2798</c:v>
                </c:pt>
                <c:pt idx="680">
                  <c:v>3065</c:v>
                </c:pt>
                <c:pt idx="681">
                  <c:v>2827</c:v>
                </c:pt>
                <c:pt idx="682">
                  <c:v>2929</c:v>
                </c:pt>
                <c:pt idx="683">
                  <c:v>3720</c:v>
                </c:pt>
              </c:numCache>
            </c:numRef>
          </c:val>
          <c:smooth val="0"/>
          <c:extLst>
            <c:ext xmlns:c16="http://schemas.microsoft.com/office/drawing/2014/chart" uri="{C3380CC4-5D6E-409C-BE32-E72D297353CC}">
              <c16:uniqueId val="{00000000-6D37-40B9-8A0F-F194600A17A0}"/>
            </c:ext>
          </c:extLst>
        </c:ser>
        <c:dLbls>
          <c:showLegendKey val="0"/>
          <c:showVal val="0"/>
          <c:showCatName val="0"/>
          <c:showSerName val="0"/>
          <c:showPercent val="0"/>
          <c:showBubbleSize val="0"/>
        </c:dLbls>
        <c:smooth val="0"/>
        <c:axId val="528218608"/>
        <c:axId val="528220568"/>
      </c:lineChart>
      <c:catAx>
        <c:axId val="52821860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28220568"/>
        <c:crosses val="autoZero"/>
        <c:auto val="1"/>
        <c:lblAlgn val="ctr"/>
        <c:lblOffset val="100"/>
        <c:tickLblSkip val="12"/>
        <c:tickMarkSkip val="12"/>
        <c:noMultiLvlLbl val="0"/>
      </c:catAx>
      <c:valAx>
        <c:axId val="528220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2821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157 </a:t>
            </a:r>
          </a:p>
          <a:p>
            <a:pPr>
              <a:defRPr/>
            </a:pPr>
            <a:r>
              <a:rPr lang="en-US"/>
              <a:t>Bills and Notes Discounted by the Bank of England, Annually, 1794-1850 </a:t>
            </a:r>
          </a:p>
          <a:p>
            <a:pPr>
              <a:defRPr/>
            </a:pPr>
            <a:r>
              <a:rPr lang="en-US"/>
              <a:t>(Thousands of £'s) </a:t>
            </a:r>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157'!$A$5:$A$61</c:f>
              <c:numCache>
                <c:formatCode>General</c:formatCode>
                <c:ptCount val="57"/>
                <c:pt idx="0">
                  <c:v>1794</c:v>
                </c:pt>
                <c:pt idx="1">
                  <c:v>1795</c:v>
                </c:pt>
                <c:pt idx="2">
                  <c:v>1796</c:v>
                </c:pt>
                <c:pt idx="3">
                  <c:v>1797</c:v>
                </c:pt>
                <c:pt idx="4">
                  <c:v>1798</c:v>
                </c:pt>
                <c:pt idx="5">
                  <c:v>1799</c:v>
                </c:pt>
                <c:pt idx="6">
                  <c:v>1800</c:v>
                </c:pt>
                <c:pt idx="7">
                  <c:v>1801</c:v>
                </c:pt>
                <c:pt idx="8">
                  <c:v>1802</c:v>
                </c:pt>
                <c:pt idx="9">
                  <c:v>1803</c:v>
                </c:pt>
                <c:pt idx="10">
                  <c:v>1804</c:v>
                </c:pt>
                <c:pt idx="11">
                  <c:v>1805</c:v>
                </c:pt>
                <c:pt idx="12">
                  <c:v>1806</c:v>
                </c:pt>
                <c:pt idx="13">
                  <c:v>1807</c:v>
                </c:pt>
                <c:pt idx="14">
                  <c:v>1808</c:v>
                </c:pt>
                <c:pt idx="15">
                  <c:v>1809</c:v>
                </c:pt>
                <c:pt idx="16">
                  <c:v>1810</c:v>
                </c:pt>
                <c:pt idx="17">
                  <c:v>1811</c:v>
                </c:pt>
                <c:pt idx="18">
                  <c:v>1812</c:v>
                </c:pt>
                <c:pt idx="19">
                  <c:v>1813</c:v>
                </c:pt>
                <c:pt idx="20">
                  <c:v>1814</c:v>
                </c:pt>
                <c:pt idx="21">
                  <c:v>1815</c:v>
                </c:pt>
                <c:pt idx="22">
                  <c:v>1816</c:v>
                </c:pt>
                <c:pt idx="23">
                  <c:v>1817</c:v>
                </c:pt>
                <c:pt idx="24">
                  <c:v>1818</c:v>
                </c:pt>
                <c:pt idx="25">
                  <c:v>1819</c:v>
                </c:pt>
                <c:pt idx="26">
                  <c:v>1820</c:v>
                </c:pt>
                <c:pt idx="27">
                  <c:v>1821</c:v>
                </c:pt>
                <c:pt idx="28">
                  <c:v>1822</c:v>
                </c:pt>
                <c:pt idx="29">
                  <c:v>1823</c:v>
                </c:pt>
                <c:pt idx="30">
                  <c:v>1824</c:v>
                </c:pt>
                <c:pt idx="31">
                  <c:v>1825</c:v>
                </c:pt>
                <c:pt idx="32">
                  <c:v>1826</c:v>
                </c:pt>
                <c:pt idx="33">
                  <c:v>1827</c:v>
                </c:pt>
                <c:pt idx="34">
                  <c:v>1828</c:v>
                </c:pt>
                <c:pt idx="35">
                  <c:v>1829</c:v>
                </c:pt>
                <c:pt idx="36">
                  <c:v>1830</c:v>
                </c:pt>
                <c:pt idx="37">
                  <c:v>1831</c:v>
                </c:pt>
                <c:pt idx="38">
                  <c:v>1832</c:v>
                </c:pt>
                <c:pt idx="39">
                  <c:v>1833</c:v>
                </c:pt>
                <c:pt idx="40">
                  <c:v>1834</c:v>
                </c:pt>
                <c:pt idx="41">
                  <c:v>1835</c:v>
                </c:pt>
                <c:pt idx="42">
                  <c:v>1836</c:v>
                </c:pt>
                <c:pt idx="43">
                  <c:v>1837</c:v>
                </c:pt>
                <c:pt idx="44">
                  <c:v>1838</c:v>
                </c:pt>
                <c:pt idx="45">
                  <c:v>1839</c:v>
                </c:pt>
                <c:pt idx="46">
                  <c:v>1840</c:v>
                </c:pt>
                <c:pt idx="47">
                  <c:v>1841</c:v>
                </c:pt>
                <c:pt idx="48">
                  <c:v>1842</c:v>
                </c:pt>
                <c:pt idx="49">
                  <c:v>1843</c:v>
                </c:pt>
                <c:pt idx="50">
                  <c:v>1844</c:v>
                </c:pt>
                <c:pt idx="51">
                  <c:v>1845</c:v>
                </c:pt>
                <c:pt idx="52">
                  <c:v>1846</c:v>
                </c:pt>
                <c:pt idx="53">
                  <c:v>1847</c:v>
                </c:pt>
                <c:pt idx="54">
                  <c:v>1848</c:v>
                </c:pt>
                <c:pt idx="55">
                  <c:v>1849</c:v>
                </c:pt>
                <c:pt idx="56">
                  <c:v>1850</c:v>
                </c:pt>
              </c:numCache>
            </c:numRef>
          </c:cat>
          <c:val>
            <c:numRef>
              <c:f>'Table 157'!$B$5:$B$61</c:f>
              <c:numCache>
                <c:formatCode>_(* #,##0.0_);_(* \(#,##0.0\);_(* "-"??_);_(@_)</c:formatCode>
                <c:ptCount val="57"/>
                <c:pt idx="0">
                  <c:v>2526.8000000000002</c:v>
                </c:pt>
                <c:pt idx="1">
                  <c:v>2942.3</c:v>
                </c:pt>
                <c:pt idx="2">
                  <c:v>3463.4</c:v>
                </c:pt>
                <c:pt idx="3">
                  <c:v>5316.8</c:v>
                </c:pt>
                <c:pt idx="4">
                  <c:v>4405.3999999999996</c:v>
                </c:pt>
                <c:pt idx="5">
                  <c:v>5526.6</c:v>
                </c:pt>
                <c:pt idx="6">
                  <c:v>6312.2</c:v>
                </c:pt>
                <c:pt idx="7">
                  <c:v>7951.9</c:v>
                </c:pt>
                <c:pt idx="8">
                  <c:v>7565.2</c:v>
                </c:pt>
                <c:pt idx="9">
                  <c:v>10809</c:v>
                </c:pt>
                <c:pt idx="10">
                  <c:v>9832.4</c:v>
                </c:pt>
                <c:pt idx="11">
                  <c:v>11306.8</c:v>
                </c:pt>
                <c:pt idx="12">
                  <c:v>12083</c:v>
                </c:pt>
                <c:pt idx="13">
                  <c:v>13258.5</c:v>
                </c:pt>
                <c:pt idx="14">
                  <c:v>12933.3</c:v>
                </c:pt>
                <c:pt idx="15">
                  <c:v>15325.5</c:v>
                </c:pt>
                <c:pt idx="16">
                  <c:v>19512.3</c:v>
                </c:pt>
                <c:pt idx="17">
                  <c:v>13715.1</c:v>
                </c:pt>
                <c:pt idx="18">
                  <c:v>14017.6</c:v>
                </c:pt>
                <c:pt idx="19">
                  <c:v>12226.9</c:v>
                </c:pt>
                <c:pt idx="20">
                  <c:v>14020.6</c:v>
                </c:pt>
                <c:pt idx="21">
                  <c:v>16161.5</c:v>
                </c:pt>
                <c:pt idx="22">
                  <c:v>12282.8</c:v>
                </c:pt>
                <c:pt idx="23">
                  <c:v>4252.8999999999996</c:v>
                </c:pt>
                <c:pt idx="24">
                  <c:v>4615.2</c:v>
                </c:pt>
                <c:pt idx="25">
                  <c:v>6959.2</c:v>
                </c:pt>
                <c:pt idx="26">
                  <c:v>4157.8</c:v>
                </c:pt>
                <c:pt idx="27">
                  <c:v>2391.6</c:v>
                </c:pt>
                <c:pt idx="28">
                  <c:v>3624.1</c:v>
                </c:pt>
                <c:pt idx="29">
                  <c:v>3308.4</c:v>
                </c:pt>
                <c:pt idx="30">
                  <c:v>2498.3000000000002</c:v>
                </c:pt>
                <c:pt idx="31">
                  <c:v>5126.8</c:v>
                </c:pt>
                <c:pt idx="32">
                  <c:v>5522.5</c:v>
                </c:pt>
                <c:pt idx="33">
                  <c:v>1354.1</c:v>
                </c:pt>
                <c:pt idx="34">
                  <c:v>1273</c:v>
                </c:pt>
                <c:pt idx="35">
                  <c:v>2441.8000000000002</c:v>
                </c:pt>
                <c:pt idx="36">
                  <c:v>1575.6</c:v>
                </c:pt>
                <c:pt idx="37">
                  <c:v>2281.9</c:v>
                </c:pt>
                <c:pt idx="38">
                  <c:v>2185.6</c:v>
                </c:pt>
                <c:pt idx="39">
                  <c:v>1274.7</c:v>
                </c:pt>
                <c:pt idx="40">
                  <c:v>2227</c:v>
                </c:pt>
                <c:pt idx="41">
                  <c:v>2756.7</c:v>
                </c:pt>
                <c:pt idx="42">
                  <c:v>4483.3</c:v>
                </c:pt>
                <c:pt idx="43">
                  <c:v>7578.8</c:v>
                </c:pt>
                <c:pt idx="44">
                  <c:v>3280.2</c:v>
                </c:pt>
                <c:pt idx="45">
                  <c:v>5888.7</c:v>
                </c:pt>
                <c:pt idx="46">
                  <c:v>4648.5</c:v>
                </c:pt>
                <c:pt idx="47">
                  <c:v>4686.3999999999996</c:v>
                </c:pt>
                <c:pt idx="48">
                  <c:v>4151.2</c:v>
                </c:pt>
                <c:pt idx="49">
                  <c:v>2473.1999999999998</c:v>
                </c:pt>
                <c:pt idx="50">
                  <c:v>2265.3000000000002</c:v>
                </c:pt>
                <c:pt idx="51">
                  <c:v>4669.7</c:v>
                </c:pt>
                <c:pt idx="52">
                  <c:v>9076.4</c:v>
                </c:pt>
                <c:pt idx="53">
                  <c:v>9620.2999999999993</c:v>
                </c:pt>
                <c:pt idx="54">
                  <c:v>4267.3</c:v>
                </c:pt>
                <c:pt idx="55">
                  <c:v>2597.9</c:v>
                </c:pt>
                <c:pt idx="56">
                  <c:v>2665.2</c:v>
                </c:pt>
              </c:numCache>
            </c:numRef>
          </c:val>
          <c:smooth val="0"/>
          <c:extLst>
            <c:ext xmlns:c16="http://schemas.microsoft.com/office/drawing/2014/chart" uri="{C3380CC4-5D6E-409C-BE32-E72D297353CC}">
              <c16:uniqueId val="{00000000-F4D9-42CD-9537-F793DBE3D0F8}"/>
            </c:ext>
          </c:extLst>
        </c:ser>
        <c:dLbls>
          <c:showLegendKey val="0"/>
          <c:showVal val="0"/>
          <c:showCatName val="0"/>
          <c:showSerName val="0"/>
          <c:showPercent val="0"/>
          <c:showBubbleSize val="0"/>
        </c:dLbls>
        <c:smooth val="0"/>
        <c:axId val="513767416"/>
        <c:axId val="513767808"/>
      </c:lineChart>
      <c:catAx>
        <c:axId val="513767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3767808"/>
        <c:crosses val="autoZero"/>
        <c:auto val="1"/>
        <c:lblAlgn val="ctr"/>
        <c:lblOffset val="100"/>
        <c:tickLblSkip val="1"/>
        <c:tickMarkSkip val="1"/>
        <c:noMultiLvlLbl val="0"/>
      </c:catAx>
      <c:valAx>
        <c:axId val="51376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3767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133a</a:t>
            </a:r>
          </a:p>
          <a:p>
            <a:pPr>
              <a:defRPr/>
            </a:pPr>
            <a:r>
              <a:rPr lang="en-US" b="1"/>
              <a:t>Number of Bank Closings, 1791-1850</a:t>
            </a:r>
          </a:p>
          <a:p>
            <a:pPr>
              <a:defRPr/>
            </a:pPr>
            <a:r>
              <a:rPr lang="en-US" b="1"/>
              <a:t>Country bank failure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'Table 133'!$A$6:$A$66</c:f>
              <c:numCache>
                <c:formatCode>General</c:formatCode>
                <c:ptCount val="61"/>
                <c:pt idx="0">
                  <c:v>1790</c:v>
                </c:pt>
                <c:pt idx="1">
                  <c:v>1791</c:v>
                </c:pt>
                <c:pt idx="2">
                  <c:v>1792</c:v>
                </c:pt>
                <c:pt idx="3">
                  <c:v>1793</c:v>
                </c:pt>
                <c:pt idx="4">
                  <c:v>1794</c:v>
                </c:pt>
                <c:pt idx="5">
                  <c:v>1795</c:v>
                </c:pt>
                <c:pt idx="6">
                  <c:v>1796</c:v>
                </c:pt>
                <c:pt idx="7">
                  <c:v>1797</c:v>
                </c:pt>
                <c:pt idx="8">
                  <c:v>1798</c:v>
                </c:pt>
                <c:pt idx="9">
                  <c:v>1799</c:v>
                </c:pt>
                <c:pt idx="10">
                  <c:v>1800</c:v>
                </c:pt>
                <c:pt idx="11">
                  <c:v>1801</c:v>
                </c:pt>
                <c:pt idx="12">
                  <c:v>1802</c:v>
                </c:pt>
                <c:pt idx="13">
                  <c:v>1803</c:v>
                </c:pt>
                <c:pt idx="14">
                  <c:v>1804</c:v>
                </c:pt>
                <c:pt idx="15">
                  <c:v>1805</c:v>
                </c:pt>
                <c:pt idx="16">
                  <c:v>1806</c:v>
                </c:pt>
                <c:pt idx="17">
                  <c:v>1807</c:v>
                </c:pt>
                <c:pt idx="18">
                  <c:v>1808</c:v>
                </c:pt>
                <c:pt idx="19">
                  <c:v>1809</c:v>
                </c:pt>
                <c:pt idx="20">
                  <c:v>1810</c:v>
                </c:pt>
                <c:pt idx="21">
                  <c:v>1811</c:v>
                </c:pt>
                <c:pt idx="22">
                  <c:v>1812</c:v>
                </c:pt>
                <c:pt idx="23">
                  <c:v>1813</c:v>
                </c:pt>
                <c:pt idx="24">
                  <c:v>1814</c:v>
                </c:pt>
                <c:pt idx="25">
                  <c:v>1815</c:v>
                </c:pt>
                <c:pt idx="26">
                  <c:v>1816</c:v>
                </c:pt>
                <c:pt idx="27">
                  <c:v>1817</c:v>
                </c:pt>
                <c:pt idx="28">
                  <c:v>1818</c:v>
                </c:pt>
                <c:pt idx="29">
                  <c:v>1819</c:v>
                </c:pt>
                <c:pt idx="30">
                  <c:v>1820</c:v>
                </c:pt>
                <c:pt idx="31">
                  <c:v>1821</c:v>
                </c:pt>
                <c:pt idx="32">
                  <c:v>1822</c:v>
                </c:pt>
                <c:pt idx="33">
                  <c:v>1823</c:v>
                </c:pt>
                <c:pt idx="34">
                  <c:v>1824</c:v>
                </c:pt>
                <c:pt idx="35">
                  <c:v>1825</c:v>
                </c:pt>
                <c:pt idx="36">
                  <c:v>1826</c:v>
                </c:pt>
                <c:pt idx="37">
                  <c:v>1827</c:v>
                </c:pt>
                <c:pt idx="38">
                  <c:v>1828</c:v>
                </c:pt>
                <c:pt idx="39">
                  <c:v>1829</c:v>
                </c:pt>
                <c:pt idx="40">
                  <c:v>1830</c:v>
                </c:pt>
                <c:pt idx="41">
                  <c:v>1831</c:v>
                </c:pt>
                <c:pt idx="42">
                  <c:v>1832</c:v>
                </c:pt>
                <c:pt idx="43">
                  <c:v>1833</c:v>
                </c:pt>
                <c:pt idx="44">
                  <c:v>1834</c:v>
                </c:pt>
                <c:pt idx="45">
                  <c:v>1835</c:v>
                </c:pt>
                <c:pt idx="46">
                  <c:v>1836</c:v>
                </c:pt>
                <c:pt idx="47">
                  <c:v>1837</c:v>
                </c:pt>
                <c:pt idx="48">
                  <c:v>1838</c:v>
                </c:pt>
                <c:pt idx="49">
                  <c:v>1839</c:v>
                </c:pt>
                <c:pt idx="50">
                  <c:v>1840</c:v>
                </c:pt>
                <c:pt idx="51">
                  <c:v>1841</c:v>
                </c:pt>
                <c:pt idx="52">
                  <c:v>1842</c:v>
                </c:pt>
                <c:pt idx="53">
                  <c:v>1843</c:v>
                </c:pt>
                <c:pt idx="54">
                  <c:v>1844</c:v>
                </c:pt>
                <c:pt idx="55">
                  <c:v>1845</c:v>
                </c:pt>
                <c:pt idx="56">
                  <c:v>1846</c:v>
                </c:pt>
                <c:pt idx="57">
                  <c:v>1847</c:v>
                </c:pt>
                <c:pt idx="58">
                  <c:v>1848</c:v>
                </c:pt>
                <c:pt idx="59">
                  <c:v>1849</c:v>
                </c:pt>
                <c:pt idx="60">
                  <c:v>1850</c:v>
                </c:pt>
              </c:numCache>
            </c:numRef>
          </c:cat>
          <c:val>
            <c:numRef>
              <c:f>'Table 133'!$B$6:$B$66</c:f>
              <c:numCache>
                <c:formatCode>General</c:formatCode>
                <c:ptCount val="61"/>
                <c:pt idx="1">
                  <c:v>1</c:v>
                </c:pt>
                <c:pt idx="2">
                  <c:v>1</c:v>
                </c:pt>
                <c:pt idx="3">
                  <c:v>22</c:v>
                </c:pt>
                <c:pt idx="4">
                  <c:v>2</c:v>
                </c:pt>
                <c:pt idx="5">
                  <c:v>5</c:v>
                </c:pt>
                <c:pt idx="6">
                  <c:v>3</c:v>
                </c:pt>
                <c:pt idx="7">
                  <c:v>2</c:v>
                </c:pt>
                <c:pt idx="8">
                  <c:v>3</c:v>
                </c:pt>
                <c:pt idx="9">
                  <c:v>6</c:v>
                </c:pt>
                <c:pt idx="10">
                  <c:v>5</c:v>
                </c:pt>
                <c:pt idx="11">
                  <c:v>3</c:v>
                </c:pt>
                <c:pt idx="12">
                  <c:v>2</c:v>
                </c:pt>
                <c:pt idx="13">
                  <c:v>5</c:v>
                </c:pt>
                <c:pt idx="14">
                  <c:v>2</c:v>
                </c:pt>
                <c:pt idx="15">
                  <c:v>9</c:v>
                </c:pt>
                <c:pt idx="16">
                  <c:v>5</c:v>
                </c:pt>
                <c:pt idx="17">
                  <c:v>1</c:v>
                </c:pt>
                <c:pt idx="18">
                  <c:v>5</c:v>
                </c:pt>
                <c:pt idx="19">
                  <c:v>4</c:v>
                </c:pt>
                <c:pt idx="20">
                  <c:v>20</c:v>
                </c:pt>
                <c:pt idx="21">
                  <c:v>4</c:v>
                </c:pt>
                <c:pt idx="22">
                  <c:v>17</c:v>
                </c:pt>
                <c:pt idx="23">
                  <c:v>8</c:v>
                </c:pt>
                <c:pt idx="24">
                  <c:v>27</c:v>
                </c:pt>
                <c:pt idx="25">
                  <c:v>25</c:v>
                </c:pt>
                <c:pt idx="26">
                  <c:v>37</c:v>
                </c:pt>
                <c:pt idx="27">
                  <c:v>3</c:v>
                </c:pt>
                <c:pt idx="28">
                  <c:v>3</c:v>
                </c:pt>
                <c:pt idx="29">
                  <c:v>13</c:v>
                </c:pt>
                <c:pt idx="30">
                  <c:v>4</c:v>
                </c:pt>
                <c:pt idx="31">
                  <c:v>10</c:v>
                </c:pt>
                <c:pt idx="32">
                  <c:v>9</c:v>
                </c:pt>
                <c:pt idx="33">
                  <c:v>9</c:v>
                </c:pt>
                <c:pt idx="34">
                  <c:v>10</c:v>
                </c:pt>
                <c:pt idx="35">
                  <c:v>37</c:v>
                </c:pt>
                <c:pt idx="36">
                  <c:v>43</c:v>
                </c:pt>
                <c:pt idx="37">
                  <c:v>8</c:v>
                </c:pt>
                <c:pt idx="38">
                  <c:v>3</c:v>
                </c:pt>
                <c:pt idx="39">
                  <c:v>3</c:v>
                </c:pt>
                <c:pt idx="40">
                  <c:v>14</c:v>
                </c:pt>
                <c:pt idx="46">
                  <c:v>3</c:v>
                </c:pt>
                <c:pt idx="47">
                  <c:v>2</c:v>
                </c:pt>
                <c:pt idx="48">
                  <c:v>1</c:v>
                </c:pt>
                <c:pt idx="49">
                  <c:v>2</c:v>
                </c:pt>
                <c:pt idx="50">
                  <c:v>4</c:v>
                </c:pt>
                <c:pt idx="51">
                  <c:v>4</c:v>
                </c:pt>
                <c:pt idx="52">
                  <c:v>3</c:v>
                </c:pt>
                <c:pt idx="53">
                  <c:v>2</c:v>
                </c:pt>
                <c:pt idx="54">
                  <c:v>1</c:v>
                </c:pt>
                <c:pt idx="55">
                  <c:v>4</c:v>
                </c:pt>
                <c:pt idx="56">
                  <c:v>4</c:v>
                </c:pt>
                <c:pt idx="57">
                  <c:v>7</c:v>
                </c:pt>
                <c:pt idx="58">
                  <c:v>0</c:v>
                </c:pt>
                <c:pt idx="59">
                  <c:v>0</c:v>
                </c:pt>
                <c:pt idx="60">
                  <c:v>0</c:v>
                </c:pt>
              </c:numCache>
            </c:numRef>
          </c:val>
          <c:extLst>
            <c:ext xmlns:c16="http://schemas.microsoft.com/office/drawing/2014/chart" uri="{C3380CC4-5D6E-409C-BE32-E72D297353CC}">
              <c16:uniqueId val="{00000000-55DF-4D37-B20F-B0981437152C}"/>
            </c:ext>
          </c:extLst>
        </c:ser>
        <c:dLbls>
          <c:showLegendKey val="0"/>
          <c:showVal val="0"/>
          <c:showCatName val="0"/>
          <c:showSerName val="0"/>
          <c:showPercent val="0"/>
          <c:showBubbleSize val="0"/>
        </c:dLbls>
        <c:gapWidth val="150"/>
        <c:axId val="450063160"/>
        <c:axId val="450061984"/>
      </c:barChart>
      <c:catAx>
        <c:axId val="450063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50061984"/>
        <c:crosses val="autoZero"/>
        <c:auto val="1"/>
        <c:lblAlgn val="ctr"/>
        <c:lblOffset val="100"/>
        <c:tickLblSkip val="5"/>
        <c:noMultiLvlLbl val="0"/>
      </c:catAx>
      <c:valAx>
        <c:axId val="450061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50063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158</a:t>
            </a:r>
          </a:p>
          <a:p>
            <a:pPr>
              <a:defRPr/>
            </a:pPr>
            <a:r>
              <a:rPr lang="en-US"/>
              <a:t>Advance to Private Borrowers on Bills of Exchange and Stock, Monthly, 1832-1847 </a:t>
            </a:r>
          </a:p>
          <a:p>
            <a:pPr>
              <a:defRPr/>
            </a:pPr>
            <a:r>
              <a:rPr lang="en-US"/>
              <a:t>(Thousands of £'s) </a:t>
            </a:r>
          </a:p>
          <a:p>
            <a:pPr>
              <a:defRPr/>
            </a:pPr>
            <a:r>
              <a:rPr lang="en-US"/>
              <a:t>Original Data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549714991556536E-2"/>
          <c:y val="0.21824956781933982"/>
          <c:w val="0.88593934222093018"/>
          <c:h val="0.67734936852805872"/>
        </c:manualLayout>
      </c:layout>
      <c:lineChart>
        <c:grouping val="standard"/>
        <c:varyColors val="0"/>
        <c:ser>
          <c:idx val="0"/>
          <c:order val="0"/>
          <c:tx>
            <c:strRef>
              <c:f>'Table 158'!$V$2:$V$3</c:f>
              <c:strCache>
                <c:ptCount val="2"/>
              </c:strCache>
            </c:strRef>
          </c:tx>
          <c:spPr>
            <a:ln w="28575" cap="rnd">
              <a:solidFill>
                <a:schemeClr val="accent1"/>
              </a:solidFill>
              <a:round/>
            </a:ln>
            <a:effectLst/>
          </c:spPr>
          <c:marker>
            <c:symbol val="none"/>
          </c:marker>
          <c:cat>
            <c:numRef>
              <c:f>'Table 158'!$R$4:$R$195</c:f>
              <c:numCache>
                <c:formatCode>General</c:formatCode>
                <c:ptCount val="192"/>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numCache>
            </c:numRef>
          </c:cat>
          <c:val>
            <c:numRef>
              <c:f>'Table 158'!$T$4:$T$195</c:f>
              <c:numCache>
                <c:formatCode>General</c:formatCode>
                <c:ptCount val="192"/>
                <c:pt idx="0">
                  <c:v>0</c:v>
                </c:pt>
                <c:pt idx="1">
                  <c:v>0</c:v>
                </c:pt>
                <c:pt idx="2">
                  <c:v>157</c:v>
                </c:pt>
                <c:pt idx="3">
                  <c:v>130</c:v>
                </c:pt>
                <c:pt idx="4">
                  <c:v>119</c:v>
                </c:pt>
                <c:pt idx="5">
                  <c:v>717</c:v>
                </c:pt>
                <c:pt idx="6">
                  <c:v>305</c:v>
                </c:pt>
                <c:pt idx="7">
                  <c:v>44</c:v>
                </c:pt>
                <c:pt idx="8">
                  <c:v>82</c:v>
                </c:pt>
                <c:pt idx="9">
                  <c:v>137</c:v>
                </c:pt>
                <c:pt idx="10">
                  <c:v>62</c:v>
                </c:pt>
                <c:pt idx="11">
                  <c:v>70</c:v>
                </c:pt>
                <c:pt idx="12">
                  <c:v>161</c:v>
                </c:pt>
                <c:pt idx="13">
                  <c:v>52</c:v>
                </c:pt>
                <c:pt idx="14">
                  <c:v>116</c:v>
                </c:pt>
                <c:pt idx="15">
                  <c:v>225</c:v>
                </c:pt>
                <c:pt idx="16">
                  <c:v>32</c:v>
                </c:pt>
                <c:pt idx="17">
                  <c:v>602</c:v>
                </c:pt>
                <c:pt idx="18">
                  <c:v>520</c:v>
                </c:pt>
                <c:pt idx="19">
                  <c:v>63</c:v>
                </c:pt>
                <c:pt idx="20">
                  <c:v>428</c:v>
                </c:pt>
                <c:pt idx="21">
                  <c:v>785</c:v>
                </c:pt>
                <c:pt idx="22">
                  <c:v>124</c:v>
                </c:pt>
                <c:pt idx="23">
                  <c:v>1458</c:v>
                </c:pt>
                <c:pt idx="24">
                  <c:v>1902</c:v>
                </c:pt>
                <c:pt idx="25">
                  <c:v>1781</c:v>
                </c:pt>
                <c:pt idx="26">
                  <c:v>2833</c:v>
                </c:pt>
                <c:pt idx="27">
                  <c:v>3383</c:v>
                </c:pt>
                <c:pt idx="28">
                  <c:v>3068</c:v>
                </c:pt>
                <c:pt idx="29">
                  <c:v>4088</c:v>
                </c:pt>
                <c:pt idx="30">
                  <c:v>3409</c:v>
                </c:pt>
                <c:pt idx="31">
                  <c:v>2055</c:v>
                </c:pt>
                <c:pt idx="32">
                  <c:v>3602</c:v>
                </c:pt>
                <c:pt idx="33">
                  <c:v>3405</c:v>
                </c:pt>
                <c:pt idx="34">
                  <c:v>1094</c:v>
                </c:pt>
                <c:pt idx="35">
                  <c:v>3064</c:v>
                </c:pt>
                <c:pt idx="36">
                  <c:v>2962</c:v>
                </c:pt>
                <c:pt idx="37">
                  <c:v>2209</c:v>
                </c:pt>
                <c:pt idx="38">
                  <c:v>2651</c:v>
                </c:pt>
                <c:pt idx="39">
                  <c:v>2234</c:v>
                </c:pt>
                <c:pt idx="40">
                  <c:v>1862</c:v>
                </c:pt>
                <c:pt idx="41">
                  <c:v>2834</c:v>
                </c:pt>
                <c:pt idx="42">
                  <c:v>2311</c:v>
                </c:pt>
                <c:pt idx="43">
                  <c:v>3140</c:v>
                </c:pt>
                <c:pt idx="44">
                  <c:v>6310</c:v>
                </c:pt>
                <c:pt idx="45">
                  <c:v>9662</c:v>
                </c:pt>
                <c:pt idx="46">
                  <c:v>9941</c:v>
                </c:pt>
                <c:pt idx="47">
                  <c:v>10709</c:v>
                </c:pt>
                <c:pt idx="48">
                  <c:v>8201</c:v>
                </c:pt>
                <c:pt idx="49">
                  <c:v>5058</c:v>
                </c:pt>
                <c:pt idx="50">
                  <c:v>5121</c:v>
                </c:pt>
                <c:pt idx="51">
                  <c:v>4813</c:v>
                </c:pt>
                <c:pt idx="52">
                  <c:v>4736</c:v>
                </c:pt>
                <c:pt idx="53">
                  <c:v>6606</c:v>
                </c:pt>
                <c:pt idx="54">
                  <c:v>6263</c:v>
                </c:pt>
                <c:pt idx="55">
                  <c:v>5419</c:v>
                </c:pt>
                <c:pt idx="56">
                  <c:v>5839</c:v>
                </c:pt>
                <c:pt idx="57">
                  <c:v>5162</c:v>
                </c:pt>
                <c:pt idx="58">
                  <c:v>3907</c:v>
                </c:pt>
                <c:pt idx="59">
                  <c:v>5439</c:v>
                </c:pt>
                <c:pt idx="60">
                  <c:v>2961</c:v>
                </c:pt>
                <c:pt idx="61">
                  <c:v>613</c:v>
                </c:pt>
                <c:pt idx="62">
                  <c:v>865</c:v>
                </c:pt>
                <c:pt idx="63">
                  <c:v>796</c:v>
                </c:pt>
                <c:pt idx="64">
                  <c:v>1481</c:v>
                </c:pt>
                <c:pt idx="65">
                  <c:v>3073</c:v>
                </c:pt>
                <c:pt idx="66">
                  <c:v>3586</c:v>
                </c:pt>
                <c:pt idx="67">
                  <c:v>3372</c:v>
                </c:pt>
                <c:pt idx="68">
                  <c:v>3274</c:v>
                </c:pt>
                <c:pt idx="69">
                  <c:v>3274</c:v>
                </c:pt>
                <c:pt idx="70">
                  <c:v>2803</c:v>
                </c:pt>
                <c:pt idx="71">
                  <c:v>3036</c:v>
                </c:pt>
                <c:pt idx="72">
                  <c:v>2728</c:v>
                </c:pt>
                <c:pt idx="73">
                  <c:v>2197</c:v>
                </c:pt>
                <c:pt idx="74">
                  <c:v>2307</c:v>
                </c:pt>
                <c:pt idx="75">
                  <c:v>2770</c:v>
                </c:pt>
                <c:pt idx="76">
                  <c:v>2765</c:v>
                </c:pt>
                <c:pt idx="77">
                  <c:v>2930</c:v>
                </c:pt>
                <c:pt idx="78">
                  <c:v>2591</c:v>
                </c:pt>
                <c:pt idx="79">
                  <c:v>2020</c:v>
                </c:pt>
                <c:pt idx="80">
                  <c:v>1935</c:v>
                </c:pt>
                <c:pt idx="81">
                  <c:v>2346</c:v>
                </c:pt>
                <c:pt idx="82">
                  <c:v>1684</c:v>
                </c:pt>
                <c:pt idx="83">
                  <c:v>2937</c:v>
                </c:pt>
                <c:pt idx="84">
                  <c:v>3446</c:v>
                </c:pt>
                <c:pt idx="85">
                  <c:v>2203</c:v>
                </c:pt>
                <c:pt idx="86">
                  <c:v>2674</c:v>
                </c:pt>
                <c:pt idx="87">
                  <c:v>2955</c:v>
                </c:pt>
                <c:pt idx="88">
                  <c:v>2128</c:v>
                </c:pt>
                <c:pt idx="89">
                  <c:v>3378</c:v>
                </c:pt>
                <c:pt idx="90">
                  <c:v>2856</c:v>
                </c:pt>
                <c:pt idx="91">
                  <c:v>1704</c:v>
                </c:pt>
                <c:pt idx="92">
                  <c:v>1880</c:v>
                </c:pt>
                <c:pt idx="93">
                  <c:v>2252</c:v>
                </c:pt>
                <c:pt idx="94">
                  <c:v>1120</c:v>
                </c:pt>
                <c:pt idx="95">
                  <c:v>2474</c:v>
                </c:pt>
                <c:pt idx="96">
                  <c:v>1931</c:v>
                </c:pt>
                <c:pt idx="97">
                  <c:v>1206</c:v>
                </c:pt>
                <c:pt idx="98">
                  <c:v>1980</c:v>
                </c:pt>
                <c:pt idx="99">
                  <c:v>1590</c:v>
                </c:pt>
                <c:pt idx="100">
                  <c:v>1139</c:v>
                </c:pt>
                <c:pt idx="101">
                  <c:v>3154</c:v>
                </c:pt>
                <c:pt idx="102">
                  <c:v>2216</c:v>
                </c:pt>
                <c:pt idx="103">
                  <c:v>1254</c:v>
                </c:pt>
                <c:pt idx="104">
                  <c:v>2244</c:v>
                </c:pt>
                <c:pt idx="105">
                  <c:v>2381</c:v>
                </c:pt>
                <c:pt idx="106">
                  <c:v>1284</c:v>
                </c:pt>
                <c:pt idx="107">
                  <c:v>2858</c:v>
                </c:pt>
                <c:pt idx="108">
                  <c:v>2166</c:v>
                </c:pt>
                <c:pt idx="109">
                  <c:v>1208</c:v>
                </c:pt>
                <c:pt idx="110">
                  <c:v>1935</c:v>
                </c:pt>
                <c:pt idx="111">
                  <c:v>1783</c:v>
                </c:pt>
                <c:pt idx="112">
                  <c:v>1411</c:v>
                </c:pt>
                <c:pt idx="113">
                  <c:v>2908</c:v>
                </c:pt>
                <c:pt idx="114">
                  <c:v>1938</c:v>
                </c:pt>
                <c:pt idx="115">
                  <c:v>1298</c:v>
                </c:pt>
                <c:pt idx="116">
                  <c:v>2468</c:v>
                </c:pt>
                <c:pt idx="117">
                  <c:v>2984</c:v>
                </c:pt>
                <c:pt idx="118">
                  <c:v>1496</c:v>
                </c:pt>
                <c:pt idx="119">
                  <c:v>2369</c:v>
                </c:pt>
                <c:pt idx="120">
                  <c:v>1792</c:v>
                </c:pt>
                <c:pt idx="121">
                  <c:v>1153</c:v>
                </c:pt>
                <c:pt idx="122">
                  <c:v>1476</c:v>
                </c:pt>
                <c:pt idx="123">
                  <c:v>1833</c:v>
                </c:pt>
                <c:pt idx="124">
                  <c:v>1550</c:v>
                </c:pt>
                <c:pt idx="125">
                  <c:v>2622</c:v>
                </c:pt>
                <c:pt idx="126">
                  <c:v>1890</c:v>
                </c:pt>
                <c:pt idx="127">
                  <c:v>1428</c:v>
                </c:pt>
                <c:pt idx="128">
                  <c:v>1447</c:v>
                </c:pt>
                <c:pt idx="129">
                  <c:v>1605</c:v>
                </c:pt>
                <c:pt idx="130">
                  <c:v>1332</c:v>
                </c:pt>
                <c:pt idx="131">
                  <c:v>1509</c:v>
                </c:pt>
                <c:pt idx="132">
                  <c:v>1494</c:v>
                </c:pt>
                <c:pt idx="133">
                  <c:v>1267</c:v>
                </c:pt>
                <c:pt idx="134">
                  <c:v>1112</c:v>
                </c:pt>
                <c:pt idx="135">
                  <c:v>1022</c:v>
                </c:pt>
                <c:pt idx="136">
                  <c:v>1025</c:v>
                </c:pt>
                <c:pt idx="137">
                  <c:v>1160</c:v>
                </c:pt>
                <c:pt idx="138">
                  <c:v>1295</c:v>
                </c:pt>
                <c:pt idx="139">
                  <c:v>931</c:v>
                </c:pt>
                <c:pt idx="140">
                  <c:v>1239</c:v>
                </c:pt>
                <c:pt idx="141">
                  <c:v>1234</c:v>
                </c:pt>
                <c:pt idx="142">
                  <c:v>1038</c:v>
                </c:pt>
                <c:pt idx="143">
                  <c:v>1545</c:v>
                </c:pt>
                <c:pt idx="144">
                  <c:v>1220</c:v>
                </c:pt>
                <c:pt idx="145">
                  <c:v>962</c:v>
                </c:pt>
                <c:pt idx="146">
                  <c:v>855</c:v>
                </c:pt>
                <c:pt idx="147">
                  <c:v>1134</c:v>
                </c:pt>
                <c:pt idx="148">
                  <c:v>1004</c:v>
                </c:pt>
                <c:pt idx="149">
                  <c:v>1983</c:v>
                </c:pt>
                <c:pt idx="150">
                  <c:v>2052</c:v>
                </c:pt>
                <c:pt idx="151">
                  <c:v>1549</c:v>
                </c:pt>
                <c:pt idx="152">
                  <c:v>2298</c:v>
                </c:pt>
                <c:pt idx="153">
                  <c:v>2852</c:v>
                </c:pt>
                <c:pt idx="154">
                  <c:v>1887</c:v>
                </c:pt>
                <c:pt idx="155">
                  <c:v>2912</c:v>
                </c:pt>
                <c:pt idx="156">
                  <c:v>2448</c:v>
                </c:pt>
                <c:pt idx="157">
                  <c:v>3336</c:v>
                </c:pt>
                <c:pt idx="158">
                  <c:v>5087</c:v>
                </c:pt>
                <c:pt idx="159">
                  <c:v>3434</c:v>
                </c:pt>
                <c:pt idx="160">
                  <c:v>2170</c:v>
                </c:pt>
                <c:pt idx="161">
                  <c:v>2942</c:v>
                </c:pt>
                <c:pt idx="162">
                  <c:v>2580</c:v>
                </c:pt>
                <c:pt idx="163">
                  <c:v>2259</c:v>
                </c:pt>
                <c:pt idx="164">
                  <c:v>2826</c:v>
                </c:pt>
                <c:pt idx="165">
                  <c:v>2846</c:v>
                </c:pt>
                <c:pt idx="166">
                  <c:v>1581</c:v>
                </c:pt>
                <c:pt idx="167">
                  <c:v>1837</c:v>
                </c:pt>
                <c:pt idx="168">
                  <c:v>2562</c:v>
                </c:pt>
                <c:pt idx="169">
                  <c:v>5273</c:v>
                </c:pt>
                <c:pt idx="170">
                  <c:v>4982</c:v>
                </c:pt>
                <c:pt idx="171">
                  <c:v>2770</c:v>
                </c:pt>
                <c:pt idx="172">
                  <c:v>2455</c:v>
                </c:pt>
                <c:pt idx="173">
                  <c:v>3191</c:v>
                </c:pt>
                <c:pt idx="174">
                  <c:v>2150</c:v>
                </c:pt>
                <c:pt idx="175">
                  <c:v>1423</c:v>
                </c:pt>
                <c:pt idx="176">
                  <c:v>1969</c:v>
                </c:pt>
                <c:pt idx="177">
                  <c:v>2114</c:v>
                </c:pt>
                <c:pt idx="178">
                  <c:v>1442</c:v>
                </c:pt>
                <c:pt idx="179">
                  <c:v>1861</c:v>
                </c:pt>
                <c:pt idx="180">
                  <c:v>1798</c:v>
                </c:pt>
                <c:pt idx="181">
                  <c:v>1751</c:v>
                </c:pt>
                <c:pt idx="182">
                  <c:v>2586</c:v>
                </c:pt>
                <c:pt idx="183">
                  <c:v>1729</c:v>
                </c:pt>
                <c:pt idx="184">
                  <c:v>1707</c:v>
                </c:pt>
                <c:pt idx="185">
                  <c:v>3489</c:v>
                </c:pt>
                <c:pt idx="186">
                  <c:v>2579</c:v>
                </c:pt>
                <c:pt idx="187">
                  <c:v>2706</c:v>
                </c:pt>
                <c:pt idx="188">
                  <c:v>5124</c:v>
                </c:pt>
                <c:pt idx="189">
                  <c:v>3862</c:v>
                </c:pt>
                <c:pt idx="190">
                  <c:v>2973</c:v>
                </c:pt>
                <c:pt idx="191">
                  <c:v>3354</c:v>
                </c:pt>
              </c:numCache>
            </c:numRef>
          </c:val>
          <c:smooth val="0"/>
          <c:extLst>
            <c:ext xmlns:c16="http://schemas.microsoft.com/office/drawing/2014/chart" uri="{C3380CC4-5D6E-409C-BE32-E72D297353CC}">
              <c16:uniqueId val="{00000000-D1A7-4FF9-8FB0-3FD155E1D51F}"/>
            </c:ext>
          </c:extLst>
        </c:ser>
        <c:dLbls>
          <c:showLegendKey val="0"/>
          <c:showVal val="0"/>
          <c:showCatName val="0"/>
          <c:showSerName val="0"/>
          <c:showPercent val="0"/>
          <c:showBubbleSize val="0"/>
        </c:dLbls>
        <c:smooth val="0"/>
        <c:axId val="506986664"/>
        <c:axId val="506989408"/>
      </c:lineChart>
      <c:catAx>
        <c:axId val="50698666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06989408"/>
        <c:crosses val="autoZero"/>
        <c:auto val="1"/>
        <c:lblAlgn val="ctr"/>
        <c:lblOffset val="100"/>
        <c:tickLblSkip val="12"/>
        <c:tickMarkSkip val="12"/>
        <c:noMultiLvlLbl val="0"/>
      </c:catAx>
      <c:valAx>
        <c:axId val="506989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06986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Table 159 Advance to Private Borrowers on Bills of Exchange and Stock, Monthly, 1832-1847 </a:t>
            </a:r>
          </a:p>
          <a:p>
            <a:pPr>
              <a:defRPr/>
            </a:pPr>
            <a:r>
              <a:rPr lang="en-US" sz="1400" b="0" i="0" u="none" strike="noStrike" baseline="0">
                <a:effectLst/>
              </a:rPr>
              <a:t>(Thousands of £'s) </a:t>
            </a:r>
          </a:p>
          <a:p>
            <a:pPr>
              <a:defRPr/>
            </a:pPr>
            <a:r>
              <a:rPr lang="en-US" sz="1400" b="0" i="0" u="none" strike="noStrike" baseline="0">
                <a:effectLst/>
              </a:rPr>
              <a:t>SA Data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159'!$R$4:$R$195</c:f>
              <c:numCache>
                <c:formatCode>General</c:formatCode>
                <c:ptCount val="192"/>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numCache>
            </c:numRef>
          </c:cat>
          <c:val>
            <c:numRef>
              <c:f>'Table 159'!$T$4:$T$195</c:f>
              <c:numCache>
                <c:formatCode>General</c:formatCode>
                <c:ptCount val="192"/>
                <c:pt idx="0">
                  <c:v>0</c:v>
                </c:pt>
                <c:pt idx="1">
                  <c:v>0</c:v>
                </c:pt>
                <c:pt idx="2">
                  <c:v>0</c:v>
                </c:pt>
                <c:pt idx="3">
                  <c:v>0</c:v>
                </c:pt>
                <c:pt idx="4">
                  <c:v>0</c:v>
                </c:pt>
                <c:pt idx="5">
                  <c:v>0</c:v>
                </c:pt>
                <c:pt idx="6">
                  <c:v>257</c:v>
                </c:pt>
                <c:pt idx="7">
                  <c:v>63</c:v>
                </c:pt>
                <c:pt idx="8">
                  <c:v>81</c:v>
                </c:pt>
                <c:pt idx="9">
                  <c:v>114</c:v>
                </c:pt>
                <c:pt idx="10">
                  <c:v>90</c:v>
                </c:pt>
                <c:pt idx="11">
                  <c:v>58</c:v>
                </c:pt>
                <c:pt idx="12">
                  <c:v>123</c:v>
                </c:pt>
                <c:pt idx="13">
                  <c:v>275</c:v>
                </c:pt>
                <c:pt idx="14">
                  <c:v>151</c:v>
                </c:pt>
                <c:pt idx="15">
                  <c:v>228</c:v>
                </c:pt>
                <c:pt idx="16">
                  <c:v>69</c:v>
                </c:pt>
                <c:pt idx="17">
                  <c:v>262</c:v>
                </c:pt>
                <c:pt idx="18">
                  <c:v>358</c:v>
                </c:pt>
                <c:pt idx="19">
                  <c:v>230</c:v>
                </c:pt>
                <c:pt idx="20">
                  <c:v>419</c:v>
                </c:pt>
                <c:pt idx="21">
                  <c:v>524</c:v>
                </c:pt>
                <c:pt idx="22">
                  <c:v>492</c:v>
                </c:pt>
                <c:pt idx="23">
                  <c:v>961</c:v>
                </c:pt>
                <c:pt idx="24">
                  <c:v>1688</c:v>
                </c:pt>
                <c:pt idx="25">
                  <c:v>2678</c:v>
                </c:pt>
                <c:pt idx="26">
                  <c:v>3134</c:v>
                </c:pt>
                <c:pt idx="27">
                  <c:v>3400</c:v>
                </c:pt>
                <c:pt idx="28">
                  <c:v>3943</c:v>
                </c:pt>
                <c:pt idx="29">
                  <c:v>2660</c:v>
                </c:pt>
                <c:pt idx="30">
                  <c:v>2872</c:v>
                </c:pt>
                <c:pt idx="31">
                  <c:v>2936</c:v>
                </c:pt>
                <c:pt idx="32">
                  <c:v>3570</c:v>
                </c:pt>
                <c:pt idx="33">
                  <c:v>2828</c:v>
                </c:pt>
                <c:pt idx="34">
                  <c:v>2755</c:v>
                </c:pt>
                <c:pt idx="35">
                  <c:v>2543</c:v>
                </c:pt>
                <c:pt idx="36">
                  <c:v>2628</c:v>
                </c:pt>
                <c:pt idx="37">
                  <c:v>3322</c:v>
                </c:pt>
                <c:pt idx="38">
                  <c:v>2933</c:v>
                </c:pt>
                <c:pt idx="39">
                  <c:v>2245</c:v>
                </c:pt>
                <c:pt idx="40">
                  <c:v>2393</c:v>
                </c:pt>
                <c:pt idx="41">
                  <c:v>1844</c:v>
                </c:pt>
                <c:pt idx="42">
                  <c:v>1947</c:v>
                </c:pt>
                <c:pt idx="43">
                  <c:v>4486</c:v>
                </c:pt>
                <c:pt idx="44">
                  <c:v>6254</c:v>
                </c:pt>
                <c:pt idx="45">
                  <c:v>8025</c:v>
                </c:pt>
                <c:pt idx="46">
                  <c:v>14386</c:v>
                </c:pt>
                <c:pt idx="47">
                  <c:v>8887</c:v>
                </c:pt>
                <c:pt idx="48">
                  <c:v>7277</c:v>
                </c:pt>
                <c:pt idx="49">
                  <c:v>7606</c:v>
                </c:pt>
                <c:pt idx="50">
                  <c:v>5865</c:v>
                </c:pt>
                <c:pt idx="51">
                  <c:v>4837</c:v>
                </c:pt>
                <c:pt idx="52">
                  <c:v>6087</c:v>
                </c:pt>
                <c:pt idx="53">
                  <c:v>4298</c:v>
                </c:pt>
                <c:pt idx="54">
                  <c:v>5276</c:v>
                </c:pt>
                <c:pt idx="55">
                  <c:v>7741</c:v>
                </c:pt>
                <c:pt idx="56">
                  <c:v>5787</c:v>
                </c:pt>
                <c:pt idx="57">
                  <c:v>4287</c:v>
                </c:pt>
                <c:pt idx="58">
                  <c:v>5654</c:v>
                </c:pt>
                <c:pt idx="59">
                  <c:v>4514</c:v>
                </c:pt>
                <c:pt idx="60">
                  <c:v>2627</c:v>
                </c:pt>
                <c:pt idx="61">
                  <c:v>922</c:v>
                </c:pt>
                <c:pt idx="62">
                  <c:v>957</c:v>
                </c:pt>
                <c:pt idx="63">
                  <c:v>800</c:v>
                </c:pt>
                <c:pt idx="64">
                  <c:v>1904</c:v>
                </c:pt>
                <c:pt idx="65">
                  <c:v>1999</c:v>
                </c:pt>
                <c:pt idx="66">
                  <c:v>3021</c:v>
                </c:pt>
                <c:pt idx="67">
                  <c:v>4817</c:v>
                </c:pt>
                <c:pt idx="68">
                  <c:v>3245</c:v>
                </c:pt>
                <c:pt idx="69">
                  <c:v>2719</c:v>
                </c:pt>
                <c:pt idx="70">
                  <c:v>4054</c:v>
                </c:pt>
                <c:pt idx="71">
                  <c:v>2520</c:v>
                </c:pt>
                <c:pt idx="72">
                  <c:v>2421</c:v>
                </c:pt>
                <c:pt idx="73">
                  <c:v>3304</c:v>
                </c:pt>
                <c:pt idx="74">
                  <c:v>2552</c:v>
                </c:pt>
                <c:pt idx="75">
                  <c:v>2784</c:v>
                </c:pt>
                <c:pt idx="76">
                  <c:v>3554</c:v>
                </c:pt>
                <c:pt idx="77">
                  <c:v>1906</c:v>
                </c:pt>
                <c:pt idx="78">
                  <c:v>2183</c:v>
                </c:pt>
                <c:pt idx="79">
                  <c:v>2886</c:v>
                </c:pt>
                <c:pt idx="80">
                  <c:v>1918</c:v>
                </c:pt>
                <c:pt idx="81">
                  <c:v>1949</c:v>
                </c:pt>
                <c:pt idx="82">
                  <c:v>2437</c:v>
                </c:pt>
                <c:pt idx="83">
                  <c:v>2437</c:v>
                </c:pt>
                <c:pt idx="84">
                  <c:v>3058</c:v>
                </c:pt>
                <c:pt idx="85">
                  <c:v>3313</c:v>
                </c:pt>
                <c:pt idx="86">
                  <c:v>2958</c:v>
                </c:pt>
                <c:pt idx="87">
                  <c:v>2970</c:v>
                </c:pt>
                <c:pt idx="88">
                  <c:v>2735</c:v>
                </c:pt>
                <c:pt idx="89">
                  <c:v>2198</c:v>
                </c:pt>
                <c:pt idx="90">
                  <c:v>2406</c:v>
                </c:pt>
                <c:pt idx="91">
                  <c:v>2434</c:v>
                </c:pt>
                <c:pt idx="92">
                  <c:v>1863</c:v>
                </c:pt>
                <c:pt idx="93">
                  <c:v>1870</c:v>
                </c:pt>
                <c:pt idx="94">
                  <c:v>1821</c:v>
                </c:pt>
                <c:pt idx="95">
                  <c:v>2055</c:v>
                </c:pt>
                <c:pt idx="96">
                  <c:v>1713</c:v>
                </c:pt>
                <c:pt idx="97">
                  <c:v>1814</c:v>
                </c:pt>
                <c:pt idx="98">
                  <c:v>2190</c:v>
                </c:pt>
                <c:pt idx="99">
                  <c:v>1598</c:v>
                </c:pt>
                <c:pt idx="100">
                  <c:v>1484</c:v>
                </c:pt>
                <c:pt idx="101">
                  <c:v>2052</c:v>
                </c:pt>
                <c:pt idx="102">
                  <c:v>1867</c:v>
                </c:pt>
                <c:pt idx="103">
                  <c:v>1791</c:v>
                </c:pt>
                <c:pt idx="104">
                  <c:v>2224</c:v>
                </c:pt>
                <c:pt idx="105">
                  <c:v>1978</c:v>
                </c:pt>
                <c:pt idx="106">
                  <c:v>1858</c:v>
                </c:pt>
                <c:pt idx="107">
                  <c:v>2372</c:v>
                </c:pt>
                <c:pt idx="108">
                  <c:v>1922</c:v>
                </c:pt>
                <c:pt idx="109">
                  <c:v>1817</c:v>
                </c:pt>
                <c:pt idx="110">
                  <c:v>2140</c:v>
                </c:pt>
                <c:pt idx="111">
                  <c:v>1792</c:v>
                </c:pt>
                <c:pt idx="112">
                  <c:v>1814</c:v>
                </c:pt>
                <c:pt idx="113">
                  <c:v>1892</c:v>
                </c:pt>
                <c:pt idx="114">
                  <c:v>1633</c:v>
                </c:pt>
                <c:pt idx="115">
                  <c:v>1854</c:v>
                </c:pt>
                <c:pt idx="116">
                  <c:v>2246</c:v>
                </c:pt>
                <c:pt idx="117">
                  <c:v>2478</c:v>
                </c:pt>
                <c:pt idx="118">
                  <c:v>2165</c:v>
                </c:pt>
                <c:pt idx="119">
                  <c:v>1960</c:v>
                </c:pt>
                <c:pt idx="120">
                  <c:v>1819</c:v>
                </c:pt>
                <c:pt idx="121">
                  <c:v>1051</c:v>
                </c:pt>
                <c:pt idx="122">
                  <c:v>1181</c:v>
                </c:pt>
                <c:pt idx="123">
                  <c:v>1929</c:v>
                </c:pt>
                <c:pt idx="124">
                  <c:v>1967</c:v>
                </c:pt>
                <c:pt idx="125">
                  <c:v>2231</c:v>
                </c:pt>
                <c:pt idx="126">
                  <c:v>1927</c:v>
                </c:pt>
                <c:pt idx="127">
                  <c:v>1805</c:v>
                </c:pt>
                <c:pt idx="128">
                  <c:v>1305</c:v>
                </c:pt>
                <c:pt idx="129">
                  <c:v>1470</c:v>
                </c:pt>
                <c:pt idx="130">
                  <c:v>1737</c:v>
                </c:pt>
                <c:pt idx="131">
                  <c:v>1488</c:v>
                </c:pt>
                <c:pt idx="132">
                  <c:v>1517</c:v>
                </c:pt>
                <c:pt idx="133">
                  <c:v>1155</c:v>
                </c:pt>
                <c:pt idx="134">
                  <c:v>890</c:v>
                </c:pt>
                <c:pt idx="135">
                  <c:v>1076</c:v>
                </c:pt>
                <c:pt idx="136">
                  <c:v>1301</c:v>
                </c:pt>
                <c:pt idx="137">
                  <c:v>987</c:v>
                </c:pt>
                <c:pt idx="138">
                  <c:v>1320</c:v>
                </c:pt>
                <c:pt idx="139">
                  <c:v>1177</c:v>
                </c:pt>
                <c:pt idx="140">
                  <c:v>1117</c:v>
                </c:pt>
                <c:pt idx="141">
                  <c:v>1130</c:v>
                </c:pt>
                <c:pt idx="142">
                  <c:v>1353</c:v>
                </c:pt>
                <c:pt idx="143">
                  <c:v>1524</c:v>
                </c:pt>
                <c:pt idx="144">
                  <c:v>1239</c:v>
                </c:pt>
                <c:pt idx="145">
                  <c:v>877</c:v>
                </c:pt>
                <c:pt idx="146">
                  <c:v>684</c:v>
                </c:pt>
                <c:pt idx="147">
                  <c:v>1194</c:v>
                </c:pt>
                <c:pt idx="148">
                  <c:v>1274</c:v>
                </c:pt>
                <c:pt idx="149">
                  <c:v>1688</c:v>
                </c:pt>
                <c:pt idx="150">
                  <c:v>2092</c:v>
                </c:pt>
                <c:pt idx="151">
                  <c:v>1958</c:v>
                </c:pt>
                <c:pt idx="152">
                  <c:v>2072</c:v>
                </c:pt>
                <c:pt idx="153">
                  <c:v>2612</c:v>
                </c:pt>
                <c:pt idx="154">
                  <c:v>2480</c:v>
                </c:pt>
                <c:pt idx="155">
                  <c:v>2872</c:v>
                </c:pt>
                <c:pt idx="156">
                  <c:v>4485</c:v>
                </c:pt>
                <c:pt idx="157">
                  <c:v>3041</c:v>
                </c:pt>
                <c:pt idx="158">
                  <c:v>4076</c:v>
                </c:pt>
                <c:pt idx="159">
                  <c:v>3615</c:v>
                </c:pt>
                <c:pt idx="160">
                  <c:v>2754</c:v>
                </c:pt>
                <c:pt idx="161">
                  <c:v>2504</c:v>
                </c:pt>
                <c:pt idx="162">
                  <c:v>2630</c:v>
                </c:pt>
                <c:pt idx="163">
                  <c:v>2856</c:v>
                </c:pt>
                <c:pt idx="164">
                  <c:v>2548</c:v>
                </c:pt>
                <c:pt idx="165">
                  <c:v>2808</c:v>
                </c:pt>
                <c:pt idx="166">
                  <c:v>2061</c:v>
                </c:pt>
                <c:pt idx="167">
                  <c:v>1812</c:v>
                </c:pt>
                <c:pt idx="168">
                  <c:v>2601</c:v>
                </c:pt>
                <c:pt idx="169">
                  <c:v>4807</c:v>
                </c:pt>
                <c:pt idx="170">
                  <c:v>3986</c:v>
                </c:pt>
                <c:pt idx="171">
                  <c:v>2916</c:v>
                </c:pt>
                <c:pt idx="172">
                  <c:v>3116</c:v>
                </c:pt>
                <c:pt idx="173">
                  <c:v>2716</c:v>
                </c:pt>
                <c:pt idx="174">
                  <c:v>2192</c:v>
                </c:pt>
                <c:pt idx="175">
                  <c:v>1799</c:v>
                </c:pt>
                <c:pt idx="176">
                  <c:v>1775</c:v>
                </c:pt>
                <c:pt idx="177">
                  <c:v>1936</c:v>
                </c:pt>
                <c:pt idx="178">
                  <c:v>1880</c:v>
                </c:pt>
                <c:pt idx="179">
                  <c:v>1835</c:v>
                </c:pt>
                <c:pt idx="180">
                  <c:v>1825</c:v>
                </c:pt>
                <c:pt idx="181">
                  <c:v>1596</c:v>
                </c:pt>
                <c:pt idx="182">
                  <c:v>2069</c:v>
                </c:pt>
                <c:pt idx="183">
                  <c:v>1820</c:v>
                </c:pt>
                <c:pt idx="184">
                  <c:v>2166</c:v>
                </c:pt>
                <c:pt idx="185">
                  <c:v>2969</c:v>
                </c:pt>
                <c:pt idx="186">
                  <c:v>2629</c:v>
                </c:pt>
                <c:pt idx="187">
                  <c:v>3421</c:v>
                </c:pt>
                <c:pt idx="188">
                  <c:v>4620</c:v>
                </c:pt>
                <c:pt idx="189">
                  <c:v>3537</c:v>
                </c:pt>
                <c:pt idx="190">
                  <c:v>3876</c:v>
                </c:pt>
                <c:pt idx="191">
                  <c:v>3308</c:v>
                </c:pt>
              </c:numCache>
            </c:numRef>
          </c:val>
          <c:smooth val="0"/>
          <c:extLst>
            <c:ext xmlns:c16="http://schemas.microsoft.com/office/drawing/2014/chart" uri="{C3380CC4-5D6E-409C-BE32-E72D297353CC}">
              <c16:uniqueId val="{00000000-78CF-445A-87F4-6D7CD84CCE0C}"/>
            </c:ext>
          </c:extLst>
        </c:ser>
        <c:dLbls>
          <c:showLegendKey val="0"/>
          <c:showVal val="0"/>
          <c:showCatName val="0"/>
          <c:showSerName val="0"/>
          <c:showPercent val="0"/>
          <c:showBubbleSize val="0"/>
        </c:dLbls>
        <c:smooth val="0"/>
        <c:axId val="482367024"/>
        <c:axId val="482367416"/>
      </c:lineChart>
      <c:catAx>
        <c:axId val="48236702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2367416"/>
        <c:crosses val="autoZero"/>
        <c:auto val="1"/>
        <c:lblAlgn val="ctr"/>
        <c:lblOffset val="100"/>
        <c:tickLblSkip val="12"/>
        <c:tickMarkSkip val="12"/>
        <c:noMultiLvlLbl val="0"/>
      </c:catAx>
      <c:valAx>
        <c:axId val="482367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236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Table 158 and 159</a:t>
            </a:r>
          </a:p>
          <a:p>
            <a:pPr>
              <a:defRPr/>
            </a:pPr>
            <a:r>
              <a:rPr lang="en-US" sz="1400" b="0" i="0" u="none" strike="noStrike" baseline="0">
                <a:effectLst/>
              </a:rPr>
              <a:t>Advance to Private Borrowers on Bills of Exchange and Stock, Monthly, 1832-1847 </a:t>
            </a:r>
          </a:p>
          <a:p>
            <a:pPr>
              <a:defRPr/>
            </a:pPr>
            <a:r>
              <a:rPr lang="en-US" sz="1400" b="0" i="0" u="none" strike="noStrike" baseline="0">
                <a:effectLst/>
              </a:rPr>
              <a:t>(Thousands of £'s) </a:t>
            </a:r>
          </a:p>
          <a:p>
            <a:pPr>
              <a:defRPr/>
            </a:pPr>
            <a:r>
              <a:rPr lang="en-US" sz="1400" b="0" i="0" u="none" strike="noStrike" baseline="0">
                <a:effectLst/>
              </a:rPr>
              <a:t>SA Data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Seasonal Adjustment</c:v>
          </c:tx>
          <c:spPr>
            <a:ln w="28575" cap="rnd">
              <a:solidFill>
                <a:schemeClr val="accent1"/>
              </a:solidFill>
              <a:round/>
            </a:ln>
            <a:effectLst/>
          </c:spPr>
          <c:marker>
            <c:symbol val="none"/>
          </c:marker>
          <c:cat>
            <c:numRef>
              <c:f>'Table 159'!$R$4:$R$195</c:f>
              <c:numCache>
                <c:formatCode>General</c:formatCode>
                <c:ptCount val="192"/>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numCache>
            </c:numRef>
          </c:cat>
          <c:val>
            <c:numRef>
              <c:f>'Table 159'!$T$4:$T$195</c:f>
              <c:numCache>
                <c:formatCode>General</c:formatCode>
                <c:ptCount val="192"/>
                <c:pt idx="0">
                  <c:v>0</c:v>
                </c:pt>
                <c:pt idx="1">
                  <c:v>0</c:v>
                </c:pt>
                <c:pt idx="2">
                  <c:v>0</c:v>
                </c:pt>
                <c:pt idx="3">
                  <c:v>0</c:v>
                </c:pt>
                <c:pt idx="4">
                  <c:v>0</c:v>
                </c:pt>
                <c:pt idx="5">
                  <c:v>0</c:v>
                </c:pt>
                <c:pt idx="6">
                  <c:v>257</c:v>
                </c:pt>
                <c:pt idx="7">
                  <c:v>63</c:v>
                </c:pt>
                <c:pt idx="8">
                  <c:v>81</c:v>
                </c:pt>
                <c:pt idx="9">
                  <c:v>114</c:v>
                </c:pt>
                <c:pt idx="10">
                  <c:v>90</c:v>
                </c:pt>
                <c:pt idx="11">
                  <c:v>58</c:v>
                </c:pt>
                <c:pt idx="12">
                  <c:v>123</c:v>
                </c:pt>
                <c:pt idx="13">
                  <c:v>275</c:v>
                </c:pt>
                <c:pt idx="14">
                  <c:v>151</c:v>
                </c:pt>
                <c:pt idx="15">
                  <c:v>228</c:v>
                </c:pt>
                <c:pt idx="16">
                  <c:v>69</c:v>
                </c:pt>
                <c:pt idx="17">
                  <c:v>262</c:v>
                </c:pt>
                <c:pt idx="18">
                  <c:v>358</c:v>
                </c:pt>
                <c:pt idx="19">
                  <c:v>230</c:v>
                </c:pt>
                <c:pt idx="20">
                  <c:v>419</c:v>
                </c:pt>
                <c:pt idx="21">
                  <c:v>524</c:v>
                </c:pt>
                <c:pt idx="22">
                  <c:v>492</c:v>
                </c:pt>
                <c:pt idx="23">
                  <c:v>961</c:v>
                </c:pt>
                <c:pt idx="24">
                  <c:v>1688</c:v>
                </c:pt>
                <c:pt idx="25">
                  <c:v>2678</c:v>
                </c:pt>
                <c:pt idx="26">
                  <c:v>3134</c:v>
                </c:pt>
                <c:pt idx="27">
                  <c:v>3400</c:v>
                </c:pt>
                <c:pt idx="28">
                  <c:v>3943</c:v>
                </c:pt>
                <c:pt idx="29">
                  <c:v>2660</c:v>
                </c:pt>
                <c:pt idx="30">
                  <c:v>2872</c:v>
                </c:pt>
                <c:pt idx="31">
                  <c:v>2936</c:v>
                </c:pt>
                <c:pt idx="32">
                  <c:v>3570</c:v>
                </c:pt>
                <c:pt idx="33">
                  <c:v>2828</c:v>
                </c:pt>
                <c:pt idx="34">
                  <c:v>2755</c:v>
                </c:pt>
                <c:pt idx="35">
                  <c:v>2543</c:v>
                </c:pt>
                <c:pt idx="36">
                  <c:v>2628</c:v>
                </c:pt>
                <c:pt idx="37">
                  <c:v>3322</c:v>
                </c:pt>
                <c:pt idx="38">
                  <c:v>2933</c:v>
                </c:pt>
                <c:pt idx="39">
                  <c:v>2245</c:v>
                </c:pt>
                <c:pt idx="40">
                  <c:v>2393</c:v>
                </c:pt>
                <c:pt idx="41">
                  <c:v>1844</c:v>
                </c:pt>
                <c:pt idx="42">
                  <c:v>1947</c:v>
                </c:pt>
                <c:pt idx="43">
                  <c:v>4486</c:v>
                </c:pt>
                <c:pt idx="44">
                  <c:v>6254</c:v>
                </c:pt>
                <c:pt idx="45">
                  <c:v>8025</c:v>
                </c:pt>
                <c:pt idx="46">
                  <c:v>14386</c:v>
                </c:pt>
                <c:pt idx="47">
                  <c:v>8887</c:v>
                </c:pt>
                <c:pt idx="48">
                  <c:v>7277</c:v>
                </c:pt>
                <c:pt idx="49">
                  <c:v>7606</c:v>
                </c:pt>
                <c:pt idx="50">
                  <c:v>5865</c:v>
                </c:pt>
                <c:pt idx="51">
                  <c:v>4837</c:v>
                </c:pt>
                <c:pt idx="52">
                  <c:v>6087</c:v>
                </c:pt>
                <c:pt idx="53">
                  <c:v>4298</c:v>
                </c:pt>
                <c:pt idx="54">
                  <c:v>5276</c:v>
                </c:pt>
                <c:pt idx="55">
                  <c:v>7741</c:v>
                </c:pt>
                <c:pt idx="56">
                  <c:v>5787</c:v>
                </c:pt>
                <c:pt idx="57">
                  <c:v>4287</c:v>
                </c:pt>
                <c:pt idx="58">
                  <c:v>5654</c:v>
                </c:pt>
                <c:pt idx="59">
                  <c:v>4514</c:v>
                </c:pt>
                <c:pt idx="60">
                  <c:v>2627</c:v>
                </c:pt>
                <c:pt idx="61">
                  <c:v>922</c:v>
                </c:pt>
                <c:pt idx="62">
                  <c:v>957</c:v>
                </c:pt>
                <c:pt idx="63">
                  <c:v>800</c:v>
                </c:pt>
                <c:pt idx="64">
                  <c:v>1904</c:v>
                </c:pt>
                <c:pt idx="65">
                  <c:v>1999</c:v>
                </c:pt>
                <c:pt idx="66">
                  <c:v>3021</c:v>
                </c:pt>
                <c:pt idx="67">
                  <c:v>4817</c:v>
                </c:pt>
                <c:pt idx="68">
                  <c:v>3245</c:v>
                </c:pt>
                <c:pt idx="69">
                  <c:v>2719</c:v>
                </c:pt>
                <c:pt idx="70">
                  <c:v>4054</c:v>
                </c:pt>
                <c:pt idx="71">
                  <c:v>2520</c:v>
                </c:pt>
                <c:pt idx="72">
                  <c:v>2421</c:v>
                </c:pt>
                <c:pt idx="73">
                  <c:v>3304</c:v>
                </c:pt>
                <c:pt idx="74">
                  <c:v>2552</c:v>
                </c:pt>
                <c:pt idx="75">
                  <c:v>2784</c:v>
                </c:pt>
                <c:pt idx="76">
                  <c:v>3554</c:v>
                </c:pt>
                <c:pt idx="77">
                  <c:v>1906</c:v>
                </c:pt>
                <c:pt idx="78">
                  <c:v>2183</c:v>
                </c:pt>
                <c:pt idx="79">
                  <c:v>2886</c:v>
                </c:pt>
                <c:pt idx="80">
                  <c:v>1918</c:v>
                </c:pt>
                <c:pt idx="81">
                  <c:v>1949</c:v>
                </c:pt>
                <c:pt idx="82">
                  <c:v>2437</c:v>
                </c:pt>
                <c:pt idx="83">
                  <c:v>2437</c:v>
                </c:pt>
                <c:pt idx="84">
                  <c:v>3058</c:v>
                </c:pt>
                <c:pt idx="85">
                  <c:v>3313</c:v>
                </c:pt>
                <c:pt idx="86">
                  <c:v>2958</c:v>
                </c:pt>
                <c:pt idx="87">
                  <c:v>2970</c:v>
                </c:pt>
                <c:pt idx="88">
                  <c:v>2735</c:v>
                </c:pt>
                <c:pt idx="89">
                  <c:v>2198</c:v>
                </c:pt>
                <c:pt idx="90">
                  <c:v>2406</c:v>
                </c:pt>
                <c:pt idx="91">
                  <c:v>2434</c:v>
                </c:pt>
                <c:pt idx="92">
                  <c:v>1863</c:v>
                </c:pt>
                <c:pt idx="93">
                  <c:v>1870</c:v>
                </c:pt>
                <c:pt idx="94">
                  <c:v>1821</c:v>
                </c:pt>
                <c:pt idx="95">
                  <c:v>2055</c:v>
                </c:pt>
                <c:pt idx="96">
                  <c:v>1713</c:v>
                </c:pt>
                <c:pt idx="97">
                  <c:v>1814</c:v>
                </c:pt>
                <c:pt idx="98">
                  <c:v>2190</c:v>
                </c:pt>
                <c:pt idx="99">
                  <c:v>1598</c:v>
                </c:pt>
                <c:pt idx="100">
                  <c:v>1484</c:v>
                </c:pt>
                <c:pt idx="101">
                  <c:v>2052</c:v>
                </c:pt>
                <c:pt idx="102">
                  <c:v>1867</c:v>
                </c:pt>
                <c:pt idx="103">
                  <c:v>1791</c:v>
                </c:pt>
                <c:pt idx="104">
                  <c:v>2224</c:v>
                </c:pt>
                <c:pt idx="105">
                  <c:v>1978</c:v>
                </c:pt>
                <c:pt idx="106">
                  <c:v>1858</c:v>
                </c:pt>
                <c:pt idx="107">
                  <c:v>2372</c:v>
                </c:pt>
                <c:pt idx="108">
                  <c:v>1922</c:v>
                </c:pt>
                <c:pt idx="109">
                  <c:v>1817</c:v>
                </c:pt>
                <c:pt idx="110">
                  <c:v>2140</c:v>
                </c:pt>
                <c:pt idx="111">
                  <c:v>1792</c:v>
                </c:pt>
                <c:pt idx="112">
                  <c:v>1814</c:v>
                </c:pt>
                <c:pt idx="113">
                  <c:v>1892</c:v>
                </c:pt>
                <c:pt idx="114">
                  <c:v>1633</c:v>
                </c:pt>
                <c:pt idx="115">
                  <c:v>1854</c:v>
                </c:pt>
                <c:pt idx="116">
                  <c:v>2246</c:v>
                </c:pt>
                <c:pt idx="117">
                  <c:v>2478</c:v>
                </c:pt>
                <c:pt idx="118">
                  <c:v>2165</c:v>
                </c:pt>
                <c:pt idx="119">
                  <c:v>1960</c:v>
                </c:pt>
                <c:pt idx="120">
                  <c:v>1819</c:v>
                </c:pt>
                <c:pt idx="121">
                  <c:v>1051</c:v>
                </c:pt>
                <c:pt idx="122">
                  <c:v>1181</c:v>
                </c:pt>
                <c:pt idx="123">
                  <c:v>1929</c:v>
                </c:pt>
                <c:pt idx="124">
                  <c:v>1967</c:v>
                </c:pt>
                <c:pt idx="125">
                  <c:v>2231</c:v>
                </c:pt>
                <c:pt idx="126">
                  <c:v>1927</c:v>
                </c:pt>
                <c:pt idx="127">
                  <c:v>1805</c:v>
                </c:pt>
                <c:pt idx="128">
                  <c:v>1305</c:v>
                </c:pt>
                <c:pt idx="129">
                  <c:v>1470</c:v>
                </c:pt>
                <c:pt idx="130">
                  <c:v>1737</c:v>
                </c:pt>
                <c:pt idx="131">
                  <c:v>1488</c:v>
                </c:pt>
                <c:pt idx="132">
                  <c:v>1517</c:v>
                </c:pt>
                <c:pt idx="133">
                  <c:v>1155</c:v>
                </c:pt>
                <c:pt idx="134">
                  <c:v>890</c:v>
                </c:pt>
                <c:pt idx="135">
                  <c:v>1076</c:v>
                </c:pt>
                <c:pt idx="136">
                  <c:v>1301</c:v>
                </c:pt>
                <c:pt idx="137">
                  <c:v>987</c:v>
                </c:pt>
                <c:pt idx="138">
                  <c:v>1320</c:v>
                </c:pt>
                <c:pt idx="139">
                  <c:v>1177</c:v>
                </c:pt>
                <c:pt idx="140">
                  <c:v>1117</c:v>
                </c:pt>
                <c:pt idx="141">
                  <c:v>1130</c:v>
                </c:pt>
                <c:pt idx="142">
                  <c:v>1353</c:v>
                </c:pt>
                <c:pt idx="143">
                  <c:v>1524</c:v>
                </c:pt>
                <c:pt idx="144">
                  <c:v>1239</c:v>
                </c:pt>
                <c:pt idx="145">
                  <c:v>877</c:v>
                </c:pt>
                <c:pt idx="146">
                  <c:v>684</c:v>
                </c:pt>
                <c:pt idx="147">
                  <c:v>1194</c:v>
                </c:pt>
                <c:pt idx="148">
                  <c:v>1274</c:v>
                </c:pt>
                <c:pt idx="149">
                  <c:v>1688</c:v>
                </c:pt>
                <c:pt idx="150">
                  <c:v>2092</c:v>
                </c:pt>
                <c:pt idx="151">
                  <c:v>1958</c:v>
                </c:pt>
                <c:pt idx="152">
                  <c:v>2072</c:v>
                </c:pt>
                <c:pt idx="153">
                  <c:v>2612</c:v>
                </c:pt>
                <c:pt idx="154">
                  <c:v>2480</c:v>
                </c:pt>
                <c:pt idx="155">
                  <c:v>2872</c:v>
                </c:pt>
                <c:pt idx="156">
                  <c:v>4485</c:v>
                </c:pt>
                <c:pt idx="157">
                  <c:v>3041</c:v>
                </c:pt>
                <c:pt idx="158">
                  <c:v>4076</c:v>
                </c:pt>
                <c:pt idx="159">
                  <c:v>3615</c:v>
                </c:pt>
                <c:pt idx="160">
                  <c:v>2754</c:v>
                </c:pt>
                <c:pt idx="161">
                  <c:v>2504</c:v>
                </c:pt>
                <c:pt idx="162">
                  <c:v>2630</c:v>
                </c:pt>
                <c:pt idx="163">
                  <c:v>2856</c:v>
                </c:pt>
                <c:pt idx="164">
                  <c:v>2548</c:v>
                </c:pt>
                <c:pt idx="165">
                  <c:v>2808</c:v>
                </c:pt>
                <c:pt idx="166">
                  <c:v>2061</c:v>
                </c:pt>
                <c:pt idx="167">
                  <c:v>1812</c:v>
                </c:pt>
                <c:pt idx="168">
                  <c:v>2601</c:v>
                </c:pt>
                <c:pt idx="169">
                  <c:v>4807</c:v>
                </c:pt>
                <c:pt idx="170">
                  <c:v>3986</c:v>
                </c:pt>
                <c:pt idx="171">
                  <c:v>2916</c:v>
                </c:pt>
                <c:pt idx="172">
                  <c:v>3116</c:v>
                </c:pt>
                <c:pt idx="173">
                  <c:v>2716</c:v>
                </c:pt>
                <c:pt idx="174">
                  <c:v>2192</c:v>
                </c:pt>
                <c:pt idx="175">
                  <c:v>1799</c:v>
                </c:pt>
                <c:pt idx="176">
                  <c:v>1775</c:v>
                </c:pt>
                <c:pt idx="177">
                  <c:v>1936</c:v>
                </c:pt>
                <c:pt idx="178">
                  <c:v>1880</c:v>
                </c:pt>
                <c:pt idx="179">
                  <c:v>1835</c:v>
                </c:pt>
                <c:pt idx="180">
                  <c:v>1825</c:v>
                </c:pt>
                <c:pt idx="181">
                  <c:v>1596</c:v>
                </c:pt>
                <c:pt idx="182">
                  <c:v>2069</c:v>
                </c:pt>
                <c:pt idx="183">
                  <c:v>1820</c:v>
                </c:pt>
                <c:pt idx="184">
                  <c:v>2166</c:v>
                </c:pt>
                <c:pt idx="185">
                  <c:v>2969</c:v>
                </c:pt>
                <c:pt idx="186">
                  <c:v>2629</c:v>
                </c:pt>
                <c:pt idx="187">
                  <c:v>3421</c:v>
                </c:pt>
                <c:pt idx="188">
                  <c:v>4620</c:v>
                </c:pt>
                <c:pt idx="189">
                  <c:v>3537</c:v>
                </c:pt>
                <c:pt idx="190">
                  <c:v>3876</c:v>
                </c:pt>
                <c:pt idx="191">
                  <c:v>3308</c:v>
                </c:pt>
              </c:numCache>
            </c:numRef>
          </c:val>
          <c:smooth val="0"/>
          <c:extLst>
            <c:ext xmlns:c16="http://schemas.microsoft.com/office/drawing/2014/chart" uri="{C3380CC4-5D6E-409C-BE32-E72D297353CC}">
              <c16:uniqueId val="{00000000-5E1E-46D8-92E3-1473F8075D34}"/>
            </c:ext>
          </c:extLst>
        </c:ser>
        <c:ser>
          <c:idx val="1"/>
          <c:order val="1"/>
          <c:tx>
            <c:v>Original</c:v>
          </c:tx>
          <c:spPr>
            <a:ln w="28575" cap="rnd">
              <a:solidFill>
                <a:schemeClr val="accent2"/>
              </a:solidFill>
              <a:round/>
            </a:ln>
            <a:effectLst/>
          </c:spPr>
          <c:marker>
            <c:symbol val="none"/>
          </c:marker>
          <c:val>
            <c:numRef>
              <c:f>'Table 159'!$U$4:$U$195</c:f>
              <c:numCache>
                <c:formatCode>General</c:formatCode>
                <c:ptCount val="192"/>
                <c:pt idx="0">
                  <c:v>0</c:v>
                </c:pt>
                <c:pt idx="1">
                  <c:v>0</c:v>
                </c:pt>
                <c:pt idx="2">
                  <c:v>157</c:v>
                </c:pt>
                <c:pt idx="3">
                  <c:v>130</c:v>
                </c:pt>
                <c:pt idx="4">
                  <c:v>119</c:v>
                </c:pt>
                <c:pt idx="5">
                  <c:v>717</c:v>
                </c:pt>
                <c:pt idx="6">
                  <c:v>305</c:v>
                </c:pt>
                <c:pt idx="7">
                  <c:v>44</c:v>
                </c:pt>
                <c:pt idx="8">
                  <c:v>82</c:v>
                </c:pt>
                <c:pt idx="9">
                  <c:v>137</c:v>
                </c:pt>
                <c:pt idx="10">
                  <c:v>62</c:v>
                </c:pt>
                <c:pt idx="11">
                  <c:v>70</c:v>
                </c:pt>
                <c:pt idx="12">
                  <c:v>161</c:v>
                </c:pt>
                <c:pt idx="13">
                  <c:v>52</c:v>
                </c:pt>
                <c:pt idx="14">
                  <c:v>116</c:v>
                </c:pt>
                <c:pt idx="15">
                  <c:v>225</c:v>
                </c:pt>
                <c:pt idx="16">
                  <c:v>32</c:v>
                </c:pt>
                <c:pt idx="17">
                  <c:v>602</c:v>
                </c:pt>
                <c:pt idx="18">
                  <c:v>520</c:v>
                </c:pt>
                <c:pt idx="19">
                  <c:v>63</c:v>
                </c:pt>
                <c:pt idx="20">
                  <c:v>428</c:v>
                </c:pt>
                <c:pt idx="21">
                  <c:v>785</c:v>
                </c:pt>
                <c:pt idx="22">
                  <c:v>124</c:v>
                </c:pt>
                <c:pt idx="23">
                  <c:v>1458</c:v>
                </c:pt>
                <c:pt idx="24">
                  <c:v>1902</c:v>
                </c:pt>
                <c:pt idx="25">
                  <c:v>1781</c:v>
                </c:pt>
                <c:pt idx="26">
                  <c:v>2833</c:v>
                </c:pt>
                <c:pt idx="27">
                  <c:v>3383</c:v>
                </c:pt>
                <c:pt idx="28">
                  <c:v>3068</c:v>
                </c:pt>
                <c:pt idx="29">
                  <c:v>4088</c:v>
                </c:pt>
                <c:pt idx="30">
                  <c:v>3409</c:v>
                </c:pt>
                <c:pt idx="31">
                  <c:v>2055</c:v>
                </c:pt>
                <c:pt idx="32">
                  <c:v>3602</c:v>
                </c:pt>
                <c:pt idx="33">
                  <c:v>3405</c:v>
                </c:pt>
                <c:pt idx="34">
                  <c:v>1094</c:v>
                </c:pt>
                <c:pt idx="35">
                  <c:v>3064</c:v>
                </c:pt>
                <c:pt idx="36">
                  <c:v>2962</c:v>
                </c:pt>
                <c:pt idx="37">
                  <c:v>2209</c:v>
                </c:pt>
                <c:pt idx="38">
                  <c:v>2651</c:v>
                </c:pt>
                <c:pt idx="39">
                  <c:v>2234</c:v>
                </c:pt>
                <c:pt idx="40">
                  <c:v>1862</c:v>
                </c:pt>
                <c:pt idx="41">
                  <c:v>2834</c:v>
                </c:pt>
                <c:pt idx="42">
                  <c:v>2311</c:v>
                </c:pt>
                <c:pt idx="43">
                  <c:v>3140</c:v>
                </c:pt>
                <c:pt idx="44">
                  <c:v>6310</c:v>
                </c:pt>
                <c:pt idx="45">
                  <c:v>9662</c:v>
                </c:pt>
                <c:pt idx="46">
                  <c:v>9941</c:v>
                </c:pt>
                <c:pt idx="47">
                  <c:v>10709</c:v>
                </c:pt>
                <c:pt idx="48">
                  <c:v>8201</c:v>
                </c:pt>
                <c:pt idx="49">
                  <c:v>5058</c:v>
                </c:pt>
                <c:pt idx="50">
                  <c:v>5121</c:v>
                </c:pt>
                <c:pt idx="51">
                  <c:v>4813</c:v>
                </c:pt>
                <c:pt idx="52">
                  <c:v>4736</c:v>
                </c:pt>
                <c:pt idx="53">
                  <c:v>6606</c:v>
                </c:pt>
                <c:pt idx="54">
                  <c:v>6263</c:v>
                </c:pt>
                <c:pt idx="55">
                  <c:v>5419</c:v>
                </c:pt>
                <c:pt idx="56">
                  <c:v>5839</c:v>
                </c:pt>
                <c:pt idx="57">
                  <c:v>5162</c:v>
                </c:pt>
                <c:pt idx="58">
                  <c:v>3907</c:v>
                </c:pt>
                <c:pt idx="59">
                  <c:v>5439</c:v>
                </c:pt>
                <c:pt idx="60">
                  <c:v>2961</c:v>
                </c:pt>
                <c:pt idx="61">
                  <c:v>613</c:v>
                </c:pt>
                <c:pt idx="62">
                  <c:v>865</c:v>
                </c:pt>
                <c:pt idx="63">
                  <c:v>796</c:v>
                </c:pt>
                <c:pt idx="64">
                  <c:v>1481</c:v>
                </c:pt>
                <c:pt idx="65">
                  <c:v>3073</c:v>
                </c:pt>
                <c:pt idx="66">
                  <c:v>3586</c:v>
                </c:pt>
                <c:pt idx="67">
                  <c:v>3372</c:v>
                </c:pt>
                <c:pt idx="68">
                  <c:v>3274</c:v>
                </c:pt>
                <c:pt idx="69">
                  <c:v>3274</c:v>
                </c:pt>
                <c:pt idx="70">
                  <c:v>2803</c:v>
                </c:pt>
                <c:pt idx="71">
                  <c:v>3036</c:v>
                </c:pt>
                <c:pt idx="72">
                  <c:v>2728</c:v>
                </c:pt>
                <c:pt idx="73">
                  <c:v>2197</c:v>
                </c:pt>
                <c:pt idx="74">
                  <c:v>2307</c:v>
                </c:pt>
                <c:pt idx="75">
                  <c:v>2770</c:v>
                </c:pt>
                <c:pt idx="76">
                  <c:v>2765</c:v>
                </c:pt>
                <c:pt idx="77">
                  <c:v>2930</c:v>
                </c:pt>
                <c:pt idx="78">
                  <c:v>2591</c:v>
                </c:pt>
                <c:pt idx="79">
                  <c:v>2020</c:v>
                </c:pt>
                <c:pt idx="80">
                  <c:v>1935</c:v>
                </c:pt>
                <c:pt idx="81">
                  <c:v>2346</c:v>
                </c:pt>
                <c:pt idx="82">
                  <c:v>1684</c:v>
                </c:pt>
                <c:pt idx="83">
                  <c:v>2937</c:v>
                </c:pt>
                <c:pt idx="84">
                  <c:v>3446</c:v>
                </c:pt>
                <c:pt idx="85">
                  <c:v>2203</c:v>
                </c:pt>
                <c:pt idx="86">
                  <c:v>2674</c:v>
                </c:pt>
                <c:pt idx="87">
                  <c:v>2955</c:v>
                </c:pt>
                <c:pt idx="88">
                  <c:v>2128</c:v>
                </c:pt>
                <c:pt idx="89">
                  <c:v>3378</c:v>
                </c:pt>
                <c:pt idx="90">
                  <c:v>2856</c:v>
                </c:pt>
                <c:pt idx="91">
                  <c:v>1704</c:v>
                </c:pt>
                <c:pt idx="92">
                  <c:v>1880</c:v>
                </c:pt>
                <c:pt idx="93">
                  <c:v>2252</c:v>
                </c:pt>
                <c:pt idx="94">
                  <c:v>1120</c:v>
                </c:pt>
                <c:pt idx="95">
                  <c:v>2474</c:v>
                </c:pt>
                <c:pt idx="96">
                  <c:v>1931</c:v>
                </c:pt>
                <c:pt idx="97">
                  <c:v>1206</c:v>
                </c:pt>
                <c:pt idx="98">
                  <c:v>1980</c:v>
                </c:pt>
                <c:pt idx="99">
                  <c:v>1590</c:v>
                </c:pt>
                <c:pt idx="100">
                  <c:v>1139</c:v>
                </c:pt>
                <c:pt idx="101">
                  <c:v>3154</c:v>
                </c:pt>
                <c:pt idx="102">
                  <c:v>2216</c:v>
                </c:pt>
                <c:pt idx="103">
                  <c:v>1254</c:v>
                </c:pt>
                <c:pt idx="104">
                  <c:v>2244</c:v>
                </c:pt>
                <c:pt idx="105">
                  <c:v>2381</c:v>
                </c:pt>
                <c:pt idx="106">
                  <c:v>1284</c:v>
                </c:pt>
                <c:pt idx="107">
                  <c:v>2858</c:v>
                </c:pt>
                <c:pt idx="108">
                  <c:v>2166</c:v>
                </c:pt>
                <c:pt idx="109">
                  <c:v>1208</c:v>
                </c:pt>
                <c:pt idx="110">
                  <c:v>1935</c:v>
                </c:pt>
                <c:pt idx="111">
                  <c:v>1783</c:v>
                </c:pt>
                <c:pt idx="112">
                  <c:v>1411</c:v>
                </c:pt>
                <c:pt idx="113">
                  <c:v>2908</c:v>
                </c:pt>
                <c:pt idx="114">
                  <c:v>1938</c:v>
                </c:pt>
                <c:pt idx="115">
                  <c:v>1298</c:v>
                </c:pt>
                <c:pt idx="116">
                  <c:v>2468</c:v>
                </c:pt>
                <c:pt idx="117">
                  <c:v>2984</c:v>
                </c:pt>
                <c:pt idx="118">
                  <c:v>1496</c:v>
                </c:pt>
                <c:pt idx="119">
                  <c:v>2369</c:v>
                </c:pt>
                <c:pt idx="120">
                  <c:v>1792</c:v>
                </c:pt>
                <c:pt idx="121">
                  <c:v>1153</c:v>
                </c:pt>
                <c:pt idx="122">
                  <c:v>1476</c:v>
                </c:pt>
                <c:pt idx="123">
                  <c:v>1833</c:v>
                </c:pt>
                <c:pt idx="124">
                  <c:v>1550</c:v>
                </c:pt>
                <c:pt idx="125">
                  <c:v>2622</c:v>
                </c:pt>
                <c:pt idx="126">
                  <c:v>1890</c:v>
                </c:pt>
                <c:pt idx="127">
                  <c:v>1428</c:v>
                </c:pt>
                <c:pt idx="128">
                  <c:v>1447</c:v>
                </c:pt>
                <c:pt idx="129">
                  <c:v>1605</c:v>
                </c:pt>
                <c:pt idx="130">
                  <c:v>1332</c:v>
                </c:pt>
                <c:pt idx="131">
                  <c:v>1509</c:v>
                </c:pt>
                <c:pt idx="132">
                  <c:v>1494</c:v>
                </c:pt>
                <c:pt idx="133">
                  <c:v>1267</c:v>
                </c:pt>
                <c:pt idx="134">
                  <c:v>1112</c:v>
                </c:pt>
                <c:pt idx="135">
                  <c:v>1022</c:v>
                </c:pt>
                <c:pt idx="136">
                  <c:v>1025</c:v>
                </c:pt>
                <c:pt idx="137">
                  <c:v>1160</c:v>
                </c:pt>
                <c:pt idx="138">
                  <c:v>1295</c:v>
                </c:pt>
                <c:pt idx="139">
                  <c:v>931</c:v>
                </c:pt>
                <c:pt idx="140">
                  <c:v>1239</c:v>
                </c:pt>
                <c:pt idx="141">
                  <c:v>1234</c:v>
                </c:pt>
                <c:pt idx="142">
                  <c:v>1038</c:v>
                </c:pt>
                <c:pt idx="143">
                  <c:v>1545</c:v>
                </c:pt>
                <c:pt idx="144">
                  <c:v>1220</c:v>
                </c:pt>
                <c:pt idx="145">
                  <c:v>962</c:v>
                </c:pt>
                <c:pt idx="146">
                  <c:v>855</c:v>
                </c:pt>
                <c:pt idx="147">
                  <c:v>1134</c:v>
                </c:pt>
                <c:pt idx="148">
                  <c:v>1004</c:v>
                </c:pt>
                <c:pt idx="149">
                  <c:v>1983</c:v>
                </c:pt>
                <c:pt idx="150">
                  <c:v>2052</c:v>
                </c:pt>
                <c:pt idx="151">
                  <c:v>1549</c:v>
                </c:pt>
                <c:pt idx="152">
                  <c:v>2298</c:v>
                </c:pt>
                <c:pt idx="153">
                  <c:v>2852</c:v>
                </c:pt>
                <c:pt idx="154">
                  <c:v>1887</c:v>
                </c:pt>
                <c:pt idx="155">
                  <c:v>2912</c:v>
                </c:pt>
                <c:pt idx="156">
                  <c:v>2448</c:v>
                </c:pt>
                <c:pt idx="157">
                  <c:v>3336</c:v>
                </c:pt>
                <c:pt idx="158">
                  <c:v>5087</c:v>
                </c:pt>
                <c:pt idx="159">
                  <c:v>3434</c:v>
                </c:pt>
                <c:pt idx="160">
                  <c:v>2170</c:v>
                </c:pt>
                <c:pt idx="161">
                  <c:v>2942</c:v>
                </c:pt>
                <c:pt idx="162">
                  <c:v>2580</c:v>
                </c:pt>
                <c:pt idx="163">
                  <c:v>2259</c:v>
                </c:pt>
                <c:pt idx="164">
                  <c:v>2826</c:v>
                </c:pt>
                <c:pt idx="165">
                  <c:v>2846</c:v>
                </c:pt>
                <c:pt idx="166">
                  <c:v>1581</c:v>
                </c:pt>
                <c:pt idx="167">
                  <c:v>1837</c:v>
                </c:pt>
                <c:pt idx="168">
                  <c:v>2562</c:v>
                </c:pt>
                <c:pt idx="169">
                  <c:v>5273</c:v>
                </c:pt>
                <c:pt idx="170">
                  <c:v>4982</c:v>
                </c:pt>
                <c:pt idx="171">
                  <c:v>2770</c:v>
                </c:pt>
                <c:pt idx="172">
                  <c:v>2455</c:v>
                </c:pt>
                <c:pt idx="173">
                  <c:v>3191</c:v>
                </c:pt>
                <c:pt idx="174">
                  <c:v>2150</c:v>
                </c:pt>
                <c:pt idx="175">
                  <c:v>1423</c:v>
                </c:pt>
                <c:pt idx="176">
                  <c:v>1969</c:v>
                </c:pt>
                <c:pt idx="177">
                  <c:v>2114</c:v>
                </c:pt>
                <c:pt idx="178">
                  <c:v>1442</c:v>
                </c:pt>
                <c:pt idx="179">
                  <c:v>1861</c:v>
                </c:pt>
                <c:pt idx="180">
                  <c:v>1798</c:v>
                </c:pt>
                <c:pt idx="181">
                  <c:v>1751</c:v>
                </c:pt>
                <c:pt idx="182">
                  <c:v>2586</c:v>
                </c:pt>
                <c:pt idx="183">
                  <c:v>1729</c:v>
                </c:pt>
                <c:pt idx="184">
                  <c:v>1707</c:v>
                </c:pt>
                <c:pt idx="185">
                  <c:v>3489</c:v>
                </c:pt>
                <c:pt idx="186">
                  <c:v>2579</c:v>
                </c:pt>
                <c:pt idx="187">
                  <c:v>2706</c:v>
                </c:pt>
                <c:pt idx="188">
                  <c:v>5124</c:v>
                </c:pt>
                <c:pt idx="189">
                  <c:v>3862</c:v>
                </c:pt>
                <c:pt idx="190">
                  <c:v>2973</c:v>
                </c:pt>
                <c:pt idx="191">
                  <c:v>3354</c:v>
                </c:pt>
              </c:numCache>
            </c:numRef>
          </c:val>
          <c:smooth val="0"/>
          <c:extLst>
            <c:ext xmlns:c16="http://schemas.microsoft.com/office/drawing/2014/chart" uri="{C3380CC4-5D6E-409C-BE32-E72D297353CC}">
              <c16:uniqueId val="{00000001-5E1E-46D8-92E3-1473F8075D34}"/>
            </c:ext>
          </c:extLst>
        </c:ser>
        <c:dLbls>
          <c:showLegendKey val="0"/>
          <c:showVal val="0"/>
          <c:showCatName val="0"/>
          <c:showSerName val="0"/>
          <c:showPercent val="0"/>
          <c:showBubbleSize val="0"/>
        </c:dLbls>
        <c:marker val="1"/>
        <c:smooth val="0"/>
        <c:axId val="492686056"/>
        <c:axId val="492686448"/>
      </c:lineChart>
      <c:lineChart>
        <c:grouping val="standard"/>
        <c:varyColors val="0"/>
        <c:ser>
          <c:idx val="2"/>
          <c:order val="2"/>
          <c:tx>
            <c:v>Gap</c:v>
          </c:tx>
          <c:spPr>
            <a:ln w="28575" cap="rnd">
              <a:solidFill>
                <a:schemeClr val="accent3"/>
              </a:solidFill>
              <a:round/>
            </a:ln>
            <a:effectLst/>
          </c:spPr>
          <c:marker>
            <c:symbol val="none"/>
          </c:marker>
          <c:val>
            <c:numRef>
              <c:f>'Table 159'!$V$4:$V$195</c:f>
              <c:numCache>
                <c:formatCode>General</c:formatCode>
                <c:ptCount val="192"/>
                <c:pt idx="0">
                  <c:v>0</c:v>
                </c:pt>
                <c:pt idx="1">
                  <c:v>0</c:v>
                </c:pt>
                <c:pt idx="2">
                  <c:v>0</c:v>
                </c:pt>
                <c:pt idx="3">
                  <c:v>0</c:v>
                </c:pt>
                <c:pt idx="4">
                  <c:v>0</c:v>
                </c:pt>
                <c:pt idx="5">
                  <c:v>0</c:v>
                </c:pt>
                <c:pt idx="6">
                  <c:v>-48</c:v>
                </c:pt>
                <c:pt idx="7">
                  <c:v>19</c:v>
                </c:pt>
                <c:pt idx="8">
                  <c:v>-1</c:v>
                </c:pt>
                <c:pt idx="9">
                  <c:v>-23</c:v>
                </c:pt>
                <c:pt idx="10">
                  <c:v>28</c:v>
                </c:pt>
                <c:pt idx="11">
                  <c:v>-12</c:v>
                </c:pt>
                <c:pt idx="12">
                  <c:v>-38</c:v>
                </c:pt>
                <c:pt idx="13">
                  <c:v>223</c:v>
                </c:pt>
                <c:pt idx="14">
                  <c:v>35</c:v>
                </c:pt>
                <c:pt idx="15">
                  <c:v>3</c:v>
                </c:pt>
                <c:pt idx="16">
                  <c:v>37</c:v>
                </c:pt>
                <c:pt idx="17">
                  <c:v>-340</c:v>
                </c:pt>
                <c:pt idx="18">
                  <c:v>-162</c:v>
                </c:pt>
                <c:pt idx="19">
                  <c:v>167</c:v>
                </c:pt>
                <c:pt idx="20">
                  <c:v>-9</c:v>
                </c:pt>
                <c:pt idx="21">
                  <c:v>-261</c:v>
                </c:pt>
                <c:pt idx="22">
                  <c:v>368</c:v>
                </c:pt>
                <c:pt idx="23">
                  <c:v>-497</c:v>
                </c:pt>
                <c:pt idx="24">
                  <c:v>-214</c:v>
                </c:pt>
                <c:pt idx="25">
                  <c:v>897</c:v>
                </c:pt>
                <c:pt idx="26">
                  <c:v>301</c:v>
                </c:pt>
                <c:pt idx="27">
                  <c:v>17</c:v>
                </c:pt>
                <c:pt idx="28">
                  <c:v>875</c:v>
                </c:pt>
                <c:pt idx="29">
                  <c:v>-1428</c:v>
                </c:pt>
                <c:pt idx="30">
                  <c:v>-537</c:v>
                </c:pt>
                <c:pt idx="31">
                  <c:v>881</c:v>
                </c:pt>
                <c:pt idx="32">
                  <c:v>-32</c:v>
                </c:pt>
                <c:pt idx="33">
                  <c:v>-577</c:v>
                </c:pt>
                <c:pt idx="34">
                  <c:v>1661</c:v>
                </c:pt>
                <c:pt idx="35">
                  <c:v>-521</c:v>
                </c:pt>
                <c:pt idx="36">
                  <c:v>-334</c:v>
                </c:pt>
                <c:pt idx="37">
                  <c:v>1113</c:v>
                </c:pt>
                <c:pt idx="38">
                  <c:v>282</c:v>
                </c:pt>
                <c:pt idx="39">
                  <c:v>11</c:v>
                </c:pt>
                <c:pt idx="40">
                  <c:v>531</c:v>
                </c:pt>
                <c:pt idx="41">
                  <c:v>-990</c:v>
                </c:pt>
                <c:pt idx="42">
                  <c:v>-364</c:v>
                </c:pt>
                <c:pt idx="43">
                  <c:v>1346</c:v>
                </c:pt>
                <c:pt idx="44">
                  <c:v>-56</c:v>
                </c:pt>
                <c:pt idx="45">
                  <c:v>-1637</c:v>
                </c:pt>
                <c:pt idx="46">
                  <c:v>4445</c:v>
                </c:pt>
                <c:pt idx="47">
                  <c:v>-1822</c:v>
                </c:pt>
                <c:pt idx="48">
                  <c:v>-924</c:v>
                </c:pt>
                <c:pt idx="49">
                  <c:v>2548</c:v>
                </c:pt>
                <c:pt idx="50">
                  <c:v>744</c:v>
                </c:pt>
                <c:pt idx="51">
                  <c:v>24</c:v>
                </c:pt>
                <c:pt idx="52">
                  <c:v>1351</c:v>
                </c:pt>
                <c:pt idx="53">
                  <c:v>-2308</c:v>
                </c:pt>
                <c:pt idx="54">
                  <c:v>-987</c:v>
                </c:pt>
                <c:pt idx="55">
                  <c:v>2322</c:v>
                </c:pt>
                <c:pt idx="56">
                  <c:v>-52</c:v>
                </c:pt>
                <c:pt idx="57">
                  <c:v>-875</c:v>
                </c:pt>
                <c:pt idx="58">
                  <c:v>1747</c:v>
                </c:pt>
                <c:pt idx="59">
                  <c:v>-925</c:v>
                </c:pt>
                <c:pt idx="60">
                  <c:v>-334</c:v>
                </c:pt>
                <c:pt idx="61">
                  <c:v>309</c:v>
                </c:pt>
                <c:pt idx="62">
                  <c:v>92</c:v>
                </c:pt>
                <c:pt idx="63">
                  <c:v>4</c:v>
                </c:pt>
                <c:pt idx="64">
                  <c:v>423</c:v>
                </c:pt>
                <c:pt idx="65">
                  <c:v>-1074</c:v>
                </c:pt>
                <c:pt idx="66">
                  <c:v>-565</c:v>
                </c:pt>
                <c:pt idx="67">
                  <c:v>1445</c:v>
                </c:pt>
                <c:pt idx="68">
                  <c:v>-29</c:v>
                </c:pt>
                <c:pt idx="69">
                  <c:v>-555</c:v>
                </c:pt>
                <c:pt idx="70">
                  <c:v>1251</c:v>
                </c:pt>
                <c:pt idx="71">
                  <c:v>-516</c:v>
                </c:pt>
                <c:pt idx="72">
                  <c:v>-307</c:v>
                </c:pt>
                <c:pt idx="73">
                  <c:v>1107</c:v>
                </c:pt>
                <c:pt idx="74">
                  <c:v>245</c:v>
                </c:pt>
                <c:pt idx="75">
                  <c:v>14</c:v>
                </c:pt>
                <c:pt idx="76">
                  <c:v>789</c:v>
                </c:pt>
                <c:pt idx="77">
                  <c:v>-1024</c:v>
                </c:pt>
                <c:pt idx="78">
                  <c:v>-408</c:v>
                </c:pt>
                <c:pt idx="79">
                  <c:v>866</c:v>
                </c:pt>
                <c:pt idx="80">
                  <c:v>-17</c:v>
                </c:pt>
                <c:pt idx="81">
                  <c:v>-397</c:v>
                </c:pt>
                <c:pt idx="82">
                  <c:v>753</c:v>
                </c:pt>
                <c:pt idx="83">
                  <c:v>-500</c:v>
                </c:pt>
                <c:pt idx="84">
                  <c:v>-388</c:v>
                </c:pt>
                <c:pt idx="85">
                  <c:v>1110</c:v>
                </c:pt>
                <c:pt idx="86">
                  <c:v>284</c:v>
                </c:pt>
                <c:pt idx="87">
                  <c:v>15</c:v>
                </c:pt>
                <c:pt idx="88">
                  <c:v>607</c:v>
                </c:pt>
                <c:pt idx="89">
                  <c:v>-1180</c:v>
                </c:pt>
                <c:pt idx="90">
                  <c:v>-450</c:v>
                </c:pt>
                <c:pt idx="91">
                  <c:v>730</c:v>
                </c:pt>
                <c:pt idx="92">
                  <c:v>-17</c:v>
                </c:pt>
                <c:pt idx="93">
                  <c:v>-382</c:v>
                </c:pt>
                <c:pt idx="94">
                  <c:v>701</c:v>
                </c:pt>
                <c:pt idx="95">
                  <c:v>-419</c:v>
                </c:pt>
                <c:pt idx="96">
                  <c:v>-218</c:v>
                </c:pt>
                <c:pt idx="97">
                  <c:v>608</c:v>
                </c:pt>
                <c:pt idx="98">
                  <c:v>210</c:v>
                </c:pt>
                <c:pt idx="99">
                  <c:v>8</c:v>
                </c:pt>
                <c:pt idx="100">
                  <c:v>345</c:v>
                </c:pt>
                <c:pt idx="101">
                  <c:v>-1102</c:v>
                </c:pt>
                <c:pt idx="102">
                  <c:v>-349</c:v>
                </c:pt>
                <c:pt idx="103">
                  <c:v>537</c:v>
                </c:pt>
                <c:pt idx="104">
                  <c:v>-20</c:v>
                </c:pt>
                <c:pt idx="105">
                  <c:v>-403</c:v>
                </c:pt>
                <c:pt idx="106">
                  <c:v>574</c:v>
                </c:pt>
                <c:pt idx="107">
                  <c:v>-486</c:v>
                </c:pt>
                <c:pt idx="108">
                  <c:v>-244</c:v>
                </c:pt>
                <c:pt idx="109">
                  <c:v>609</c:v>
                </c:pt>
                <c:pt idx="110">
                  <c:v>205</c:v>
                </c:pt>
                <c:pt idx="111">
                  <c:v>9</c:v>
                </c:pt>
                <c:pt idx="112">
                  <c:v>403</c:v>
                </c:pt>
                <c:pt idx="113">
                  <c:v>-1016</c:v>
                </c:pt>
                <c:pt idx="114">
                  <c:v>-305</c:v>
                </c:pt>
                <c:pt idx="115">
                  <c:v>556</c:v>
                </c:pt>
                <c:pt idx="116">
                  <c:v>-222</c:v>
                </c:pt>
                <c:pt idx="117">
                  <c:v>-506</c:v>
                </c:pt>
                <c:pt idx="118">
                  <c:v>669</c:v>
                </c:pt>
                <c:pt idx="119">
                  <c:v>-409</c:v>
                </c:pt>
                <c:pt idx="120">
                  <c:v>27</c:v>
                </c:pt>
                <c:pt idx="121">
                  <c:v>-102</c:v>
                </c:pt>
                <c:pt idx="122">
                  <c:v>-295</c:v>
                </c:pt>
                <c:pt idx="123">
                  <c:v>96</c:v>
                </c:pt>
                <c:pt idx="124">
                  <c:v>417</c:v>
                </c:pt>
                <c:pt idx="125">
                  <c:v>-391</c:v>
                </c:pt>
                <c:pt idx="126">
                  <c:v>37</c:v>
                </c:pt>
                <c:pt idx="127">
                  <c:v>377</c:v>
                </c:pt>
                <c:pt idx="128">
                  <c:v>-142</c:v>
                </c:pt>
                <c:pt idx="129">
                  <c:v>-135</c:v>
                </c:pt>
                <c:pt idx="130">
                  <c:v>405</c:v>
                </c:pt>
                <c:pt idx="131">
                  <c:v>-21</c:v>
                </c:pt>
                <c:pt idx="132">
                  <c:v>23</c:v>
                </c:pt>
                <c:pt idx="133">
                  <c:v>-112</c:v>
                </c:pt>
                <c:pt idx="134">
                  <c:v>-222</c:v>
                </c:pt>
                <c:pt idx="135">
                  <c:v>54</c:v>
                </c:pt>
                <c:pt idx="136">
                  <c:v>276</c:v>
                </c:pt>
                <c:pt idx="137">
                  <c:v>-173</c:v>
                </c:pt>
                <c:pt idx="138">
                  <c:v>25</c:v>
                </c:pt>
                <c:pt idx="139">
                  <c:v>246</c:v>
                </c:pt>
                <c:pt idx="140">
                  <c:v>-122</c:v>
                </c:pt>
                <c:pt idx="141">
                  <c:v>-104</c:v>
                </c:pt>
                <c:pt idx="142">
                  <c:v>315</c:v>
                </c:pt>
                <c:pt idx="143">
                  <c:v>-21</c:v>
                </c:pt>
                <c:pt idx="144">
                  <c:v>19</c:v>
                </c:pt>
                <c:pt idx="145">
                  <c:v>-85</c:v>
                </c:pt>
                <c:pt idx="146">
                  <c:v>-171</c:v>
                </c:pt>
                <c:pt idx="147">
                  <c:v>60</c:v>
                </c:pt>
                <c:pt idx="148">
                  <c:v>270</c:v>
                </c:pt>
                <c:pt idx="149">
                  <c:v>-295</c:v>
                </c:pt>
                <c:pt idx="150">
                  <c:v>40</c:v>
                </c:pt>
                <c:pt idx="151">
                  <c:v>409</c:v>
                </c:pt>
                <c:pt idx="152">
                  <c:v>-226</c:v>
                </c:pt>
                <c:pt idx="153">
                  <c:v>-240</c:v>
                </c:pt>
                <c:pt idx="154">
                  <c:v>593</c:v>
                </c:pt>
                <c:pt idx="155">
                  <c:v>-40</c:v>
                </c:pt>
                <c:pt idx="156">
                  <c:v>2037</c:v>
                </c:pt>
                <c:pt idx="157">
                  <c:v>-295</c:v>
                </c:pt>
                <c:pt idx="158">
                  <c:v>-1011</c:v>
                </c:pt>
                <c:pt idx="159">
                  <c:v>181</c:v>
                </c:pt>
                <c:pt idx="160">
                  <c:v>584</c:v>
                </c:pt>
                <c:pt idx="161">
                  <c:v>-438</c:v>
                </c:pt>
                <c:pt idx="162">
                  <c:v>50</c:v>
                </c:pt>
                <c:pt idx="163">
                  <c:v>597</c:v>
                </c:pt>
                <c:pt idx="164">
                  <c:v>-278</c:v>
                </c:pt>
                <c:pt idx="165">
                  <c:v>-38</c:v>
                </c:pt>
                <c:pt idx="166">
                  <c:v>480</c:v>
                </c:pt>
                <c:pt idx="167">
                  <c:v>-25</c:v>
                </c:pt>
                <c:pt idx="168">
                  <c:v>39</c:v>
                </c:pt>
                <c:pt idx="169">
                  <c:v>-466</c:v>
                </c:pt>
                <c:pt idx="170">
                  <c:v>-996</c:v>
                </c:pt>
                <c:pt idx="171">
                  <c:v>146</c:v>
                </c:pt>
                <c:pt idx="172">
                  <c:v>661</c:v>
                </c:pt>
                <c:pt idx="173">
                  <c:v>-475</c:v>
                </c:pt>
                <c:pt idx="174">
                  <c:v>42</c:v>
                </c:pt>
                <c:pt idx="175">
                  <c:v>376</c:v>
                </c:pt>
                <c:pt idx="176">
                  <c:v>-194</c:v>
                </c:pt>
                <c:pt idx="177">
                  <c:v>-178</c:v>
                </c:pt>
                <c:pt idx="178">
                  <c:v>438</c:v>
                </c:pt>
                <c:pt idx="179">
                  <c:v>-26</c:v>
                </c:pt>
                <c:pt idx="180">
                  <c:v>27</c:v>
                </c:pt>
                <c:pt idx="181">
                  <c:v>-155</c:v>
                </c:pt>
                <c:pt idx="182">
                  <c:v>-517</c:v>
                </c:pt>
                <c:pt idx="183">
                  <c:v>91</c:v>
                </c:pt>
                <c:pt idx="184">
                  <c:v>459</c:v>
                </c:pt>
                <c:pt idx="185">
                  <c:v>-520</c:v>
                </c:pt>
                <c:pt idx="186">
                  <c:v>50</c:v>
                </c:pt>
                <c:pt idx="187">
                  <c:v>715</c:v>
                </c:pt>
                <c:pt idx="188">
                  <c:v>-504</c:v>
                </c:pt>
                <c:pt idx="189">
                  <c:v>-325</c:v>
                </c:pt>
                <c:pt idx="190">
                  <c:v>903</c:v>
                </c:pt>
                <c:pt idx="191">
                  <c:v>-46</c:v>
                </c:pt>
              </c:numCache>
            </c:numRef>
          </c:val>
          <c:smooth val="0"/>
          <c:extLst>
            <c:ext xmlns:c16="http://schemas.microsoft.com/office/drawing/2014/chart" uri="{C3380CC4-5D6E-409C-BE32-E72D297353CC}">
              <c16:uniqueId val="{00000002-5E1E-46D8-92E3-1473F8075D34}"/>
            </c:ext>
          </c:extLst>
        </c:ser>
        <c:dLbls>
          <c:showLegendKey val="0"/>
          <c:showVal val="0"/>
          <c:showCatName val="0"/>
          <c:showSerName val="0"/>
          <c:showPercent val="0"/>
          <c:showBubbleSize val="0"/>
        </c:dLbls>
        <c:marker val="1"/>
        <c:smooth val="0"/>
        <c:axId val="106189224"/>
        <c:axId val="106190008"/>
      </c:lineChart>
      <c:catAx>
        <c:axId val="4926860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2686448"/>
        <c:crosses val="autoZero"/>
        <c:auto val="1"/>
        <c:lblAlgn val="ctr"/>
        <c:lblOffset val="100"/>
        <c:tickLblSkip val="12"/>
        <c:tickMarkSkip val="12"/>
        <c:noMultiLvlLbl val="0"/>
      </c:catAx>
      <c:valAx>
        <c:axId val="492686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2686056"/>
        <c:crosses val="autoZero"/>
        <c:crossBetween val="between"/>
      </c:valAx>
      <c:valAx>
        <c:axId val="1061900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189224"/>
        <c:crosses val="max"/>
        <c:crossBetween val="between"/>
      </c:valAx>
      <c:catAx>
        <c:axId val="106189224"/>
        <c:scaling>
          <c:orientation val="minMax"/>
        </c:scaling>
        <c:delete val="1"/>
        <c:axPos val="b"/>
        <c:majorTickMark val="out"/>
        <c:minorTickMark val="none"/>
        <c:tickLblPos val="nextTo"/>
        <c:crossAx val="10619000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160 </a:t>
            </a:r>
          </a:p>
          <a:p>
            <a:pPr>
              <a:defRPr/>
            </a:pPr>
            <a:r>
              <a:rPr lang="en-US"/>
              <a:t>Temporary (quaterly) Advance by the Bank of England, Monthly, 1844-1850 </a:t>
            </a:r>
          </a:p>
          <a:p>
            <a:pPr>
              <a:defRPr/>
            </a:pPr>
            <a:r>
              <a:rPr lang="en-US"/>
              <a:t>(Thousands of £'s) </a:t>
            </a:r>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160'!$R$4:$R$87</c:f>
              <c:numCache>
                <c:formatCode>General</c:formatCode>
                <c:ptCount val="84"/>
                <c:pt idx="0">
                  <c:v>1844</c:v>
                </c:pt>
                <c:pt idx="12">
                  <c:v>1845</c:v>
                </c:pt>
                <c:pt idx="24">
                  <c:v>1846</c:v>
                </c:pt>
                <c:pt idx="36">
                  <c:v>1847</c:v>
                </c:pt>
                <c:pt idx="48">
                  <c:v>1848</c:v>
                </c:pt>
                <c:pt idx="60">
                  <c:v>1849</c:v>
                </c:pt>
                <c:pt idx="72">
                  <c:v>1850</c:v>
                </c:pt>
              </c:numCache>
            </c:numRef>
          </c:cat>
          <c:val>
            <c:numRef>
              <c:f>'Table 160'!$T$4:$T$87</c:f>
              <c:numCache>
                <c:formatCode>General</c:formatCode>
                <c:ptCount val="84"/>
                <c:pt idx="0">
                  <c:v>0</c:v>
                </c:pt>
                <c:pt idx="1">
                  <c:v>0</c:v>
                </c:pt>
                <c:pt idx="2">
                  <c:v>0</c:v>
                </c:pt>
                <c:pt idx="3">
                  <c:v>0</c:v>
                </c:pt>
                <c:pt idx="4">
                  <c:v>0</c:v>
                </c:pt>
                <c:pt idx="5">
                  <c:v>0</c:v>
                </c:pt>
                <c:pt idx="6">
                  <c:v>0</c:v>
                </c:pt>
                <c:pt idx="7">
                  <c:v>0</c:v>
                </c:pt>
                <c:pt idx="8">
                  <c:v>1053</c:v>
                </c:pt>
                <c:pt idx="9">
                  <c:v>1718</c:v>
                </c:pt>
                <c:pt idx="10">
                  <c:v>916</c:v>
                </c:pt>
                <c:pt idx="11">
                  <c:v>1940</c:v>
                </c:pt>
                <c:pt idx="12">
                  <c:v>1492</c:v>
                </c:pt>
                <c:pt idx="13">
                  <c:v>2392</c:v>
                </c:pt>
                <c:pt idx="14">
                  <c:v>3731</c:v>
                </c:pt>
                <c:pt idx="15">
                  <c:v>2366</c:v>
                </c:pt>
                <c:pt idx="16">
                  <c:v>1241</c:v>
                </c:pt>
                <c:pt idx="17">
                  <c:v>2012</c:v>
                </c:pt>
                <c:pt idx="18">
                  <c:v>1647</c:v>
                </c:pt>
                <c:pt idx="19">
                  <c:v>1271</c:v>
                </c:pt>
                <c:pt idx="20">
                  <c:v>1801</c:v>
                </c:pt>
                <c:pt idx="21">
                  <c:v>1904</c:v>
                </c:pt>
                <c:pt idx="22">
                  <c:v>773</c:v>
                </c:pt>
                <c:pt idx="23">
                  <c:v>1059</c:v>
                </c:pt>
                <c:pt idx="24">
                  <c:v>1793</c:v>
                </c:pt>
                <c:pt idx="25">
                  <c:v>4434</c:v>
                </c:pt>
                <c:pt idx="26">
                  <c:v>3840</c:v>
                </c:pt>
                <c:pt idx="27">
                  <c:v>1931</c:v>
                </c:pt>
                <c:pt idx="28">
                  <c:v>1793</c:v>
                </c:pt>
                <c:pt idx="29">
                  <c:v>2544</c:v>
                </c:pt>
                <c:pt idx="30">
                  <c:v>1506</c:v>
                </c:pt>
                <c:pt idx="31">
                  <c:v>799</c:v>
                </c:pt>
                <c:pt idx="32">
                  <c:v>984</c:v>
                </c:pt>
                <c:pt idx="33">
                  <c:v>1250</c:v>
                </c:pt>
                <c:pt idx="34">
                  <c:v>665</c:v>
                </c:pt>
                <c:pt idx="35">
                  <c:v>1010</c:v>
                </c:pt>
                <c:pt idx="36">
                  <c:v>934</c:v>
                </c:pt>
                <c:pt idx="37">
                  <c:v>789</c:v>
                </c:pt>
                <c:pt idx="38">
                  <c:v>1363</c:v>
                </c:pt>
                <c:pt idx="39">
                  <c:v>793</c:v>
                </c:pt>
                <c:pt idx="40">
                  <c:v>904</c:v>
                </c:pt>
                <c:pt idx="41">
                  <c:v>2700</c:v>
                </c:pt>
                <c:pt idx="42">
                  <c:v>1795</c:v>
                </c:pt>
                <c:pt idx="43">
                  <c:v>1952</c:v>
                </c:pt>
                <c:pt idx="44">
                  <c:v>4018</c:v>
                </c:pt>
                <c:pt idx="45">
                  <c:v>2774</c:v>
                </c:pt>
                <c:pt idx="46">
                  <c:v>1874</c:v>
                </c:pt>
                <c:pt idx="47">
                  <c:v>2190</c:v>
                </c:pt>
                <c:pt idx="48">
                  <c:v>2218</c:v>
                </c:pt>
                <c:pt idx="49">
                  <c:v>1728</c:v>
                </c:pt>
                <c:pt idx="50">
                  <c:v>1776</c:v>
                </c:pt>
                <c:pt idx="51">
                  <c:v>1475</c:v>
                </c:pt>
                <c:pt idx="52">
                  <c:v>1381</c:v>
                </c:pt>
                <c:pt idx="53">
                  <c:v>1386</c:v>
                </c:pt>
                <c:pt idx="54">
                  <c:v>1277</c:v>
                </c:pt>
                <c:pt idx="55">
                  <c:v>1243</c:v>
                </c:pt>
                <c:pt idx="56">
                  <c:v>1366</c:v>
                </c:pt>
                <c:pt idx="57">
                  <c:v>1376</c:v>
                </c:pt>
                <c:pt idx="58">
                  <c:v>1159</c:v>
                </c:pt>
                <c:pt idx="59">
                  <c:v>1122</c:v>
                </c:pt>
                <c:pt idx="60">
                  <c:v>989</c:v>
                </c:pt>
                <c:pt idx="61">
                  <c:v>863</c:v>
                </c:pt>
                <c:pt idx="62">
                  <c:v>1058</c:v>
                </c:pt>
                <c:pt idx="63">
                  <c:v>968</c:v>
                </c:pt>
                <c:pt idx="64">
                  <c:v>725</c:v>
                </c:pt>
                <c:pt idx="65">
                  <c:v>755</c:v>
                </c:pt>
                <c:pt idx="66">
                  <c:v>743</c:v>
                </c:pt>
                <c:pt idx="67">
                  <c:v>829</c:v>
                </c:pt>
                <c:pt idx="68">
                  <c:v>1265</c:v>
                </c:pt>
                <c:pt idx="69">
                  <c:v>1302</c:v>
                </c:pt>
                <c:pt idx="70">
                  <c:v>591</c:v>
                </c:pt>
                <c:pt idx="71">
                  <c:v>1466</c:v>
                </c:pt>
                <c:pt idx="72">
                  <c:v>1236</c:v>
                </c:pt>
                <c:pt idx="73">
                  <c:v>602</c:v>
                </c:pt>
                <c:pt idx="74">
                  <c:v>1611</c:v>
                </c:pt>
                <c:pt idx="75">
                  <c:v>1120</c:v>
                </c:pt>
                <c:pt idx="76">
                  <c:v>648</c:v>
                </c:pt>
                <c:pt idx="77">
                  <c:v>1627</c:v>
                </c:pt>
                <c:pt idx="78">
                  <c:v>1238</c:v>
                </c:pt>
                <c:pt idx="79">
                  <c:v>1021</c:v>
                </c:pt>
                <c:pt idx="80">
                  <c:v>2026</c:v>
                </c:pt>
                <c:pt idx="81">
                  <c:v>1869</c:v>
                </c:pt>
                <c:pt idx="82">
                  <c:v>1025</c:v>
                </c:pt>
                <c:pt idx="83">
                  <c:v>2185</c:v>
                </c:pt>
              </c:numCache>
            </c:numRef>
          </c:val>
          <c:smooth val="0"/>
          <c:extLst>
            <c:ext xmlns:c16="http://schemas.microsoft.com/office/drawing/2014/chart" uri="{C3380CC4-5D6E-409C-BE32-E72D297353CC}">
              <c16:uniqueId val="{00000000-3AF6-4245-BABA-2E0AA21B9505}"/>
            </c:ext>
          </c:extLst>
        </c:ser>
        <c:dLbls>
          <c:showLegendKey val="0"/>
          <c:showVal val="0"/>
          <c:showCatName val="0"/>
          <c:showSerName val="0"/>
          <c:showPercent val="0"/>
          <c:showBubbleSize val="0"/>
        </c:dLbls>
        <c:smooth val="0"/>
        <c:axId val="485402024"/>
        <c:axId val="404140088"/>
      </c:lineChart>
      <c:catAx>
        <c:axId val="48540202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4140088"/>
        <c:crosses val="autoZero"/>
        <c:auto val="1"/>
        <c:lblAlgn val="ctr"/>
        <c:lblOffset val="100"/>
        <c:tickLblSkip val="12"/>
        <c:tickMarkSkip val="12"/>
        <c:noMultiLvlLbl val="0"/>
      </c:catAx>
      <c:valAx>
        <c:axId val="404140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5402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161 </a:t>
            </a:r>
          </a:p>
          <a:p>
            <a:pPr>
              <a:defRPr/>
            </a:pPr>
            <a:r>
              <a:rPr lang="en-US"/>
              <a:t>Temporary Advances upon India Bonds, Exchequer Bills, and Bills of Exchange, Quarterly, Ending January, April, July, and October, 1829-1851 </a:t>
            </a:r>
          </a:p>
          <a:p>
            <a:pPr>
              <a:defRPr/>
            </a:pPr>
            <a:r>
              <a:rPr lang="en-US"/>
              <a:t>(Thousands of £'s) </a:t>
            </a:r>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strRef>
              <c:f>'Table 161'!$H$6:$H$97</c:f>
              <c:strCache>
                <c:ptCount val="92"/>
                <c:pt idx="0">
                  <c:v>1829</c:v>
                </c:pt>
                <c:pt idx="1">
                  <c:v> </c:v>
                </c:pt>
                <c:pt idx="2">
                  <c:v> </c:v>
                </c:pt>
                <c:pt idx="3">
                  <c:v> </c:v>
                </c:pt>
                <c:pt idx="4">
                  <c:v>1830</c:v>
                </c:pt>
                <c:pt idx="5">
                  <c:v> </c:v>
                </c:pt>
                <c:pt idx="6">
                  <c:v> </c:v>
                </c:pt>
                <c:pt idx="7">
                  <c:v> </c:v>
                </c:pt>
                <c:pt idx="8">
                  <c:v>1831</c:v>
                </c:pt>
                <c:pt idx="9">
                  <c:v> </c:v>
                </c:pt>
                <c:pt idx="10">
                  <c:v> </c:v>
                </c:pt>
                <c:pt idx="11">
                  <c:v> </c:v>
                </c:pt>
                <c:pt idx="12">
                  <c:v>1832</c:v>
                </c:pt>
                <c:pt idx="13">
                  <c:v> </c:v>
                </c:pt>
                <c:pt idx="14">
                  <c:v> </c:v>
                </c:pt>
                <c:pt idx="15">
                  <c:v> </c:v>
                </c:pt>
                <c:pt idx="16">
                  <c:v>1833</c:v>
                </c:pt>
                <c:pt idx="17">
                  <c:v> </c:v>
                </c:pt>
                <c:pt idx="18">
                  <c:v> </c:v>
                </c:pt>
                <c:pt idx="19">
                  <c:v> </c:v>
                </c:pt>
                <c:pt idx="20">
                  <c:v>1834</c:v>
                </c:pt>
                <c:pt idx="21">
                  <c:v> </c:v>
                </c:pt>
                <c:pt idx="22">
                  <c:v> </c:v>
                </c:pt>
                <c:pt idx="23">
                  <c:v> </c:v>
                </c:pt>
                <c:pt idx="24">
                  <c:v>1835</c:v>
                </c:pt>
                <c:pt idx="25">
                  <c:v> </c:v>
                </c:pt>
                <c:pt idx="26">
                  <c:v> </c:v>
                </c:pt>
                <c:pt idx="27">
                  <c:v> </c:v>
                </c:pt>
                <c:pt idx="28">
                  <c:v>1836</c:v>
                </c:pt>
                <c:pt idx="29">
                  <c:v> </c:v>
                </c:pt>
                <c:pt idx="30">
                  <c:v> </c:v>
                </c:pt>
                <c:pt idx="31">
                  <c:v> </c:v>
                </c:pt>
                <c:pt idx="32">
                  <c:v>1837</c:v>
                </c:pt>
                <c:pt idx="33">
                  <c:v> </c:v>
                </c:pt>
                <c:pt idx="34">
                  <c:v> </c:v>
                </c:pt>
                <c:pt idx="35">
                  <c:v> </c:v>
                </c:pt>
                <c:pt idx="36">
                  <c:v>1838</c:v>
                </c:pt>
                <c:pt idx="37">
                  <c:v> </c:v>
                </c:pt>
                <c:pt idx="38">
                  <c:v> </c:v>
                </c:pt>
                <c:pt idx="39">
                  <c:v> </c:v>
                </c:pt>
                <c:pt idx="40">
                  <c:v>1839</c:v>
                </c:pt>
                <c:pt idx="41">
                  <c:v> </c:v>
                </c:pt>
                <c:pt idx="42">
                  <c:v> </c:v>
                </c:pt>
                <c:pt idx="43">
                  <c:v> </c:v>
                </c:pt>
                <c:pt idx="44">
                  <c:v>1840</c:v>
                </c:pt>
                <c:pt idx="45">
                  <c:v> </c:v>
                </c:pt>
                <c:pt idx="46">
                  <c:v> </c:v>
                </c:pt>
                <c:pt idx="47">
                  <c:v> </c:v>
                </c:pt>
                <c:pt idx="48">
                  <c:v>1841</c:v>
                </c:pt>
                <c:pt idx="49">
                  <c:v> </c:v>
                </c:pt>
                <c:pt idx="50">
                  <c:v> </c:v>
                </c:pt>
                <c:pt idx="51">
                  <c:v> </c:v>
                </c:pt>
                <c:pt idx="52">
                  <c:v>1842</c:v>
                </c:pt>
                <c:pt idx="53">
                  <c:v> </c:v>
                </c:pt>
                <c:pt idx="54">
                  <c:v> </c:v>
                </c:pt>
                <c:pt idx="55">
                  <c:v> </c:v>
                </c:pt>
                <c:pt idx="56">
                  <c:v>1843</c:v>
                </c:pt>
                <c:pt idx="57">
                  <c:v> </c:v>
                </c:pt>
                <c:pt idx="58">
                  <c:v> </c:v>
                </c:pt>
                <c:pt idx="59">
                  <c:v> </c:v>
                </c:pt>
                <c:pt idx="60">
                  <c:v>1844</c:v>
                </c:pt>
                <c:pt idx="61">
                  <c:v> </c:v>
                </c:pt>
                <c:pt idx="62">
                  <c:v> </c:v>
                </c:pt>
                <c:pt idx="63">
                  <c:v> </c:v>
                </c:pt>
                <c:pt idx="64">
                  <c:v>1845</c:v>
                </c:pt>
                <c:pt idx="65">
                  <c:v> </c:v>
                </c:pt>
                <c:pt idx="66">
                  <c:v> </c:v>
                </c:pt>
                <c:pt idx="67">
                  <c:v> </c:v>
                </c:pt>
                <c:pt idx="68">
                  <c:v>1846</c:v>
                </c:pt>
                <c:pt idx="69">
                  <c:v> </c:v>
                </c:pt>
                <c:pt idx="70">
                  <c:v> </c:v>
                </c:pt>
                <c:pt idx="71">
                  <c:v> </c:v>
                </c:pt>
                <c:pt idx="72">
                  <c:v>1847</c:v>
                </c:pt>
                <c:pt idx="73">
                  <c:v> </c:v>
                </c:pt>
                <c:pt idx="74">
                  <c:v> </c:v>
                </c:pt>
                <c:pt idx="75">
                  <c:v> </c:v>
                </c:pt>
                <c:pt idx="76">
                  <c:v>1848</c:v>
                </c:pt>
                <c:pt idx="77">
                  <c:v> </c:v>
                </c:pt>
                <c:pt idx="78">
                  <c:v> </c:v>
                </c:pt>
                <c:pt idx="79">
                  <c:v> </c:v>
                </c:pt>
                <c:pt idx="80">
                  <c:v>1849</c:v>
                </c:pt>
                <c:pt idx="81">
                  <c:v> </c:v>
                </c:pt>
                <c:pt idx="82">
                  <c:v> </c:v>
                </c:pt>
                <c:pt idx="83">
                  <c:v> </c:v>
                </c:pt>
                <c:pt idx="84">
                  <c:v>1850</c:v>
                </c:pt>
                <c:pt idx="85">
                  <c:v> </c:v>
                </c:pt>
                <c:pt idx="86">
                  <c:v> </c:v>
                </c:pt>
                <c:pt idx="87">
                  <c:v> </c:v>
                </c:pt>
                <c:pt idx="88">
                  <c:v>1851</c:v>
                </c:pt>
                <c:pt idx="89">
                  <c:v> </c:v>
                </c:pt>
                <c:pt idx="90">
                  <c:v> </c:v>
                </c:pt>
                <c:pt idx="91">
                  <c:v> </c:v>
                </c:pt>
              </c:strCache>
            </c:strRef>
          </c:cat>
          <c:val>
            <c:numRef>
              <c:f>'Table 161'!$L$6:$L$97</c:f>
              <c:numCache>
                <c:formatCode>General</c:formatCode>
                <c:ptCount val="92"/>
                <c:pt idx="0">
                  <c:v>0</c:v>
                </c:pt>
                <c:pt idx="1">
                  <c:v>0</c:v>
                </c:pt>
                <c:pt idx="2">
                  <c:v>217</c:v>
                </c:pt>
                <c:pt idx="3">
                  <c:v>0</c:v>
                </c:pt>
                <c:pt idx="4">
                  <c:v>1021</c:v>
                </c:pt>
                <c:pt idx="5">
                  <c:v>8</c:v>
                </c:pt>
                <c:pt idx="6">
                  <c:v>1232</c:v>
                </c:pt>
                <c:pt idx="7">
                  <c:v>671</c:v>
                </c:pt>
                <c:pt idx="8">
                  <c:v>167</c:v>
                </c:pt>
                <c:pt idx="9">
                  <c:v>884</c:v>
                </c:pt>
                <c:pt idx="10">
                  <c:v>623</c:v>
                </c:pt>
                <c:pt idx="11">
                  <c:v>999</c:v>
                </c:pt>
                <c:pt idx="12">
                  <c:v>1154</c:v>
                </c:pt>
                <c:pt idx="13">
                  <c:v>387</c:v>
                </c:pt>
                <c:pt idx="14">
                  <c:v>1689</c:v>
                </c:pt>
                <c:pt idx="15">
                  <c:v>238</c:v>
                </c:pt>
                <c:pt idx="16">
                  <c:v>296</c:v>
                </c:pt>
                <c:pt idx="17">
                  <c:v>717</c:v>
                </c:pt>
                <c:pt idx="18">
                  <c:v>1830</c:v>
                </c:pt>
                <c:pt idx="19">
                  <c:v>2295</c:v>
                </c:pt>
                <c:pt idx="20">
                  <c:v>1959</c:v>
                </c:pt>
                <c:pt idx="21">
                  <c:v>2026</c:v>
                </c:pt>
                <c:pt idx="22">
                  <c:v>2609</c:v>
                </c:pt>
                <c:pt idx="23">
                  <c:v>3168</c:v>
                </c:pt>
                <c:pt idx="24">
                  <c:v>971</c:v>
                </c:pt>
                <c:pt idx="25">
                  <c:v>2063</c:v>
                </c:pt>
                <c:pt idx="26">
                  <c:v>2478</c:v>
                </c:pt>
                <c:pt idx="27">
                  <c:v>0</c:v>
                </c:pt>
                <c:pt idx="28">
                  <c:v>0</c:v>
                </c:pt>
                <c:pt idx="29">
                  <c:v>5000</c:v>
                </c:pt>
                <c:pt idx="30">
                  <c:v>3647</c:v>
                </c:pt>
                <c:pt idx="31">
                  <c:v>1265</c:v>
                </c:pt>
                <c:pt idx="32">
                  <c:v>3191</c:v>
                </c:pt>
                <c:pt idx="33">
                  <c:v>593</c:v>
                </c:pt>
                <c:pt idx="34">
                  <c:v>895</c:v>
                </c:pt>
                <c:pt idx="35">
                  <c:v>452</c:v>
                </c:pt>
                <c:pt idx="36">
                  <c:v>934</c:v>
                </c:pt>
                <c:pt idx="37">
                  <c:v>11</c:v>
                </c:pt>
                <c:pt idx="38">
                  <c:v>1330</c:v>
                </c:pt>
                <c:pt idx="39">
                  <c:v>1463</c:v>
                </c:pt>
                <c:pt idx="40">
                  <c:v>2837</c:v>
                </c:pt>
                <c:pt idx="41">
                  <c:v>1760</c:v>
                </c:pt>
                <c:pt idx="42">
                  <c:v>2355</c:v>
                </c:pt>
                <c:pt idx="43">
                  <c:v>1343</c:v>
                </c:pt>
                <c:pt idx="44">
                  <c:v>1770</c:v>
                </c:pt>
                <c:pt idx="45">
                  <c:v>1668</c:v>
                </c:pt>
                <c:pt idx="46">
                  <c:v>3493</c:v>
                </c:pt>
                <c:pt idx="47">
                  <c:v>2409</c:v>
                </c:pt>
                <c:pt idx="48">
                  <c:v>3004</c:v>
                </c:pt>
                <c:pt idx="49">
                  <c:v>1628</c:v>
                </c:pt>
                <c:pt idx="50">
                  <c:v>3945</c:v>
                </c:pt>
                <c:pt idx="51">
                  <c:v>3406</c:v>
                </c:pt>
                <c:pt idx="52">
                  <c:v>2192</c:v>
                </c:pt>
                <c:pt idx="53">
                  <c:v>854</c:v>
                </c:pt>
                <c:pt idx="54">
                  <c:v>2323</c:v>
                </c:pt>
                <c:pt idx="55">
                  <c:v>434</c:v>
                </c:pt>
                <c:pt idx="56">
                  <c:v>268</c:v>
                </c:pt>
                <c:pt idx="57">
                  <c:v>0</c:v>
                </c:pt>
                <c:pt idx="58">
                  <c:v>942</c:v>
                </c:pt>
                <c:pt idx="59">
                  <c:v>874</c:v>
                </c:pt>
                <c:pt idx="60">
                  <c:v>1114</c:v>
                </c:pt>
                <c:pt idx="61">
                  <c:v>359</c:v>
                </c:pt>
                <c:pt idx="62">
                  <c:v>1595</c:v>
                </c:pt>
                <c:pt idx="63">
                  <c:v>3083</c:v>
                </c:pt>
                <c:pt idx="64">
                  <c:v>5213</c:v>
                </c:pt>
                <c:pt idx="65">
                  <c:v>5056</c:v>
                </c:pt>
                <c:pt idx="66">
                  <c:v>3338</c:v>
                </c:pt>
                <c:pt idx="67">
                  <c:v>3150</c:v>
                </c:pt>
                <c:pt idx="68">
                  <c:v>1794</c:v>
                </c:pt>
                <c:pt idx="69">
                  <c:v>9383</c:v>
                </c:pt>
                <c:pt idx="70">
                  <c:v>5743</c:v>
                </c:pt>
                <c:pt idx="71">
                  <c:v>3641</c:v>
                </c:pt>
                <c:pt idx="72">
                  <c:v>2067</c:v>
                </c:pt>
                <c:pt idx="73">
                  <c:v>2727</c:v>
                </c:pt>
                <c:pt idx="74">
                  <c:v>5226</c:v>
                </c:pt>
                <c:pt idx="75">
                  <c:v>9745</c:v>
                </c:pt>
                <c:pt idx="76">
                  <c:v>3332</c:v>
                </c:pt>
                <c:pt idx="77">
                  <c:v>1245</c:v>
                </c:pt>
                <c:pt idx="78">
                  <c:v>520</c:v>
                </c:pt>
                <c:pt idx="79">
                  <c:v>843</c:v>
                </c:pt>
                <c:pt idx="80">
                  <c:v>292</c:v>
                </c:pt>
                <c:pt idx="81">
                  <c:v>1182</c:v>
                </c:pt>
                <c:pt idx="82">
                  <c:v>275</c:v>
                </c:pt>
                <c:pt idx="83">
                  <c:v>2584</c:v>
                </c:pt>
                <c:pt idx="84">
                  <c:v>2156</c:v>
                </c:pt>
                <c:pt idx="85">
                  <c:v>2926</c:v>
                </c:pt>
                <c:pt idx="86">
                  <c:v>2347</c:v>
                </c:pt>
                <c:pt idx="87">
                  <c:v>4032</c:v>
                </c:pt>
                <c:pt idx="88">
                  <c:v>3448</c:v>
                </c:pt>
                <c:pt idx="89">
                  <c:v>0</c:v>
                </c:pt>
                <c:pt idx="90">
                  <c:v>0</c:v>
                </c:pt>
                <c:pt idx="91">
                  <c:v>0</c:v>
                </c:pt>
              </c:numCache>
            </c:numRef>
          </c:val>
          <c:smooth val="0"/>
          <c:extLst>
            <c:ext xmlns:c16="http://schemas.microsoft.com/office/drawing/2014/chart" uri="{C3380CC4-5D6E-409C-BE32-E72D297353CC}">
              <c16:uniqueId val="{00000000-B44A-421D-96FA-08A97FC72031}"/>
            </c:ext>
          </c:extLst>
        </c:ser>
        <c:dLbls>
          <c:showLegendKey val="0"/>
          <c:showVal val="0"/>
          <c:showCatName val="0"/>
          <c:showSerName val="0"/>
          <c:showPercent val="0"/>
          <c:showBubbleSize val="0"/>
        </c:dLbls>
        <c:smooth val="0"/>
        <c:axId val="404065312"/>
        <c:axId val="404071192"/>
      </c:lineChart>
      <c:catAx>
        <c:axId val="404065312"/>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4071192"/>
        <c:crosses val="autoZero"/>
        <c:auto val="1"/>
        <c:lblAlgn val="ctr"/>
        <c:lblOffset val="100"/>
        <c:tickLblSkip val="12"/>
        <c:tickMarkSkip val="12"/>
        <c:noMultiLvlLbl val="0"/>
      </c:catAx>
      <c:valAx>
        <c:axId val="404071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4065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162 </a:t>
            </a:r>
          </a:p>
          <a:p>
            <a:pPr>
              <a:defRPr/>
            </a:pPr>
            <a:r>
              <a:rPr lang="en-US"/>
              <a:t>Total Private Advances by the Bank of England, Annually, 1832-47</a:t>
            </a:r>
          </a:p>
          <a:p>
            <a:pPr>
              <a:defRPr/>
            </a:pPr>
            <a:r>
              <a:rPr lang="en-US"/>
              <a:t>(Millions of £'s)</a:t>
            </a:r>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162'!$A$5:$A$20</c:f>
              <c:numCache>
                <c:formatCode>General</c:formatCode>
                <c:ptCount val="16"/>
                <c:pt idx="0">
                  <c:v>1832</c:v>
                </c:pt>
                <c:pt idx="1">
                  <c:v>1833</c:v>
                </c:pt>
                <c:pt idx="2">
                  <c:v>1834</c:v>
                </c:pt>
                <c:pt idx="3">
                  <c:v>1835</c:v>
                </c:pt>
                <c:pt idx="4">
                  <c:v>1836</c:v>
                </c:pt>
                <c:pt idx="5">
                  <c:v>1837</c:v>
                </c:pt>
                <c:pt idx="6">
                  <c:v>1838</c:v>
                </c:pt>
                <c:pt idx="7">
                  <c:v>1839</c:v>
                </c:pt>
                <c:pt idx="8">
                  <c:v>1840</c:v>
                </c:pt>
                <c:pt idx="9">
                  <c:v>1841</c:v>
                </c:pt>
                <c:pt idx="10">
                  <c:v>1842</c:v>
                </c:pt>
                <c:pt idx="11">
                  <c:v>1843</c:v>
                </c:pt>
                <c:pt idx="12">
                  <c:v>1844</c:v>
                </c:pt>
                <c:pt idx="13">
                  <c:v>1845</c:v>
                </c:pt>
                <c:pt idx="14">
                  <c:v>1846</c:v>
                </c:pt>
                <c:pt idx="15">
                  <c:v>1847</c:v>
                </c:pt>
              </c:numCache>
            </c:numRef>
          </c:cat>
          <c:val>
            <c:numRef>
              <c:f>'Table 162'!$B$5:$B$20</c:f>
              <c:numCache>
                <c:formatCode>General</c:formatCode>
                <c:ptCount val="16"/>
                <c:pt idx="0">
                  <c:v>28.1</c:v>
                </c:pt>
                <c:pt idx="1">
                  <c:v>19.8</c:v>
                </c:pt>
                <c:pt idx="2">
                  <c:v>61.2</c:v>
                </c:pt>
                <c:pt idx="3">
                  <c:v>89.9</c:v>
                </c:pt>
                <c:pt idx="4">
                  <c:v>120.4</c:v>
                </c:pt>
                <c:pt idx="5">
                  <c:v>120.1</c:v>
                </c:pt>
                <c:pt idx="6">
                  <c:v>68.599999999999994</c:v>
                </c:pt>
                <c:pt idx="7">
                  <c:v>99.7</c:v>
                </c:pt>
                <c:pt idx="8">
                  <c:v>79</c:v>
                </c:pt>
                <c:pt idx="9">
                  <c:v>80.2</c:v>
                </c:pt>
                <c:pt idx="10">
                  <c:v>69.5</c:v>
                </c:pt>
                <c:pt idx="11">
                  <c:v>44</c:v>
                </c:pt>
                <c:pt idx="12">
                  <c:v>47.9</c:v>
                </c:pt>
                <c:pt idx="13">
                  <c:v>89.4</c:v>
                </c:pt>
                <c:pt idx="14">
                  <c:v>141.1</c:v>
                </c:pt>
                <c:pt idx="15">
                  <c:v>149.1</c:v>
                </c:pt>
              </c:numCache>
            </c:numRef>
          </c:val>
          <c:smooth val="0"/>
          <c:extLst>
            <c:ext xmlns:c16="http://schemas.microsoft.com/office/drawing/2014/chart" uri="{C3380CC4-5D6E-409C-BE32-E72D297353CC}">
              <c16:uniqueId val="{00000000-74DD-4778-94E4-97CD20E26B49}"/>
            </c:ext>
          </c:extLst>
        </c:ser>
        <c:dLbls>
          <c:showLegendKey val="0"/>
          <c:showVal val="0"/>
          <c:showCatName val="0"/>
          <c:showSerName val="0"/>
          <c:showPercent val="0"/>
          <c:showBubbleSize val="0"/>
        </c:dLbls>
        <c:smooth val="0"/>
        <c:axId val="405850248"/>
        <c:axId val="405859264"/>
      </c:lineChart>
      <c:catAx>
        <c:axId val="4058502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859264"/>
        <c:crosses val="autoZero"/>
        <c:auto val="1"/>
        <c:lblAlgn val="ctr"/>
        <c:lblOffset val="100"/>
        <c:tickLblSkip val="1"/>
        <c:tickMarkSkip val="1"/>
        <c:noMultiLvlLbl val="0"/>
      </c:catAx>
      <c:valAx>
        <c:axId val="405859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850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sz="1400" b="0" i="0" u="none" strike="noStrike" cap="none" baseline="0">
                <a:effectLst/>
              </a:rPr>
              <a:t>Table 163 </a:t>
            </a:r>
          </a:p>
          <a:p>
            <a:pPr>
              <a:defRPr/>
            </a:pPr>
            <a:r>
              <a:rPr lang="en-US" sz="1400" b="0" i="0" u="none" strike="noStrike" cap="none" baseline="0">
                <a:effectLst/>
              </a:rPr>
              <a:t>East India Bonds in the Portfolio of the Bank of England, Monthly, 1832-1847</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'Table 163'!$S$4:$S$195</c:f>
              <c:numCache>
                <c:formatCode>General</c:formatCode>
                <c:ptCount val="192"/>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numCache>
            </c:numRef>
          </c:cat>
          <c:val>
            <c:numRef>
              <c:f>'Table 163'!$U$4:$U$195</c:f>
              <c:numCache>
                <c:formatCode>General</c:formatCode>
                <c:ptCount val="192"/>
                <c:pt idx="0">
                  <c:v>0</c:v>
                </c:pt>
                <c:pt idx="1">
                  <c:v>0</c:v>
                </c:pt>
                <c:pt idx="2">
                  <c:v>0</c:v>
                </c:pt>
                <c:pt idx="3">
                  <c:v>0</c:v>
                </c:pt>
                <c:pt idx="4">
                  <c:v>0</c:v>
                </c:pt>
                <c:pt idx="5">
                  <c:v>0</c:v>
                </c:pt>
                <c:pt idx="6">
                  <c:v>0</c:v>
                </c:pt>
                <c:pt idx="7">
                  <c:v>0</c:v>
                </c:pt>
                <c:pt idx="8">
                  <c:v>0</c:v>
                </c:pt>
                <c:pt idx="9">
                  <c:v>195</c:v>
                </c:pt>
                <c:pt idx="10">
                  <c:v>362</c:v>
                </c:pt>
                <c:pt idx="11">
                  <c:v>404</c:v>
                </c:pt>
                <c:pt idx="12">
                  <c:v>413</c:v>
                </c:pt>
                <c:pt idx="13">
                  <c:v>413</c:v>
                </c:pt>
                <c:pt idx="14">
                  <c:v>413</c:v>
                </c:pt>
                <c:pt idx="15">
                  <c:v>413</c:v>
                </c:pt>
                <c:pt idx="16">
                  <c:v>413</c:v>
                </c:pt>
                <c:pt idx="17">
                  <c:v>413</c:v>
                </c:pt>
                <c:pt idx="18">
                  <c:v>413</c:v>
                </c:pt>
                <c:pt idx="19">
                  <c:v>413</c:v>
                </c:pt>
                <c:pt idx="20">
                  <c:v>413</c:v>
                </c:pt>
                <c:pt idx="21">
                  <c:v>413</c:v>
                </c:pt>
                <c:pt idx="22">
                  <c:v>413</c:v>
                </c:pt>
                <c:pt idx="23">
                  <c:v>413</c:v>
                </c:pt>
                <c:pt idx="24">
                  <c:v>413</c:v>
                </c:pt>
                <c:pt idx="25">
                  <c:v>413</c:v>
                </c:pt>
                <c:pt idx="26">
                  <c:v>413</c:v>
                </c:pt>
                <c:pt idx="27">
                  <c:v>413</c:v>
                </c:pt>
                <c:pt idx="28">
                  <c:v>413</c:v>
                </c:pt>
                <c:pt idx="29">
                  <c:v>413</c:v>
                </c:pt>
                <c:pt idx="30">
                  <c:v>413</c:v>
                </c:pt>
                <c:pt idx="31">
                  <c:v>413</c:v>
                </c:pt>
                <c:pt idx="32">
                  <c:v>413</c:v>
                </c:pt>
                <c:pt idx="33">
                  <c:v>413</c:v>
                </c:pt>
                <c:pt idx="34">
                  <c:v>413</c:v>
                </c:pt>
                <c:pt idx="35">
                  <c:v>413</c:v>
                </c:pt>
                <c:pt idx="36">
                  <c:v>413</c:v>
                </c:pt>
                <c:pt idx="37">
                  <c:v>413</c:v>
                </c:pt>
                <c:pt idx="38">
                  <c:v>413</c:v>
                </c:pt>
                <c:pt idx="39">
                  <c:v>413</c:v>
                </c:pt>
                <c:pt idx="40">
                  <c:v>399</c:v>
                </c:pt>
                <c:pt idx="41">
                  <c:v>399</c:v>
                </c:pt>
                <c:pt idx="42">
                  <c:v>399</c:v>
                </c:pt>
                <c:pt idx="43">
                  <c:v>399</c:v>
                </c:pt>
                <c:pt idx="44">
                  <c:v>399</c:v>
                </c:pt>
                <c:pt idx="45">
                  <c:v>399</c:v>
                </c:pt>
                <c:pt idx="46">
                  <c:v>513</c:v>
                </c:pt>
                <c:pt idx="47">
                  <c:v>535</c:v>
                </c:pt>
                <c:pt idx="48">
                  <c:v>538</c:v>
                </c:pt>
                <c:pt idx="49">
                  <c:v>538</c:v>
                </c:pt>
                <c:pt idx="50">
                  <c:v>538</c:v>
                </c:pt>
                <c:pt idx="51">
                  <c:v>538</c:v>
                </c:pt>
                <c:pt idx="52">
                  <c:v>538</c:v>
                </c:pt>
                <c:pt idx="53">
                  <c:v>538</c:v>
                </c:pt>
                <c:pt idx="54">
                  <c:v>538</c:v>
                </c:pt>
                <c:pt idx="55">
                  <c:v>538</c:v>
                </c:pt>
                <c:pt idx="56">
                  <c:v>538</c:v>
                </c:pt>
                <c:pt idx="57">
                  <c:v>512</c:v>
                </c:pt>
                <c:pt idx="58">
                  <c:v>472</c:v>
                </c:pt>
                <c:pt idx="59">
                  <c:v>313</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43</c:v>
                </c:pt>
                <c:pt idx="113">
                  <c:v>57</c:v>
                </c:pt>
                <c:pt idx="114">
                  <c:v>93</c:v>
                </c:pt>
                <c:pt idx="115">
                  <c:v>104</c:v>
                </c:pt>
                <c:pt idx="116">
                  <c:v>104</c:v>
                </c:pt>
                <c:pt idx="117">
                  <c:v>104</c:v>
                </c:pt>
                <c:pt idx="118">
                  <c:v>104</c:v>
                </c:pt>
                <c:pt idx="119">
                  <c:v>104</c:v>
                </c:pt>
                <c:pt idx="120">
                  <c:v>104</c:v>
                </c:pt>
                <c:pt idx="121">
                  <c:v>104</c:v>
                </c:pt>
                <c:pt idx="122">
                  <c:v>104</c:v>
                </c:pt>
                <c:pt idx="123">
                  <c:v>104</c:v>
                </c:pt>
                <c:pt idx="124">
                  <c:v>104</c:v>
                </c:pt>
                <c:pt idx="125">
                  <c:v>104</c:v>
                </c:pt>
                <c:pt idx="126">
                  <c:v>104</c:v>
                </c:pt>
                <c:pt idx="127">
                  <c:v>104</c:v>
                </c:pt>
                <c:pt idx="128">
                  <c:v>104</c:v>
                </c:pt>
                <c:pt idx="129">
                  <c:v>104</c:v>
                </c:pt>
                <c:pt idx="130">
                  <c:v>104</c:v>
                </c:pt>
                <c:pt idx="131">
                  <c:v>109</c:v>
                </c:pt>
                <c:pt idx="132">
                  <c:v>129</c:v>
                </c:pt>
                <c:pt idx="133">
                  <c:v>129</c:v>
                </c:pt>
                <c:pt idx="134">
                  <c:v>129</c:v>
                </c:pt>
                <c:pt idx="135">
                  <c:v>129</c:v>
                </c:pt>
                <c:pt idx="136">
                  <c:v>129</c:v>
                </c:pt>
                <c:pt idx="137">
                  <c:v>129</c:v>
                </c:pt>
                <c:pt idx="138">
                  <c:v>129</c:v>
                </c:pt>
                <c:pt idx="139">
                  <c:v>129</c:v>
                </c:pt>
                <c:pt idx="140">
                  <c:v>129</c:v>
                </c:pt>
                <c:pt idx="141">
                  <c:v>129</c:v>
                </c:pt>
                <c:pt idx="142">
                  <c:v>133</c:v>
                </c:pt>
                <c:pt idx="143">
                  <c:v>146</c:v>
                </c:pt>
                <c:pt idx="144">
                  <c:v>172</c:v>
                </c:pt>
                <c:pt idx="145">
                  <c:v>199</c:v>
                </c:pt>
                <c:pt idx="146">
                  <c:v>199</c:v>
                </c:pt>
                <c:pt idx="147">
                  <c:v>198</c:v>
                </c:pt>
                <c:pt idx="148">
                  <c:v>198</c:v>
                </c:pt>
                <c:pt idx="149">
                  <c:v>198</c:v>
                </c:pt>
                <c:pt idx="150">
                  <c:v>198</c:v>
                </c:pt>
                <c:pt idx="151">
                  <c:v>198</c:v>
                </c:pt>
                <c:pt idx="152">
                  <c:v>198</c:v>
                </c:pt>
                <c:pt idx="153">
                  <c:v>198</c:v>
                </c:pt>
                <c:pt idx="154">
                  <c:v>235</c:v>
                </c:pt>
                <c:pt idx="155">
                  <c:v>354</c:v>
                </c:pt>
                <c:pt idx="156">
                  <c:v>367</c:v>
                </c:pt>
                <c:pt idx="157">
                  <c:v>417</c:v>
                </c:pt>
                <c:pt idx="158">
                  <c:v>452</c:v>
                </c:pt>
                <c:pt idx="159">
                  <c:v>479</c:v>
                </c:pt>
                <c:pt idx="160">
                  <c:v>479</c:v>
                </c:pt>
                <c:pt idx="161">
                  <c:v>479</c:v>
                </c:pt>
                <c:pt idx="162">
                  <c:v>479</c:v>
                </c:pt>
                <c:pt idx="163">
                  <c:v>479</c:v>
                </c:pt>
                <c:pt idx="164">
                  <c:v>479</c:v>
                </c:pt>
                <c:pt idx="165">
                  <c:v>479</c:v>
                </c:pt>
                <c:pt idx="166">
                  <c:v>479</c:v>
                </c:pt>
                <c:pt idx="167">
                  <c:v>479</c:v>
                </c:pt>
                <c:pt idx="168">
                  <c:v>479</c:v>
                </c:pt>
                <c:pt idx="169">
                  <c:v>476</c:v>
                </c:pt>
                <c:pt idx="170">
                  <c:v>466</c:v>
                </c:pt>
                <c:pt idx="171">
                  <c:v>466</c:v>
                </c:pt>
                <c:pt idx="172">
                  <c:v>466</c:v>
                </c:pt>
                <c:pt idx="173">
                  <c:v>466</c:v>
                </c:pt>
                <c:pt idx="174">
                  <c:v>466</c:v>
                </c:pt>
                <c:pt idx="175">
                  <c:v>466</c:v>
                </c:pt>
                <c:pt idx="176">
                  <c:v>466</c:v>
                </c:pt>
                <c:pt idx="177">
                  <c:v>466</c:v>
                </c:pt>
                <c:pt idx="178">
                  <c:v>466</c:v>
                </c:pt>
                <c:pt idx="179">
                  <c:v>466</c:v>
                </c:pt>
                <c:pt idx="180">
                  <c:v>466</c:v>
                </c:pt>
                <c:pt idx="181">
                  <c:v>466</c:v>
                </c:pt>
                <c:pt idx="182">
                  <c:v>466</c:v>
                </c:pt>
                <c:pt idx="183">
                  <c:v>466</c:v>
                </c:pt>
                <c:pt idx="184">
                  <c:v>459</c:v>
                </c:pt>
                <c:pt idx="185">
                  <c:v>455</c:v>
                </c:pt>
                <c:pt idx="186">
                  <c:v>455</c:v>
                </c:pt>
                <c:pt idx="187">
                  <c:v>455</c:v>
                </c:pt>
                <c:pt idx="188">
                  <c:v>455</c:v>
                </c:pt>
                <c:pt idx="189">
                  <c:v>445</c:v>
                </c:pt>
                <c:pt idx="190">
                  <c:v>405</c:v>
                </c:pt>
                <c:pt idx="191">
                  <c:v>405</c:v>
                </c:pt>
              </c:numCache>
            </c:numRef>
          </c:val>
          <c:extLst>
            <c:ext xmlns:c16="http://schemas.microsoft.com/office/drawing/2014/chart" uri="{C3380CC4-5D6E-409C-BE32-E72D297353CC}">
              <c16:uniqueId val="{00000000-EC1A-4CEB-BED4-47F7135B6370}"/>
            </c:ext>
          </c:extLst>
        </c:ser>
        <c:dLbls>
          <c:showLegendKey val="0"/>
          <c:showVal val="0"/>
          <c:showCatName val="0"/>
          <c:showSerName val="0"/>
          <c:showPercent val="0"/>
          <c:showBubbleSize val="0"/>
        </c:dLbls>
        <c:gapWidth val="100"/>
        <c:axId val="481578856"/>
        <c:axId val="481574936"/>
      </c:barChart>
      <c:catAx>
        <c:axId val="481578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81574936"/>
        <c:crosses val="autoZero"/>
        <c:auto val="1"/>
        <c:lblAlgn val="ctr"/>
        <c:lblOffset val="100"/>
        <c:noMultiLvlLbl val="0"/>
      </c:catAx>
      <c:valAx>
        <c:axId val="481574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81578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Table 164 </a:t>
            </a:r>
          </a:p>
          <a:p>
            <a:pPr>
              <a:defRPr/>
            </a:pPr>
            <a:r>
              <a:rPr lang="en-US" sz="1400" b="0" i="0" u="none" strike="noStrike" baseline="0">
                <a:effectLst/>
              </a:rPr>
              <a:t>City Bond in the Portfolio of the Bank of England, Monthly, 1832-1847 </a:t>
            </a:r>
          </a:p>
          <a:p>
            <a:pPr>
              <a:defRPr/>
            </a:pPr>
            <a:r>
              <a:rPr lang="en-US" sz="1400" b="0" i="0" u="none" strike="noStrike" baseline="0">
                <a:effectLst/>
              </a:rPr>
              <a:t>(Thousands of £'s)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[3]Sheet1!$R$4:$R$195</c:f>
              <c:numCache>
                <c:formatCode>General</c:formatCode>
                <c:ptCount val="192"/>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numCache>
            </c:numRef>
          </c:cat>
          <c:val>
            <c:numRef>
              <c:f>'Table 164'!$T$4:$T$195</c:f>
              <c:numCache>
                <c:formatCode>General</c:formatCode>
                <c:ptCount val="192"/>
                <c:pt idx="0">
                  <c:v>0</c:v>
                </c:pt>
                <c:pt idx="1">
                  <c:v>0</c:v>
                </c:pt>
                <c:pt idx="2">
                  <c:v>727</c:v>
                </c:pt>
                <c:pt idx="3">
                  <c:v>727</c:v>
                </c:pt>
                <c:pt idx="4">
                  <c:v>767</c:v>
                </c:pt>
                <c:pt idx="5">
                  <c:v>777</c:v>
                </c:pt>
                <c:pt idx="6">
                  <c:v>777</c:v>
                </c:pt>
                <c:pt idx="7">
                  <c:v>827</c:v>
                </c:pt>
                <c:pt idx="8">
                  <c:v>827</c:v>
                </c:pt>
                <c:pt idx="9">
                  <c:v>837</c:v>
                </c:pt>
                <c:pt idx="10">
                  <c:v>877</c:v>
                </c:pt>
                <c:pt idx="11">
                  <c:v>890</c:v>
                </c:pt>
                <c:pt idx="12">
                  <c:v>927</c:v>
                </c:pt>
                <c:pt idx="13">
                  <c:v>927</c:v>
                </c:pt>
                <c:pt idx="14">
                  <c:v>964</c:v>
                </c:pt>
                <c:pt idx="15">
                  <c:v>977</c:v>
                </c:pt>
                <c:pt idx="16">
                  <c:v>1006</c:v>
                </c:pt>
                <c:pt idx="17">
                  <c:v>1069</c:v>
                </c:pt>
                <c:pt idx="18">
                  <c:v>1069</c:v>
                </c:pt>
                <c:pt idx="19">
                  <c:v>1102</c:v>
                </c:pt>
                <c:pt idx="20">
                  <c:v>1097</c:v>
                </c:pt>
                <c:pt idx="21">
                  <c:v>1097</c:v>
                </c:pt>
                <c:pt idx="22">
                  <c:v>1096</c:v>
                </c:pt>
                <c:pt idx="23">
                  <c:v>1136</c:v>
                </c:pt>
                <c:pt idx="24">
                  <c:v>1158</c:v>
                </c:pt>
                <c:pt idx="25">
                  <c:v>1174</c:v>
                </c:pt>
                <c:pt idx="26">
                  <c:v>1174</c:v>
                </c:pt>
                <c:pt idx="27">
                  <c:v>1174</c:v>
                </c:pt>
                <c:pt idx="28">
                  <c:v>1173</c:v>
                </c:pt>
                <c:pt idx="29">
                  <c:v>1173</c:v>
                </c:pt>
                <c:pt idx="30">
                  <c:v>1169</c:v>
                </c:pt>
                <c:pt idx="31">
                  <c:v>1153</c:v>
                </c:pt>
                <c:pt idx="32">
                  <c:v>1153</c:v>
                </c:pt>
                <c:pt idx="33">
                  <c:v>1153</c:v>
                </c:pt>
                <c:pt idx="34">
                  <c:v>1153</c:v>
                </c:pt>
                <c:pt idx="35">
                  <c:v>1153</c:v>
                </c:pt>
                <c:pt idx="36">
                  <c:v>1153</c:v>
                </c:pt>
                <c:pt idx="37">
                  <c:v>1143</c:v>
                </c:pt>
                <c:pt idx="38">
                  <c:v>1140</c:v>
                </c:pt>
                <c:pt idx="39">
                  <c:v>1140</c:v>
                </c:pt>
                <c:pt idx="40">
                  <c:v>1137</c:v>
                </c:pt>
                <c:pt idx="41">
                  <c:v>1137</c:v>
                </c:pt>
                <c:pt idx="42">
                  <c:v>1132</c:v>
                </c:pt>
                <c:pt idx="43">
                  <c:v>1116</c:v>
                </c:pt>
                <c:pt idx="44">
                  <c:v>1116</c:v>
                </c:pt>
                <c:pt idx="45">
                  <c:v>1126</c:v>
                </c:pt>
                <c:pt idx="46">
                  <c:v>1126</c:v>
                </c:pt>
                <c:pt idx="47">
                  <c:v>1126</c:v>
                </c:pt>
                <c:pt idx="48">
                  <c:v>1126</c:v>
                </c:pt>
                <c:pt idx="49">
                  <c:v>1117</c:v>
                </c:pt>
                <c:pt idx="50">
                  <c:v>1140</c:v>
                </c:pt>
                <c:pt idx="51">
                  <c:v>1166</c:v>
                </c:pt>
                <c:pt idx="52">
                  <c:v>1174</c:v>
                </c:pt>
                <c:pt idx="53">
                  <c:v>1212</c:v>
                </c:pt>
                <c:pt idx="54">
                  <c:v>1274</c:v>
                </c:pt>
                <c:pt idx="55">
                  <c:v>1334</c:v>
                </c:pt>
                <c:pt idx="56">
                  <c:v>1351</c:v>
                </c:pt>
                <c:pt idx="57">
                  <c:v>1384</c:v>
                </c:pt>
                <c:pt idx="58">
                  <c:v>1399</c:v>
                </c:pt>
                <c:pt idx="59">
                  <c:v>1399</c:v>
                </c:pt>
                <c:pt idx="60">
                  <c:v>1395</c:v>
                </c:pt>
                <c:pt idx="61">
                  <c:v>1379</c:v>
                </c:pt>
                <c:pt idx="62">
                  <c:v>1379</c:v>
                </c:pt>
                <c:pt idx="63">
                  <c:v>1379</c:v>
                </c:pt>
                <c:pt idx="64">
                  <c:v>1374</c:v>
                </c:pt>
                <c:pt idx="65">
                  <c:v>1374</c:v>
                </c:pt>
                <c:pt idx="66">
                  <c:v>1368</c:v>
                </c:pt>
                <c:pt idx="67">
                  <c:v>1351</c:v>
                </c:pt>
                <c:pt idx="68">
                  <c:v>1351</c:v>
                </c:pt>
                <c:pt idx="69">
                  <c:v>1349</c:v>
                </c:pt>
                <c:pt idx="70">
                  <c:v>1346</c:v>
                </c:pt>
                <c:pt idx="71">
                  <c:v>1346</c:v>
                </c:pt>
                <c:pt idx="72">
                  <c:v>1346</c:v>
                </c:pt>
                <c:pt idx="73">
                  <c:v>1325</c:v>
                </c:pt>
                <c:pt idx="74">
                  <c:v>1315</c:v>
                </c:pt>
                <c:pt idx="75">
                  <c:v>1306</c:v>
                </c:pt>
                <c:pt idx="76">
                  <c:v>1303</c:v>
                </c:pt>
                <c:pt idx="77">
                  <c:v>1296</c:v>
                </c:pt>
                <c:pt idx="78">
                  <c:v>1291</c:v>
                </c:pt>
                <c:pt idx="79">
                  <c:v>1273</c:v>
                </c:pt>
                <c:pt idx="80">
                  <c:v>1273</c:v>
                </c:pt>
                <c:pt idx="81">
                  <c:v>1273</c:v>
                </c:pt>
                <c:pt idx="82">
                  <c:v>1269</c:v>
                </c:pt>
                <c:pt idx="83">
                  <c:v>1268</c:v>
                </c:pt>
                <c:pt idx="84">
                  <c:v>1259</c:v>
                </c:pt>
                <c:pt idx="85">
                  <c:v>1245</c:v>
                </c:pt>
                <c:pt idx="86">
                  <c:v>1250</c:v>
                </c:pt>
                <c:pt idx="87">
                  <c:v>1253</c:v>
                </c:pt>
                <c:pt idx="88">
                  <c:v>1249</c:v>
                </c:pt>
                <c:pt idx="89">
                  <c:v>1254</c:v>
                </c:pt>
                <c:pt idx="90">
                  <c:v>1278</c:v>
                </c:pt>
                <c:pt idx="91">
                  <c:v>1265</c:v>
                </c:pt>
                <c:pt idx="92">
                  <c:v>1265</c:v>
                </c:pt>
                <c:pt idx="93">
                  <c:v>1273</c:v>
                </c:pt>
                <c:pt idx="94">
                  <c:v>1285</c:v>
                </c:pt>
                <c:pt idx="95">
                  <c:v>1338</c:v>
                </c:pt>
                <c:pt idx="96">
                  <c:v>1341</c:v>
                </c:pt>
                <c:pt idx="97">
                  <c:v>1351</c:v>
                </c:pt>
                <c:pt idx="98">
                  <c:v>1351</c:v>
                </c:pt>
                <c:pt idx="99">
                  <c:v>1360</c:v>
                </c:pt>
                <c:pt idx="100">
                  <c:v>1368</c:v>
                </c:pt>
                <c:pt idx="101">
                  <c:v>902</c:v>
                </c:pt>
                <c:pt idx="102">
                  <c:v>603</c:v>
                </c:pt>
                <c:pt idx="103">
                  <c:v>524</c:v>
                </c:pt>
                <c:pt idx="104">
                  <c:v>518</c:v>
                </c:pt>
                <c:pt idx="105">
                  <c:v>506</c:v>
                </c:pt>
                <c:pt idx="106">
                  <c:v>497</c:v>
                </c:pt>
                <c:pt idx="107">
                  <c:v>497</c:v>
                </c:pt>
                <c:pt idx="108">
                  <c:v>462</c:v>
                </c:pt>
                <c:pt idx="109">
                  <c:v>446</c:v>
                </c:pt>
                <c:pt idx="110">
                  <c:v>445</c:v>
                </c:pt>
                <c:pt idx="111">
                  <c:v>434</c:v>
                </c:pt>
                <c:pt idx="112">
                  <c:v>432</c:v>
                </c:pt>
                <c:pt idx="113">
                  <c:v>437</c:v>
                </c:pt>
                <c:pt idx="114">
                  <c:v>400</c:v>
                </c:pt>
                <c:pt idx="115">
                  <c:v>385</c:v>
                </c:pt>
                <c:pt idx="116">
                  <c:v>384</c:v>
                </c:pt>
                <c:pt idx="117">
                  <c:v>384</c:v>
                </c:pt>
                <c:pt idx="118">
                  <c:v>384</c:v>
                </c:pt>
                <c:pt idx="119">
                  <c:v>384</c:v>
                </c:pt>
                <c:pt idx="120">
                  <c:v>355</c:v>
                </c:pt>
                <c:pt idx="121">
                  <c:v>326</c:v>
                </c:pt>
                <c:pt idx="122">
                  <c:v>345</c:v>
                </c:pt>
                <c:pt idx="123">
                  <c:v>529</c:v>
                </c:pt>
                <c:pt idx="124">
                  <c:v>668</c:v>
                </c:pt>
                <c:pt idx="125">
                  <c:v>921</c:v>
                </c:pt>
                <c:pt idx="126">
                  <c:v>748</c:v>
                </c:pt>
                <c:pt idx="127">
                  <c:v>660</c:v>
                </c:pt>
                <c:pt idx="128">
                  <c:v>674</c:v>
                </c:pt>
                <c:pt idx="129">
                  <c:v>681</c:v>
                </c:pt>
                <c:pt idx="130">
                  <c:v>709</c:v>
                </c:pt>
                <c:pt idx="131">
                  <c:v>806</c:v>
                </c:pt>
                <c:pt idx="132">
                  <c:v>1074</c:v>
                </c:pt>
                <c:pt idx="133">
                  <c:v>1278</c:v>
                </c:pt>
                <c:pt idx="134">
                  <c:v>1322</c:v>
                </c:pt>
                <c:pt idx="135">
                  <c:v>1331</c:v>
                </c:pt>
                <c:pt idx="136">
                  <c:v>1452</c:v>
                </c:pt>
                <c:pt idx="137">
                  <c:v>1578</c:v>
                </c:pt>
                <c:pt idx="138">
                  <c:v>1604</c:v>
                </c:pt>
                <c:pt idx="139">
                  <c:v>1884</c:v>
                </c:pt>
                <c:pt idx="140">
                  <c:v>1919</c:v>
                </c:pt>
                <c:pt idx="141">
                  <c:v>1980</c:v>
                </c:pt>
                <c:pt idx="142">
                  <c:v>2038</c:v>
                </c:pt>
                <c:pt idx="143">
                  <c:v>2080</c:v>
                </c:pt>
                <c:pt idx="144">
                  <c:v>2072</c:v>
                </c:pt>
                <c:pt idx="145">
                  <c:v>2444</c:v>
                </c:pt>
                <c:pt idx="146">
                  <c:v>2333</c:v>
                </c:pt>
                <c:pt idx="147">
                  <c:v>2328</c:v>
                </c:pt>
                <c:pt idx="148">
                  <c:v>2330</c:v>
                </c:pt>
                <c:pt idx="149">
                  <c:v>2405</c:v>
                </c:pt>
                <c:pt idx="150">
                  <c:v>2582</c:v>
                </c:pt>
                <c:pt idx="151">
                  <c:v>2990</c:v>
                </c:pt>
                <c:pt idx="152">
                  <c:v>3383</c:v>
                </c:pt>
                <c:pt idx="153">
                  <c:v>3440</c:v>
                </c:pt>
                <c:pt idx="154">
                  <c:v>3466</c:v>
                </c:pt>
                <c:pt idx="155">
                  <c:v>3468</c:v>
                </c:pt>
                <c:pt idx="156">
                  <c:v>3468</c:v>
                </c:pt>
                <c:pt idx="157">
                  <c:v>3518</c:v>
                </c:pt>
                <c:pt idx="158">
                  <c:v>3528</c:v>
                </c:pt>
                <c:pt idx="159">
                  <c:v>3476</c:v>
                </c:pt>
                <c:pt idx="160">
                  <c:v>3540</c:v>
                </c:pt>
                <c:pt idx="161">
                  <c:v>3844</c:v>
                </c:pt>
                <c:pt idx="162">
                  <c:v>3830</c:v>
                </c:pt>
                <c:pt idx="163">
                  <c:v>3787</c:v>
                </c:pt>
                <c:pt idx="164">
                  <c:v>4010</c:v>
                </c:pt>
                <c:pt idx="165">
                  <c:v>4014</c:v>
                </c:pt>
                <c:pt idx="166">
                  <c:v>3963</c:v>
                </c:pt>
                <c:pt idx="167">
                  <c:v>3900</c:v>
                </c:pt>
                <c:pt idx="168">
                  <c:v>3844</c:v>
                </c:pt>
                <c:pt idx="169">
                  <c:v>3832</c:v>
                </c:pt>
                <c:pt idx="170">
                  <c:v>3832</c:v>
                </c:pt>
                <c:pt idx="171">
                  <c:v>3832</c:v>
                </c:pt>
                <c:pt idx="172">
                  <c:v>3817</c:v>
                </c:pt>
                <c:pt idx="173">
                  <c:v>3835</c:v>
                </c:pt>
                <c:pt idx="174">
                  <c:v>3978</c:v>
                </c:pt>
                <c:pt idx="175">
                  <c:v>4155</c:v>
                </c:pt>
                <c:pt idx="176">
                  <c:v>4231</c:v>
                </c:pt>
                <c:pt idx="177">
                  <c:v>4222</c:v>
                </c:pt>
                <c:pt idx="178">
                  <c:v>4186</c:v>
                </c:pt>
                <c:pt idx="179">
                  <c:v>4186</c:v>
                </c:pt>
                <c:pt idx="180">
                  <c:v>4103</c:v>
                </c:pt>
                <c:pt idx="181">
                  <c:v>3834</c:v>
                </c:pt>
                <c:pt idx="182">
                  <c:v>3833</c:v>
                </c:pt>
                <c:pt idx="183">
                  <c:v>4062</c:v>
                </c:pt>
                <c:pt idx="184">
                  <c:v>4111</c:v>
                </c:pt>
                <c:pt idx="185">
                  <c:v>4100</c:v>
                </c:pt>
                <c:pt idx="186">
                  <c:v>3843</c:v>
                </c:pt>
                <c:pt idx="187">
                  <c:v>3640</c:v>
                </c:pt>
                <c:pt idx="188">
                  <c:v>3590</c:v>
                </c:pt>
                <c:pt idx="189">
                  <c:v>3847</c:v>
                </c:pt>
                <c:pt idx="190">
                  <c:v>3995</c:v>
                </c:pt>
                <c:pt idx="191">
                  <c:v>3973</c:v>
                </c:pt>
              </c:numCache>
            </c:numRef>
          </c:val>
          <c:smooth val="0"/>
          <c:extLst>
            <c:ext xmlns:c16="http://schemas.microsoft.com/office/drawing/2014/chart" uri="{C3380CC4-5D6E-409C-BE32-E72D297353CC}">
              <c16:uniqueId val="{00000000-8D28-4414-9EBA-BAC8506D6282}"/>
            </c:ext>
          </c:extLst>
        </c:ser>
        <c:dLbls>
          <c:showLegendKey val="0"/>
          <c:showVal val="0"/>
          <c:showCatName val="0"/>
          <c:showSerName val="0"/>
          <c:showPercent val="0"/>
          <c:showBubbleSize val="0"/>
        </c:dLbls>
        <c:smooth val="0"/>
        <c:axId val="491856464"/>
        <c:axId val="491855288"/>
      </c:lineChart>
      <c:catAx>
        <c:axId val="49185646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1855288"/>
        <c:crosses val="autoZero"/>
        <c:auto val="1"/>
        <c:lblAlgn val="ctr"/>
        <c:lblOffset val="100"/>
        <c:tickLblSkip val="12"/>
        <c:tickMarkSkip val="12"/>
        <c:noMultiLvlLbl val="0"/>
      </c:catAx>
      <c:valAx>
        <c:axId val="491855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1856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Table 165 </a:t>
            </a:r>
          </a:p>
          <a:p>
            <a:pPr>
              <a:defRPr/>
            </a:pPr>
            <a:r>
              <a:rPr lang="en-US" sz="1400" b="0" i="0" u="none" strike="noStrike" baseline="0">
                <a:effectLst/>
              </a:rPr>
              <a:t>Mortgage in the Portfolio of the Bank of England, Monthly, 1832-47 </a:t>
            </a:r>
          </a:p>
          <a:p>
            <a:pPr>
              <a:defRPr/>
            </a:pPr>
            <a:r>
              <a:rPr lang="en-US" sz="1400" b="0" i="0" u="none" strike="noStrike" baseline="0">
                <a:effectLst/>
              </a:rPr>
              <a:t>(Thousands of £'s)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[3]Sheet1!$R$4:$R$195</c:f>
              <c:numCache>
                <c:formatCode>General</c:formatCode>
                <c:ptCount val="192"/>
                <c:pt idx="0">
                  <c:v>1832</c:v>
                </c:pt>
                <c:pt idx="12">
                  <c:v>1833</c:v>
                </c:pt>
                <c:pt idx="24">
                  <c:v>1834</c:v>
                </c:pt>
                <c:pt idx="36">
                  <c:v>1835</c:v>
                </c:pt>
                <c:pt idx="48">
                  <c:v>1836</c:v>
                </c:pt>
                <c:pt idx="60">
                  <c:v>1837</c:v>
                </c:pt>
                <c:pt idx="72">
                  <c:v>1838</c:v>
                </c:pt>
                <c:pt idx="84">
                  <c:v>1839</c:v>
                </c:pt>
                <c:pt idx="96">
                  <c:v>1840</c:v>
                </c:pt>
                <c:pt idx="108">
                  <c:v>1841</c:v>
                </c:pt>
                <c:pt idx="120">
                  <c:v>1842</c:v>
                </c:pt>
                <c:pt idx="132">
                  <c:v>1843</c:v>
                </c:pt>
                <c:pt idx="144">
                  <c:v>1844</c:v>
                </c:pt>
                <c:pt idx="156">
                  <c:v>1845</c:v>
                </c:pt>
                <c:pt idx="168">
                  <c:v>1846</c:v>
                </c:pt>
                <c:pt idx="180">
                  <c:v>1847</c:v>
                </c:pt>
              </c:numCache>
            </c:numRef>
          </c:cat>
          <c:val>
            <c:numRef>
              <c:f>'Table 165'!$T$4:$T$195</c:f>
              <c:numCache>
                <c:formatCode>General</c:formatCode>
                <c:ptCount val="192"/>
                <c:pt idx="2">
                  <c:v>1452</c:v>
                </c:pt>
                <c:pt idx="3">
                  <c:v>1452</c:v>
                </c:pt>
                <c:pt idx="4">
                  <c:v>1452</c:v>
                </c:pt>
                <c:pt idx="5">
                  <c:v>1452</c:v>
                </c:pt>
                <c:pt idx="6">
                  <c:v>1452</c:v>
                </c:pt>
                <c:pt idx="7">
                  <c:v>1452</c:v>
                </c:pt>
                <c:pt idx="8">
                  <c:v>1452</c:v>
                </c:pt>
                <c:pt idx="9">
                  <c:v>1452</c:v>
                </c:pt>
                <c:pt idx="10">
                  <c:v>1452</c:v>
                </c:pt>
                <c:pt idx="11">
                  <c:v>1452</c:v>
                </c:pt>
                <c:pt idx="12">
                  <c:v>1452</c:v>
                </c:pt>
                <c:pt idx="13">
                  <c:v>1452</c:v>
                </c:pt>
                <c:pt idx="14">
                  <c:v>1452</c:v>
                </c:pt>
                <c:pt idx="15">
                  <c:v>1452</c:v>
                </c:pt>
                <c:pt idx="16">
                  <c:v>1447</c:v>
                </c:pt>
                <c:pt idx="17">
                  <c:v>1442</c:v>
                </c:pt>
                <c:pt idx="18">
                  <c:v>1442</c:v>
                </c:pt>
                <c:pt idx="19">
                  <c:v>1442</c:v>
                </c:pt>
                <c:pt idx="20">
                  <c:v>1442</c:v>
                </c:pt>
                <c:pt idx="21">
                  <c:v>1442</c:v>
                </c:pt>
                <c:pt idx="22">
                  <c:v>1442</c:v>
                </c:pt>
                <c:pt idx="23">
                  <c:v>1442</c:v>
                </c:pt>
                <c:pt idx="24">
                  <c:v>1442</c:v>
                </c:pt>
                <c:pt idx="25">
                  <c:v>1442</c:v>
                </c:pt>
                <c:pt idx="26">
                  <c:v>1442</c:v>
                </c:pt>
                <c:pt idx="27">
                  <c:v>1442</c:v>
                </c:pt>
                <c:pt idx="28">
                  <c:v>1442</c:v>
                </c:pt>
                <c:pt idx="29">
                  <c:v>1442</c:v>
                </c:pt>
                <c:pt idx="30">
                  <c:v>1442</c:v>
                </c:pt>
                <c:pt idx="31">
                  <c:v>1442</c:v>
                </c:pt>
                <c:pt idx="32">
                  <c:v>1424</c:v>
                </c:pt>
                <c:pt idx="33">
                  <c:v>1422</c:v>
                </c:pt>
                <c:pt idx="34">
                  <c:v>1422</c:v>
                </c:pt>
                <c:pt idx="35">
                  <c:v>1422</c:v>
                </c:pt>
                <c:pt idx="36">
                  <c:v>1422</c:v>
                </c:pt>
                <c:pt idx="37">
                  <c:v>1418</c:v>
                </c:pt>
                <c:pt idx="38">
                  <c:v>1384</c:v>
                </c:pt>
                <c:pt idx="39">
                  <c:v>1379</c:v>
                </c:pt>
                <c:pt idx="40">
                  <c:v>1378</c:v>
                </c:pt>
                <c:pt idx="41">
                  <c:v>1378</c:v>
                </c:pt>
                <c:pt idx="42">
                  <c:v>1378</c:v>
                </c:pt>
                <c:pt idx="43">
                  <c:v>1378</c:v>
                </c:pt>
                <c:pt idx="44">
                  <c:v>1378</c:v>
                </c:pt>
                <c:pt idx="45">
                  <c:v>1377</c:v>
                </c:pt>
                <c:pt idx="46">
                  <c:v>1377</c:v>
                </c:pt>
                <c:pt idx="47">
                  <c:v>1377</c:v>
                </c:pt>
                <c:pt idx="48">
                  <c:v>1377</c:v>
                </c:pt>
                <c:pt idx="49">
                  <c:v>1377</c:v>
                </c:pt>
                <c:pt idx="50">
                  <c:v>1377</c:v>
                </c:pt>
                <c:pt idx="51">
                  <c:v>1377</c:v>
                </c:pt>
                <c:pt idx="52">
                  <c:v>1377</c:v>
                </c:pt>
                <c:pt idx="53">
                  <c:v>1373</c:v>
                </c:pt>
                <c:pt idx="54">
                  <c:v>1362</c:v>
                </c:pt>
                <c:pt idx="55">
                  <c:v>1362</c:v>
                </c:pt>
                <c:pt idx="56">
                  <c:v>1362</c:v>
                </c:pt>
                <c:pt idx="57">
                  <c:v>1362</c:v>
                </c:pt>
                <c:pt idx="58">
                  <c:v>1362</c:v>
                </c:pt>
                <c:pt idx="59">
                  <c:v>1362</c:v>
                </c:pt>
                <c:pt idx="60">
                  <c:v>1362</c:v>
                </c:pt>
                <c:pt idx="61">
                  <c:v>1362</c:v>
                </c:pt>
                <c:pt idx="62">
                  <c:v>1362</c:v>
                </c:pt>
                <c:pt idx="63">
                  <c:v>1362</c:v>
                </c:pt>
                <c:pt idx="64">
                  <c:v>1361</c:v>
                </c:pt>
                <c:pt idx="65">
                  <c:v>1361</c:v>
                </c:pt>
                <c:pt idx="66">
                  <c:v>1361</c:v>
                </c:pt>
                <c:pt idx="67">
                  <c:v>1361</c:v>
                </c:pt>
                <c:pt idx="68">
                  <c:v>1358</c:v>
                </c:pt>
                <c:pt idx="69">
                  <c:v>1356</c:v>
                </c:pt>
                <c:pt idx="70">
                  <c:v>1356</c:v>
                </c:pt>
                <c:pt idx="71">
                  <c:v>1356</c:v>
                </c:pt>
                <c:pt idx="72">
                  <c:v>1356</c:v>
                </c:pt>
                <c:pt idx="73">
                  <c:v>1356</c:v>
                </c:pt>
                <c:pt idx="74">
                  <c:v>1356</c:v>
                </c:pt>
                <c:pt idx="75">
                  <c:v>1356</c:v>
                </c:pt>
                <c:pt idx="76">
                  <c:v>1356</c:v>
                </c:pt>
                <c:pt idx="77">
                  <c:v>1354</c:v>
                </c:pt>
                <c:pt idx="78">
                  <c:v>1346</c:v>
                </c:pt>
                <c:pt idx="79">
                  <c:v>1346</c:v>
                </c:pt>
                <c:pt idx="80">
                  <c:v>1346</c:v>
                </c:pt>
                <c:pt idx="81">
                  <c:v>1306</c:v>
                </c:pt>
                <c:pt idx="82">
                  <c:v>1305</c:v>
                </c:pt>
                <c:pt idx="83">
                  <c:v>1301</c:v>
                </c:pt>
                <c:pt idx="84">
                  <c:v>1301</c:v>
                </c:pt>
                <c:pt idx="85">
                  <c:v>1301</c:v>
                </c:pt>
                <c:pt idx="86">
                  <c:v>1301</c:v>
                </c:pt>
                <c:pt idx="87">
                  <c:v>1301</c:v>
                </c:pt>
                <c:pt idx="88">
                  <c:v>1301</c:v>
                </c:pt>
                <c:pt idx="89">
                  <c:v>1301</c:v>
                </c:pt>
                <c:pt idx="90">
                  <c:v>1301</c:v>
                </c:pt>
                <c:pt idx="91">
                  <c:v>1301</c:v>
                </c:pt>
                <c:pt idx="92">
                  <c:v>1301</c:v>
                </c:pt>
                <c:pt idx="93">
                  <c:v>1301</c:v>
                </c:pt>
                <c:pt idx="94">
                  <c:v>1301</c:v>
                </c:pt>
                <c:pt idx="95">
                  <c:v>1301</c:v>
                </c:pt>
                <c:pt idx="96">
                  <c:v>1301</c:v>
                </c:pt>
                <c:pt idx="97">
                  <c:v>1301</c:v>
                </c:pt>
                <c:pt idx="98">
                  <c:v>1300</c:v>
                </c:pt>
                <c:pt idx="99">
                  <c:v>1296</c:v>
                </c:pt>
                <c:pt idx="100">
                  <c:v>1296</c:v>
                </c:pt>
                <c:pt idx="101">
                  <c:v>1296</c:v>
                </c:pt>
                <c:pt idx="102">
                  <c:v>1292</c:v>
                </c:pt>
                <c:pt idx="103">
                  <c:v>1278</c:v>
                </c:pt>
                <c:pt idx="104">
                  <c:v>1276</c:v>
                </c:pt>
                <c:pt idx="105">
                  <c:v>1272</c:v>
                </c:pt>
                <c:pt idx="106">
                  <c:v>1260</c:v>
                </c:pt>
                <c:pt idx="107">
                  <c:v>1206</c:v>
                </c:pt>
                <c:pt idx="108">
                  <c:v>1189</c:v>
                </c:pt>
                <c:pt idx="109">
                  <c:v>1186</c:v>
                </c:pt>
                <c:pt idx="110">
                  <c:v>1177</c:v>
                </c:pt>
                <c:pt idx="111">
                  <c:v>1110</c:v>
                </c:pt>
                <c:pt idx="112">
                  <c:v>968</c:v>
                </c:pt>
                <c:pt idx="113">
                  <c:v>948</c:v>
                </c:pt>
                <c:pt idx="114">
                  <c:v>939</c:v>
                </c:pt>
                <c:pt idx="115">
                  <c:v>910</c:v>
                </c:pt>
                <c:pt idx="116">
                  <c:v>877</c:v>
                </c:pt>
                <c:pt idx="117">
                  <c:v>867</c:v>
                </c:pt>
                <c:pt idx="118">
                  <c:v>867</c:v>
                </c:pt>
                <c:pt idx="119">
                  <c:v>867</c:v>
                </c:pt>
                <c:pt idx="120">
                  <c:v>867</c:v>
                </c:pt>
                <c:pt idx="121">
                  <c:v>866</c:v>
                </c:pt>
                <c:pt idx="122">
                  <c:v>860</c:v>
                </c:pt>
                <c:pt idx="123">
                  <c:v>840</c:v>
                </c:pt>
                <c:pt idx="124">
                  <c:v>824</c:v>
                </c:pt>
                <c:pt idx="125">
                  <c:v>824</c:v>
                </c:pt>
                <c:pt idx="126">
                  <c:v>824</c:v>
                </c:pt>
                <c:pt idx="127">
                  <c:v>824</c:v>
                </c:pt>
                <c:pt idx="128">
                  <c:v>824</c:v>
                </c:pt>
                <c:pt idx="129">
                  <c:v>820</c:v>
                </c:pt>
                <c:pt idx="130">
                  <c:v>804</c:v>
                </c:pt>
                <c:pt idx="131">
                  <c:v>774</c:v>
                </c:pt>
                <c:pt idx="132">
                  <c:v>774</c:v>
                </c:pt>
                <c:pt idx="133">
                  <c:v>709</c:v>
                </c:pt>
                <c:pt idx="134">
                  <c:v>709</c:v>
                </c:pt>
                <c:pt idx="135">
                  <c:v>709</c:v>
                </c:pt>
                <c:pt idx="136">
                  <c:v>628</c:v>
                </c:pt>
                <c:pt idx="137">
                  <c:v>617</c:v>
                </c:pt>
                <c:pt idx="138">
                  <c:v>617</c:v>
                </c:pt>
                <c:pt idx="139">
                  <c:v>617</c:v>
                </c:pt>
                <c:pt idx="140">
                  <c:v>613</c:v>
                </c:pt>
                <c:pt idx="141">
                  <c:v>612</c:v>
                </c:pt>
                <c:pt idx="142">
                  <c:v>612</c:v>
                </c:pt>
                <c:pt idx="143">
                  <c:v>612</c:v>
                </c:pt>
                <c:pt idx="144">
                  <c:v>610</c:v>
                </c:pt>
                <c:pt idx="145">
                  <c:v>610</c:v>
                </c:pt>
                <c:pt idx="146">
                  <c:v>610</c:v>
                </c:pt>
                <c:pt idx="147">
                  <c:v>610</c:v>
                </c:pt>
                <c:pt idx="148">
                  <c:v>615</c:v>
                </c:pt>
                <c:pt idx="149">
                  <c:v>620</c:v>
                </c:pt>
                <c:pt idx="150">
                  <c:v>620</c:v>
                </c:pt>
                <c:pt idx="151">
                  <c:v>620</c:v>
                </c:pt>
                <c:pt idx="152">
                  <c:v>615</c:v>
                </c:pt>
                <c:pt idx="153">
                  <c:v>610</c:v>
                </c:pt>
                <c:pt idx="154">
                  <c:v>610</c:v>
                </c:pt>
                <c:pt idx="155">
                  <c:v>610</c:v>
                </c:pt>
                <c:pt idx="156">
                  <c:v>610</c:v>
                </c:pt>
                <c:pt idx="157">
                  <c:v>580</c:v>
                </c:pt>
                <c:pt idx="158">
                  <c:v>550</c:v>
                </c:pt>
                <c:pt idx="159">
                  <c:v>550</c:v>
                </c:pt>
                <c:pt idx="160">
                  <c:v>550</c:v>
                </c:pt>
                <c:pt idx="161">
                  <c:v>550</c:v>
                </c:pt>
                <c:pt idx="162">
                  <c:v>550</c:v>
                </c:pt>
                <c:pt idx="163">
                  <c:v>550</c:v>
                </c:pt>
                <c:pt idx="164">
                  <c:v>550</c:v>
                </c:pt>
                <c:pt idx="165">
                  <c:v>550</c:v>
                </c:pt>
                <c:pt idx="166">
                  <c:v>550</c:v>
                </c:pt>
                <c:pt idx="167">
                  <c:v>550</c:v>
                </c:pt>
                <c:pt idx="168">
                  <c:v>550</c:v>
                </c:pt>
                <c:pt idx="169">
                  <c:v>550</c:v>
                </c:pt>
                <c:pt idx="170">
                  <c:v>530</c:v>
                </c:pt>
                <c:pt idx="171">
                  <c:v>530</c:v>
                </c:pt>
                <c:pt idx="172">
                  <c:v>530</c:v>
                </c:pt>
                <c:pt idx="173">
                  <c:v>530</c:v>
                </c:pt>
                <c:pt idx="174">
                  <c:v>516</c:v>
                </c:pt>
                <c:pt idx="175">
                  <c:v>512</c:v>
                </c:pt>
                <c:pt idx="176">
                  <c:v>512</c:v>
                </c:pt>
                <c:pt idx="177">
                  <c:v>512</c:v>
                </c:pt>
                <c:pt idx="178">
                  <c:v>512</c:v>
                </c:pt>
                <c:pt idx="179">
                  <c:v>512</c:v>
                </c:pt>
                <c:pt idx="180">
                  <c:v>512</c:v>
                </c:pt>
                <c:pt idx="181">
                  <c:v>512</c:v>
                </c:pt>
                <c:pt idx="182">
                  <c:v>512</c:v>
                </c:pt>
                <c:pt idx="183">
                  <c:v>512</c:v>
                </c:pt>
                <c:pt idx="184">
                  <c:v>470</c:v>
                </c:pt>
                <c:pt idx="185">
                  <c:v>470</c:v>
                </c:pt>
                <c:pt idx="186">
                  <c:v>461</c:v>
                </c:pt>
                <c:pt idx="187">
                  <c:v>461</c:v>
                </c:pt>
                <c:pt idx="188">
                  <c:v>461</c:v>
                </c:pt>
                <c:pt idx="189">
                  <c:v>461</c:v>
                </c:pt>
                <c:pt idx="190">
                  <c:v>461</c:v>
                </c:pt>
                <c:pt idx="191">
                  <c:v>461</c:v>
                </c:pt>
              </c:numCache>
            </c:numRef>
          </c:val>
          <c:smooth val="0"/>
          <c:extLst>
            <c:ext xmlns:c16="http://schemas.microsoft.com/office/drawing/2014/chart" uri="{C3380CC4-5D6E-409C-BE32-E72D297353CC}">
              <c16:uniqueId val="{00000000-5E7D-49CC-991E-9CE4E398D784}"/>
            </c:ext>
          </c:extLst>
        </c:ser>
        <c:dLbls>
          <c:showLegendKey val="0"/>
          <c:showVal val="0"/>
          <c:showCatName val="0"/>
          <c:showSerName val="0"/>
          <c:showPercent val="0"/>
          <c:showBubbleSize val="0"/>
        </c:dLbls>
        <c:smooth val="0"/>
        <c:axId val="483179416"/>
        <c:axId val="483181768"/>
      </c:lineChart>
      <c:catAx>
        <c:axId val="48317941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3181768"/>
        <c:crosses val="autoZero"/>
        <c:auto val="1"/>
        <c:lblAlgn val="ctr"/>
        <c:lblOffset val="100"/>
        <c:tickLblSkip val="12"/>
        <c:tickMarkSkip val="12"/>
        <c:noMultiLvlLbl val="0"/>
      </c:catAx>
      <c:valAx>
        <c:axId val="483181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3179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166 </a:t>
            </a:r>
          </a:p>
          <a:p>
            <a:pPr>
              <a:defRPr/>
            </a:pPr>
            <a:r>
              <a:rPr lang="en-US"/>
              <a:t>Advances by Bank of England to the Government, Monthly, 1794-1850 </a:t>
            </a:r>
          </a:p>
          <a:p>
            <a:pPr>
              <a:defRPr/>
            </a:pPr>
            <a:r>
              <a:rPr lang="en-US"/>
              <a:t>(Thousands of £'s) </a:t>
            </a:r>
          </a:p>
          <a:p>
            <a:pPr>
              <a:defRPr/>
            </a:pPr>
            <a:r>
              <a:rPr lang="en-US"/>
              <a:t>Original Data </a:t>
            </a:r>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166'!$R$4:$R$687</c:f>
              <c:numCache>
                <c:formatCode>General</c:formatCode>
                <c:ptCount val="684"/>
                <c:pt idx="0">
                  <c:v>1794</c:v>
                </c:pt>
                <c:pt idx="12">
                  <c:v>1795</c:v>
                </c:pt>
                <c:pt idx="24">
                  <c:v>1796</c:v>
                </c:pt>
                <c:pt idx="36">
                  <c:v>1797</c:v>
                </c:pt>
                <c:pt idx="48">
                  <c:v>1798</c:v>
                </c:pt>
                <c:pt idx="60">
                  <c:v>1799</c:v>
                </c:pt>
                <c:pt idx="72">
                  <c:v>1800</c:v>
                </c:pt>
                <c:pt idx="84">
                  <c:v>1801</c:v>
                </c:pt>
                <c:pt idx="96">
                  <c:v>1802</c:v>
                </c:pt>
                <c:pt idx="108">
                  <c:v>1803</c:v>
                </c:pt>
                <c:pt idx="120">
                  <c:v>1804</c:v>
                </c:pt>
                <c:pt idx="132">
                  <c:v>1805</c:v>
                </c:pt>
                <c:pt idx="144">
                  <c:v>1806</c:v>
                </c:pt>
                <c:pt idx="156">
                  <c:v>1807</c:v>
                </c:pt>
                <c:pt idx="168">
                  <c:v>1808</c:v>
                </c:pt>
                <c:pt idx="180">
                  <c:v>1809</c:v>
                </c:pt>
                <c:pt idx="192">
                  <c:v>1810</c:v>
                </c:pt>
                <c:pt idx="204">
                  <c:v>1811</c:v>
                </c:pt>
                <c:pt idx="216">
                  <c:v>1812</c:v>
                </c:pt>
                <c:pt idx="228">
                  <c:v>1813</c:v>
                </c:pt>
                <c:pt idx="240">
                  <c:v>1814</c:v>
                </c:pt>
                <c:pt idx="252">
                  <c:v>1815</c:v>
                </c:pt>
                <c:pt idx="264">
                  <c:v>1816</c:v>
                </c:pt>
                <c:pt idx="276">
                  <c:v>1817</c:v>
                </c:pt>
                <c:pt idx="288">
                  <c:v>1818</c:v>
                </c:pt>
                <c:pt idx="300">
                  <c:v>1819</c:v>
                </c:pt>
                <c:pt idx="312">
                  <c:v>1820</c:v>
                </c:pt>
                <c:pt idx="324">
                  <c:v>1821</c:v>
                </c:pt>
                <c:pt idx="336">
                  <c:v>1822</c:v>
                </c:pt>
                <c:pt idx="348">
                  <c:v>1823</c:v>
                </c:pt>
                <c:pt idx="360">
                  <c:v>1824</c:v>
                </c:pt>
                <c:pt idx="372">
                  <c:v>1825</c:v>
                </c:pt>
                <c:pt idx="384">
                  <c:v>1826</c:v>
                </c:pt>
                <c:pt idx="396">
                  <c:v>1827</c:v>
                </c:pt>
                <c:pt idx="408">
                  <c:v>1828</c:v>
                </c:pt>
                <c:pt idx="420">
                  <c:v>1829</c:v>
                </c:pt>
                <c:pt idx="432">
                  <c:v>1830</c:v>
                </c:pt>
                <c:pt idx="444">
                  <c:v>1831</c:v>
                </c:pt>
                <c:pt idx="456">
                  <c:v>1832</c:v>
                </c:pt>
                <c:pt idx="468">
                  <c:v>1833</c:v>
                </c:pt>
                <c:pt idx="480">
                  <c:v>1834</c:v>
                </c:pt>
                <c:pt idx="492">
                  <c:v>1835</c:v>
                </c:pt>
                <c:pt idx="504">
                  <c:v>1836</c:v>
                </c:pt>
                <c:pt idx="516">
                  <c:v>1837</c:v>
                </c:pt>
                <c:pt idx="528">
                  <c:v>1838</c:v>
                </c:pt>
                <c:pt idx="540">
                  <c:v>1839</c:v>
                </c:pt>
                <c:pt idx="552">
                  <c:v>1840</c:v>
                </c:pt>
                <c:pt idx="564">
                  <c:v>1841</c:v>
                </c:pt>
                <c:pt idx="576">
                  <c:v>1842</c:v>
                </c:pt>
                <c:pt idx="588">
                  <c:v>1843</c:v>
                </c:pt>
                <c:pt idx="600">
                  <c:v>1844</c:v>
                </c:pt>
                <c:pt idx="612">
                  <c:v>1845</c:v>
                </c:pt>
                <c:pt idx="624">
                  <c:v>1846</c:v>
                </c:pt>
                <c:pt idx="636">
                  <c:v>1847</c:v>
                </c:pt>
                <c:pt idx="648">
                  <c:v>1848</c:v>
                </c:pt>
                <c:pt idx="660">
                  <c:v>1849</c:v>
                </c:pt>
                <c:pt idx="672">
                  <c:v>1850</c:v>
                </c:pt>
              </c:numCache>
            </c:numRef>
          </c:cat>
          <c:val>
            <c:numRef>
              <c:f>'Table 166'!$T$4:$T$687</c:f>
              <c:numCache>
                <c:formatCode>General</c:formatCode>
                <c:ptCount val="684"/>
                <c:pt idx="0">
                  <c:v>8720</c:v>
                </c:pt>
                <c:pt idx="1">
                  <c:v>8831</c:v>
                </c:pt>
                <c:pt idx="2">
                  <c:v>9052</c:v>
                </c:pt>
                <c:pt idx="3">
                  <c:v>8757</c:v>
                </c:pt>
                <c:pt idx="4">
                  <c:v>8516</c:v>
                </c:pt>
                <c:pt idx="5">
                  <c:v>7264</c:v>
                </c:pt>
                <c:pt idx="6">
                  <c:v>7365</c:v>
                </c:pt>
                <c:pt idx="7">
                  <c:v>6347</c:v>
                </c:pt>
                <c:pt idx="8">
                  <c:v>7244</c:v>
                </c:pt>
                <c:pt idx="9">
                  <c:v>7850</c:v>
                </c:pt>
                <c:pt idx="10">
                  <c:v>7778</c:v>
                </c:pt>
                <c:pt idx="11">
                  <c:v>7689</c:v>
                </c:pt>
                <c:pt idx="12">
                  <c:v>8007</c:v>
                </c:pt>
                <c:pt idx="13">
                  <c:v>9589</c:v>
                </c:pt>
                <c:pt idx="14">
                  <c:v>10698</c:v>
                </c:pt>
                <c:pt idx="15">
                  <c:v>11292</c:v>
                </c:pt>
                <c:pt idx="16">
                  <c:v>10384</c:v>
                </c:pt>
                <c:pt idx="17">
                  <c:v>10032</c:v>
                </c:pt>
                <c:pt idx="18">
                  <c:v>9411</c:v>
                </c:pt>
                <c:pt idx="19">
                  <c:v>9284</c:v>
                </c:pt>
                <c:pt idx="20">
                  <c:v>11138</c:v>
                </c:pt>
                <c:pt idx="21">
                  <c:v>10510</c:v>
                </c:pt>
                <c:pt idx="22">
                  <c:v>9718</c:v>
                </c:pt>
                <c:pt idx="23">
                  <c:v>10834</c:v>
                </c:pt>
                <c:pt idx="24">
                  <c:v>10659</c:v>
                </c:pt>
                <c:pt idx="25">
                  <c:v>11500</c:v>
                </c:pt>
                <c:pt idx="26">
                  <c:v>11307</c:v>
                </c:pt>
                <c:pt idx="27">
                  <c:v>10990</c:v>
                </c:pt>
                <c:pt idx="28">
                  <c:v>10787</c:v>
                </c:pt>
                <c:pt idx="29">
                  <c:v>10012</c:v>
                </c:pt>
                <c:pt idx="30">
                  <c:v>8697</c:v>
                </c:pt>
                <c:pt idx="31">
                  <c:v>7845</c:v>
                </c:pt>
                <c:pt idx="32">
                  <c:v>7280</c:v>
                </c:pt>
                <c:pt idx="33">
                  <c:v>7926</c:v>
                </c:pt>
                <c:pt idx="34">
                  <c:v>8988</c:v>
                </c:pt>
                <c:pt idx="35">
                  <c:v>9661</c:v>
                </c:pt>
                <c:pt idx="36">
                  <c:v>8847</c:v>
                </c:pt>
                <c:pt idx="37">
                  <c:v>8253</c:v>
                </c:pt>
                <c:pt idx="38">
                  <c:v>8269</c:v>
                </c:pt>
                <c:pt idx="39">
                  <c:v>8295</c:v>
                </c:pt>
                <c:pt idx="40">
                  <c:v>8107</c:v>
                </c:pt>
                <c:pt idx="41">
                  <c:v>7742</c:v>
                </c:pt>
                <c:pt idx="42">
                  <c:v>7411</c:v>
                </c:pt>
                <c:pt idx="43">
                  <c:v>6936</c:v>
                </c:pt>
                <c:pt idx="44">
                  <c:v>5577</c:v>
                </c:pt>
                <c:pt idx="45">
                  <c:v>4797</c:v>
                </c:pt>
                <c:pt idx="46">
                  <c:v>4478</c:v>
                </c:pt>
                <c:pt idx="47">
                  <c:v>5659</c:v>
                </c:pt>
                <c:pt idx="48">
                  <c:v>7837</c:v>
                </c:pt>
                <c:pt idx="49">
                  <c:v>9119</c:v>
                </c:pt>
                <c:pt idx="50">
                  <c:v>9596</c:v>
                </c:pt>
                <c:pt idx="51">
                  <c:v>10194</c:v>
                </c:pt>
                <c:pt idx="52">
                  <c:v>9907</c:v>
                </c:pt>
                <c:pt idx="53">
                  <c:v>9612</c:v>
                </c:pt>
                <c:pt idx="54">
                  <c:v>9030</c:v>
                </c:pt>
                <c:pt idx="55">
                  <c:v>8985</c:v>
                </c:pt>
                <c:pt idx="56">
                  <c:v>8952</c:v>
                </c:pt>
                <c:pt idx="57">
                  <c:v>9022</c:v>
                </c:pt>
                <c:pt idx="58">
                  <c:v>8896</c:v>
                </c:pt>
                <c:pt idx="59">
                  <c:v>8592</c:v>
                </c:pt>
                <c:pt idx="60">
                  <c:v>10002</c:v>
                </c:pt>
                <c:pt idx="61">
                  <c:v>9745</c:v>
                </c:pt>
                <c:pt idx="62">
                  <c:v>10000</c:v>
                </c:pt>
                <c:pt idx="63">
                  <c:v>10848</c:v>
                </c:pt>
                <c:pt idx="64">
                  <c:v>11259</c:v>
                </c:pt>
                <c:pt idx="65">
                  <c:v>11038</c:v>
                </c:pt>
                <c:pt idx="66">
                  <c:v>10407</c:v>
                </c:pt>
                <c:pt idx="67">
                  <c:v>8990</c:v>
                </c:pt>
                <c:pt idx="68">
                  <c:v>9111</c:v>
                </c:pt>
                <c:pt idx="69">
                  <c:v>9108</c:v>
                </c:pt>
                <c:pt idx="70">
                  <c:v>8616</c:v>
                </c:pt>
                <c:pt idx="71">
                  <c:v>9005</c:v>
                </c:pt>
                <c:pt idx="72">
                  <c:v>11576</c:v>
                </c:pt>
                <c:pt idx="73">
                  <c:v>12342</c:v>
                </c:pt>
                <c:pt idx="74">
                  <c:v>13023</c:v>
                </c:pt>
                <c:pt idx="75">
                  <c:v>14130</c:v>
                </c:pt>
                <c:pt idx="76">
                  <c:v>13460</c:v>
                </c:pt>
                <c:pt idx="77">
                  <c:v>12332</c:v>
                </c:pt>
                <c:pt idx="78">
                  <c:v>12771</c:v>
                </c:pt>
                <c:pt idx="79">
                  <c:v>12613</c:v>
                </c:pt>
                <c:pt idx="80">
                  <c:v>12395</c:v>
                </c:pt>
                <c:pt idx="81">
                  <c:v>12553</c:v>
                </c:pt>
                <c:pt idx="82">
                  <c:v>12125</c:v>
                </c:pt>
                <c:pt idx="83">
                  <c:v>12644</c:v>
                </c:pt>
                <c:pt idx="84">
                  <c:v>14004</c:v>
                </c:pt>
                <c:pt idx="85">
                  <c:v>14271</c:v>
                </c:pt>
                <c:pt idx="86">
                  <c:v>14150</c:v>
                </c:pt>
                <c:pt idx="87">
                  <c:v>12878</c:v>
                </c:pt>
                <c:pt idx="88">
                  <c:v>12653</c:v>
                </c:pt>
                <c:pt idx="89">
                  <c:v>12890</c:v>
                </c:pt>
                <c:pt idx="90">
                  <c:v>12654</c:v>
                </c:pt>
                <c:pt idx="91">
                  <c:v>11697</c:v>
                </c:pt>
                <c:pt idx="92">
                  <c:v>11376</c:v>
                </c:pt>
                <c:pt idx="93">
                  <c:v>11820</c:v>
                </c:pt>
                <c:pt idx="94">
                  <c:v>11355</c:v>
                </c:pt>
                <c:pt idx="95">
                  <c:v>12235</c:v>
                </c:pt>
                <c:pt idx="96">
                  <c:v>13513</c:v>
                </c:pt>
                <c:pt idx="97">
                  <c:v>13890</c:v>
                </c:pt>
                <c:pt idx="98">
                  <c:v>14807</c:v>
                </c:pt>
                <c:pt idx="99">
                  <c:v>15656</c:v>
                </c:pt>
                <c:pt idx="100">
                  <c:v>14970</c:v>
                </c:pt>
                <c:pt idx="101">
                  <c:v>14544</c:v>
                </c:pt>
                <c:pt idx="102">
                  <c:v>14451</c:v>
                </c:pt>
                <c:pt idx="103">
                  <c:v>13588</c:v>
                </c:pt>
                <c:pt idx="104">
                  <c:v>12137</c:v>
                </c:pt>
                <c:pt idx="105">
                  <c:v>10871</c:v>
                </c:pt>
                <c:pt idx="106">
                  <c:v>8906</c:v>
                </c:pt>
                <c:pt idx="107">
                  <c:v>8648</c:v>
                </c:pt>
                <c:pt idx="108">
                  <c:v>8121</c:v>
                </c:pt>
                <c:pt idx="109">
                  <c:v>8807</c:v>
                </c:pt>
                <c:pt idx="110">
                  <c:v>10450</c:v>
                </c:pt>
                <c:pt idx="111">
                  <c:v>11879</c:v>
                </c:pt>
                <c:pt idx="112">
                  <c:v>12070</c:v>
                </c:pt>
                <c:pt idx="113">
                  <c:v>13248</c:v>
                </c:pt>
                <c:pt idx="114">
                  <c:v>14364</c:v>
                </c:pt>
                <c:pt idx="115">
                  <c:v>13697</c:v>
                </c:pt>
                <c:pt idx="116">
                  <c:v>12965</c:v>
                </c:pt>
                <c:pt idx="117">
                  <c:v>12842</c:v>
                </c:pt>
                <c:pt idx="118">
                  <c:v>11992</c:v>
                </c:pt>
                <c:pt idx="119">
                  <c:v>11870</c:v>
                </c:pt>
                <c:pt idx="120">
                  <c:v>12260</c:v>
                </c:pt>
                <c:pt idx="121">
                  <c:v>13567</c:v>
                </c:pt>
                <c:pt idx="122">
                  <c:v>15761</c:v>
                </c:pt>
                <c:pt idx="123">
                  <c:v>16426</c:v>
                </c:pt>
                <c:pt idx="124">
                  <c:v>16272</c:v>
                </c:pt>
                <c:pt idx="125">
                  <c:v>15411</c:v>
                </c:pt>
                <c:pt idx="126">
                  <c:v>15061</c:v>
                </c:pt>
                <c:pt idx="127">
                  <c:v>14929</c:v>
                </c:pt>
                <c:pt idx="128">
                  <c:v>14736</c:v>
                </c:pt>
                <c:pt idx="129">
                  <c:v>14167</c:v>
                </c:pt>
                <c:pt idx="130">
                  <c:v>13354</c:v>
                </c:pt>
                <c:pt idx="131">
                  <c:v>13735</c:v>
                </c:pt>
                <c:pt idx="132">
                  <c:v>14554</c:v>
                </c:pt>
                <c:pt idx="133">
                  <c:v>15576</c:v>
                </c:pt>
                <c:pt idx="134">
                  <c:v>17206</c:v>
                </c:pt>
                <c:pt idx="135">
                  <c:v>16361</c:v>
                </c:pt>
                <c:pt idx="136">
                  <c:v>15009</c:v>
                </c:pt>
                <c:pt idx="137">
                  <c:v>13148</c:v>
                </c:pt>
                <c:pt idx="138">
                  <c:v>12248</c:v>
                </c:pt>
                <c:pt idx="139">
                  <c:v>11398</c:v>
                </c:pt>
                <c:pt idx="140">
                  <c:v>11253</c:v>
                </c:pt>
                <c:pt idx="141">
                  <c:v>10905</c:v>
                </c:pt>
                <c:pt idx="142">
                  <c:v>10363</c:v>
                </c:pt>
                <c:pt idx="143">
                  <c:v>10546</c:v>
                </c:pt>
                <c:pt idx="144">
                  <c:v>10673</c:v>
                </c:pt>
                <c:pt idx="145">
                  <c:v>12708</c:v>
                </c:pt>
                <c:pt idx="146">
                  <c:v>14680</c:v>
                </c:pt>
                <c:pt idx="147">
                  <c:v>16658</c:v>
                </c:pt>
                <c:pt idx="148">
                  <c:v>15866</c:v>
                </c:pt>
                <c:pt idx="149">
                  <c:v>15708</c:v>
                </c:pt>
                <c:pt idx="150">
                  <c:v>15458</c:v>
                </c:pt>
                <c:pt idx="151">
                  <c:v>14131</c:v>
                </c:pt>
                <c:pt idx="152">
                  <c:v>12712</c:v>
                </c:pt>
                <c:pt idx="153">
                  <c:v>11646</c:v>
                </c:pt>
                <c:pt idx="154">
                  <c:v>10413</c:v>
                </c:pt>
                <c:pt idx="155">
                  <c:v>10181</c:v>
                </c:pt>
                <c:pt idx="156">
                  <c:v>10384</c:v>
                </c:pt>
                <c:pt idx="157">
                  <c:v>12261</c:v>
                </c:pt>
                <c:pt idx="158">
                  <c:v>14106</c:v>
                </c:pt>
                <c:pt idx="159">
                  <c:v>14595</c:v>
                </c:pt>
                <c:pt idx="160">
                  <c:v>14263</c:v>
                </c:pt>
                <c:pt idx="161">
                  <c:v>13949</c:v>
                </c:pt>
                <c:pt idx="162">
                  <c:v>14976</c:v>
                </c:pt>
                <c:pt idx="163">
                  <c:v>13811</c:v>
                </c:pt>
                <c:pt idx="164">
                  <c:v>13653</c:v>
                </c:pt>
                <c:pt idx="165">
                  <c:v>13634</c:v>
                </c:pt>
                <c:pt idx="166">
                  <c:v>12623</c:v>
                </c:pt>
                <c:pt idx="167">
                  <c:v>12298</c:v>
                </c:pt>
                <c:pt idx="168">
                  <c:v>12895</c:v>
                </c:pt>
                <c:pt idx="169">
                  <c:v>13671</c:v>
                </c:pt>
                <c:pt idx="170">
                  <c:v>14850</c:v>
                </c:pt>
                <c:pt idx="171">
                  <c:v>15584</c:v>
                </c:pt>
                <c:pt idx="172">
                  <c:v>14305</c:v>
                </c:pt>
                <c:pt idx="173">
                  <c:v>14699</c:v>
                </c:pt>
                <c:pt idx="174">
                  <c:v>14826</c:v>
                </c:pt>
                <c:pt idx="175">
                  <c:v>14826</c:v>
                </c:pt>
                <c:pt idx="176">
                  <c:v>14869</c:v>
                </c:pt>
                <c:pt idx="177">
                  <c:v>14870</c:v>
                </c:pt>
                <c:pt idx="178">
                  <c:v>13658</c:v>
                </c:pt>
                <c:pt idx="179">
                  <c:v>13833</c:v>
                </c:pt>
                <c:pt idx="180">
                  <c:v>14362</c:v>
                </c:pt>
                <c:pt idx="181">
                  <c:v>14408</c:v>
                </c:pt>
                <c:pt idx="182">
                  <c:v>15595</c:v>
                </c:pt>
                <c:pt idx="183">
                  <c:v>16297</c:v>
                </c:pt>
                <c:pt idx="184">
                  <c:v>15712</c:v>
                </c:pt>
                <c:pt idx="185">
                  <c:v>16090</c:v>
                </c:pt>
                <c:pt idx="186">
                  <c:v>16360</c:v>
                </c:pt>
                <c:pt idx="187">
                  <c:v>15054</c:v>
                </c:pt>
                <c:pt idx="188">
                  <c:v>14978</c:v>
                </c:pt>
                <c:pt idx="189">
                  <c:v>15099</c:v>
                </c:pt>
                <c:pt idx="190">
                  <c:v>13440</c:v>
                </c:pt>
                <c:pt idx="191">
                  <c:v>12229</c:v>
                </c:pt>
                <c:pt idx="192">
                  <c:v>12148</c:v>
                </c:pt>
                <c:pt idx="193">
                  <c:v>13146</c:v>
                </c:pt>
                <c:pt idx="194">
                  <c:v>14611</c:v>
                </c:pt>
                <c:pt idx="195">
                  <c:v>15757</c:v>
                </c:pt>
                <c:pt idx="196">
                  <c:v>15296</c:v>
                </c:pt>
                <c:pt idx="197">
                  <c:v>15861</c:v>
                </c:pt>
                <c:pt idx="198">
                  <c:v>17613</c:v>
                </c:pt>
                <c:pt idx="199">
                  <c:v>16520</c:v>
                </c:pt>
                <c:pt idx="200">
                  <c:v>16687</c:v>
                </c:pt>
                <c:pt idx="201">
                  <c:v>18298</c:v>
                </c:pt>
                <c:pt idx="202">
                  <c:v>16827</c:v>
                </c:pt>
                <c:pt idx="203">
                  <c:v>15483</c:v>
                </c:pt>
                <c:pt idx="204">
                  <c:v>15590</c:v>
                </c:pt>
                <c:pt idx="205">
                  <c:v>16851</c:v>
                </c:pt>
                <c:pt idx="206">
                  <c:v>17869</c:v>
                </c:pt>
                <c:pt idx="207">
                  <c:v>18924</c:v>
                </c:pt>
                <c:pt idx="208">
                  <c:v>20639</c:v>
                </c:pt>
                <c:pt idx="209">
                  <c:v>21810</c:v>
                </c:pt>
                <c:pt idx="210">
                  <c:v>22179</c:v>
                </c:pt>
                <c:pt idx="211">
                  <c:v>22510</c:v>
                </c:pt>
                <c:pt idx="212">
                  <c:v>22870</c:v>
                </c:pt>
                <c:pt idx="213">
                  <c:v>22071</c:v>
                </c:pt>
                <c:pt idx="214">
                  <c:v>19997</c:v>
                </c:pt>
                <c:pt idx="215">
                  <c:v>20707</c:v>
                </c:pt>
                <c:pt idx="216">
                  <c:v>21236</c:v>
                </c:pt>
                <c:pt idx="217">
                  <c:v>20660</c:v>
                </c:pt>
                <c:pt idx="218">
                  <c:v>23387</c:v>
                </c:pt>
                <c:pt idx="219">
                  <c:v>23200</c:v>
                </c:pt>
                <c:pt idx="220">
                  <c:v>22120</c:v>
                </c:pt>
                <c:pt idx="221">
                  <c:v>25126</c:v>
                </c:pt>
                <c:pt idx="222">
                  <c:v>23843</c:v>
                </c:pt>
                <c:pt idx="223">
                  <c:v>21439</c:v>
                </c:pt>
                <c:pt idx="224">
                  <c:v>20964</c:v>
                </c:pt>
                <c:pt idx="225">
                  <c:v>22234</c:v>
                </c:pt>
                <c:pt idx="226">
                  <c:v>21220</c:v>
                </c:pt>
                <c:pt idx="227">
                  <c:v>22494</c:v>
                </c:pt>
                <c:pt idx="228">
                  <c:v>25700</c:v>
                </c:pt>
                <c:pt idx="229">
                  <c:v>24726</c:v>
                </c:pt>
                <c:pt idx="230">
                  <c:v>26549</c:v>
                </c:pt>
                <c:pt idx="231">
                  <c:v>27283</c:v>
                </c:pt>
                <c:pt idx="232">
                  <c:v>24178</c:v>
                </c:pt>
                <c:pt idx="233">
                  <c:v>29701</c:v>
                </c:pt>
                <c:pt idx="234">
                  <c:v>26977</c:v>
                </c:pt>
                <c:pt idx="235">
                  <c:v>25726</c:v>
                </c:pt>
                <c:pt idx="236">
                  <c:v>25609</c:v>
                </c:pt>
                <c:pt idx="237">
                  <c:v>25836</c:v>
                </c:pt>
                <c:pt idx="238">
                  <c:v>24761</c:v>
                </c:pt>
                <c:pt idx="239">
                  <c:v>24485</c:v>
                </c:pt>
                <c:pt idx="240">
                  <c:v>24491</c:v>
                </c:pt>
                <c:pt idx="241">
                  <c:v>23860</c:v>
                </c:pt>
                <c:pt idx="242">
                  <c:v>24334</c:v>
                </c:pt>
                <c:pt idx="243">
                  <c:v>25756</c:v>
                </c:pt>
                <c:pt idx="244">
                  <c:v>27422</c:v>
                </c:pt>
                <c:pt idx="245">
                  <c:v>31113</c:v>
                </c:pt>
                <c:pt idx="246">
                  <c:v>34264</c:v>
                </c:pt>
                <c:pt idx="247">
                  <c:v>34646</c:v>
                </c:pt>
                <c:pt idx="248">
                  <c:v>33900</c:v>
                </c:pt>
                <c:pt idx="249">
                  <c:v>31247</c:v>
                </c:pt>
                <c:pt idx="250">
                  <c:v>28427</c:v>
                </c:pt>
                <c:pt idx="251">
                  <c:v>27385</c:v>
                </c:pt>
                <c:pt idx="252">
                  <c:v>26284</c:v>
                </c:pt>
                <c:pt idx="253">
                  <c:v>26477</c:v>
                </c:pt>
                <c:pt idx="254">
                  <c:v>28732</c:v>
                </c:pt>
                <c:pt idx="255">
                  <c:v>29139</c:v>
                </c:pt>
                <c:pt idx="256">
                  <c:v>30713</c:v>
                </c:pt>
                <c:pt idx="257">
                  <c:v>32371</c:v>
                </c:pt>
                <c:pt idx="258">
                  <c:v>27796</c:v>
                </c:pt>
                <c:pt idx="259">
                  <c:v>24412</c:v>
                </c:pt>
                <c:pt idx="260">
                  <c:v>24748</c:v>
                </c:pt>
                <c:pt idx="261">
                  <c:v>24165</c:v>
                </c:pt>
                <c:pt idx="262">
                  <c:v>21400</c:v>
                </c:pt>
                <c:pt idx="263">
                  <c:v>19411</c:v>
                </c:pt>
                <c:pt idx="264">
                  <c:v>18979</c:v>
                </c:pt>
                <c:pt idx="265">
                  <c:v>19264</c:v>
                </c:pt>
                <c:pt idx="266">
                  <c:v>19475</c:v>
                </c:pt>
                <c:pt idx="267">
                  <c:v>20176</c:v>
                </c:pt>
                <c:pt idx="268">
                  <c:v>22124</c:v>
                </c:pt>
                <c:pt idx="269">
                  <c:v>24175</c:v>
                </c:pt>
                <c:pt idx="270">
                  <c:v>25300</c:v>
                </c:pt>
                <c:pt idx="271">
                  <c:v>25114</c:v>
                </c:pt>
                <c:pt idx="272">
                  <c:v>25232</c:v>
                </c:pt>
                <c:pt idx="273">
                  <c:v>23805</c:v>
                </c:pt>
                <c:pt idx="274">
                  <c:v>21857</c:v>
                </c:pt>
                <c:pt idx="275">
                  <c:v>21502</c:v>
                </c:pt>
                <c:pt idx="276">
                  <c:v>21394</c:v>
                </c:pt>
                <c:pt idx="277">
                  <c:v>22084</c:v>
                </c:pt>
                <c:pt idx="278">
                  <c:v>22809</c:v>
                </c:pt>
                <c:pt idx="279">
                  <c:v>23319</c:v>
                </c:pt>
                <c:pt idx="280">
                  <c:v>23450</c:v>
                </c:pt>
                <c:pt idx="281">
                  <c:v>24231</c:v>
                </c:pt>
                <c:pt idx="282">
                  <c:v>25203</c:v>
                </c:pt>
                <c:pt idx="283">
                  <c:v>24352</c:v>
                </c:pt>
                <c:pt idx="284">
                  <c:v>22953</c:v>
                </c:pt>
                <c:pt idx="285">
                  <c:v>23441</c:v>
                </c:pt>
                <c:pt idx="286">
                  <c:v>22901</c:v>
                </c:pt>
                <c:pt idx="287">
                  <c:v>22901</c:v>
                </c:pt>
                <c:pt idx="288">
                  <c:v>25120</c:v>
                </c:pt>
                <c:pt idx="289">
                  <c:v>24045</c:v>
                </c:pt>
                <c:pt idx="290">
                  <c:v>25027</c:v>
                </c:pt>
                <c:pt idx="291">
                  <c:v>23561</c:v>
                </c:pt>
                <c:pt idx="292">
                  <c:v>26305</c:v>
                </c:pt>
                <c:pt idx="293">
                  <c:v>25741</c:v>
                </c:pt>
                <c:pt idx="294">
                  <c:v>27313</c:v>
                </c:pt>
                <c:pt idx="295">
                  <c:v>24339</c:v>
                </c:pt>
                <c:pt idx="296">
                  <c:v>23732</c:v>
                </c:pt>
                <c:pt idx="297">
                  <c:v>23152</c:v>
                </c:pt>
                <c:pt idx="298">
                  <c:v>21444</c:v>
                </c:pt>
                <c:pt idx="299">
                  <c:v>20195</c:v>
                </c:pt>
                <c:pt idx="300">
                  <c:v>20642</c:v>
                </c:pt>
                <c:pt idx="301">
                  <c:v>19380</c:v>
                </c:pt>
                <c:pt idx="302">
                  <c:v>20380</c:v>
                </c:pt>
                <c:pt idx="303">
                  <c:v>22349</c:v>
                </c:pt>
                <c:pt idx="304">
                  <c:v>21220</c:v>
                </c:pt>
                <c:pt idx="305">
                  <c:v>19167</c:v>
                </c:pt>
                <c:pt idx="306">
                  <c:v>24004</c:v>
                </c:pt>
                <c:pt idx="307">
                  <c:v>21824</c:v>
                </c:pt>
                <c:pt idx="308">
                  <c:v>19999</c:v>
                </c:pt>
                <c:pt idx="309">
                  <c:v>22197</c:v>
                </c:pt>
                <c:pt idx="310">
                  <c:v>19777</c:v>
                </c:pt>
                <c:pt idx="311">
                  <c:v>17508</c:v>
                </c:pt>
                <c:pt idx="312">
                  <c:v>22515</c:v>
                </c:pt>
                <c:pt idx="313">
                  <c:v>19701</c:v>
                </c:pt>
                <c:pt idx="314">
                  <c:v>18155</c:v>
                </c:pt>
                <c:pt idx="315">
                  <c:v>20983</c:v>
                </c:pt>
                <c:pt idx="316">
                  <c:v>19584</c:v>
                </c:pt>
                <c:pt idx="317">
                  <c:v>16681</c:v>
                </c:pt>
                <c:pt idx="318">
                  <c:v>20453</c:v>
                </c:pt>
                <c:pt idx="319">
                  <c:v>18459</c:v>
                </c:pt>
                <c:pt idx="320">
                  <c:v>14706</c:v>
                </c:pt>
                <c:pt idx="321">
                  <c:v>17102</c:v>
                </c:pt>
                <c:pt idx="322">
                  <c:v>15738</c:v>
                </c:pt>
                <c:pt idx="323">
                  <c:v>12994</c:v>
                </c:pt>
                <c:pt idx="324">
                  <c:v>18722</c:v>
                </c:pt>
                <c:pt idx="325">
                  <c:v>16165</c:v>
                </c:pt>
                <c:pt idx="326">
                  <c:v>14173</c:v>
                </c:pt>
                <c:pt idx="327">
                  <c:v>16968</c:v>
                </c:pt>
                <c:pt idx="328">
                  <c:v>15180</c:v>
                </c:pt>
                <c:pt idx="329">
                  <c:v>13693</c:v>
                </c:pt>
                <c:pt idx="330">
                  <c:v>18875</c:v>
                </c:pt>
                <c:pt idx="331">
                  <c:v>16701</c:v>
                </c:pt>
                <c:pt idx="332">
                  <c:v>13521</c:v>
                </c:pt>
                <c:pt idx="333">
                  <c:v>12530</c:v>
                </c:pt>
                <c:pt idx="334">
                  <c:v>13351</c:v>
                </c:pt>
                <c:pt idx="335">
                  <c:v>10550</c:v>
                </c:pt>
                <c:pt idx="336">
                  <c:v>15370</c:v>
                </c:pt>
                <c:pt idx="337">
                  <c:v>13038</c:v>
                </c:pt>
                <c:pt idx="338">
                  <c:v>11013</c:v>
                </c:pt>
                <c:pt idx="339">
                  <c:v>14433</c:v>
                </c:pt>
                <c:pt idx="340">
                  <c:v>11929</c:v>
                </c:pt>
                <c:pt idx="341">
                  <c:v>10812</c:v>
                </c:pt>
                <c:pt idx="342">
                  <c:v>18441</c:v>
                </c:pt>
                <c:pt idx="343">
                  <c:v>15111</c:v>
                </c:pt>
                <c:pt idx="344">
                  <c:v>12564</c:v>
                </c:pt>
                <c:pt idx="345">
                  <c:v>13639</c:v>
                </c:pt>
                <c:pt idx="346">
                  <c:v>12796</c:v>
                </c:pt>
                <c:pt idx="347">
                  <c:v>12745</c:v>
                </c:pt>
                <c:pt idx="348">
                  <c:v>15242</c:v>
                </c:pt>
                <c:pt idx="349">
                  <c:v>13418</c:v>
                </c:pt>
                <c:pt idx="350">
                  <c:v>13518</c:v>
                </c:pt>
                <c:pt idx="351">
                  <c:v>15248</c:v>
                </c:pt>
                <c:pt idx="352">
                  <c:v>13064</c:v>
                </c:pt>
                <c:pt idx="353">
                  <c:v>12128</c:v>
                </c:pt>
                <c:pt idx="354">
                  <c:v>14033</c:v>
                </c:pt>
                <c:pt idx="355">
                  <c:v>11788</c:v>
                </c:pt>
                <c:pt idx="356">
                  <c:v>11788</c:v>
                </c:pt>
                <c:pt idx="357">
                  <c:v>11736</c:v>
                </c:pt>
                <c:pt idx="358">
                  <c:v>11448</c:v>
                </c:pt>
                <c:pt idx="359">
                  <c:v>11448</c:v>
                </c:pt>
                <c:pt idx="360">
                  <c:v>11708</c:v>
                </c:pt>
                <c:pt idx="361">
                  <c:v>11108</c:v>
                </c:pt>
                <c:pt idx="362">
                  <c:v>11108</c:v>
                </c:pt>
                <c:pt idx="363">
                  <c:v>11221</c:v>
                </c:pt>
                <c:pt idx="364">
                  <c:v>11498</c:v>
                </c:pt>
                <c:pt idx="365">
                  <c:v>11514</c:v>
                </c:pt>
                <c:pt idx="366">
                  <c:v>11496</c:v>
                </c:pt>
                <c:pt idx="367">
                  <c:v>10428</c:v>
                </c:pt>
                <c:pt idx="368">
                  <c:v>10430</c:v>
                </c:pt>
                <c:pt idx="369">
                  <c:v>15913</c:v>
                </c:pt>
                <c:pt idx="370">
                  <c:v>15913</c:v>
                </c:pt>
                <c:pt idx="371">
                  <c:v>15413</c:v>
                </c:pt>
                <c:pt idx="372">
                  <c:v>14923</c:v>
                </c:pt>
                <c:pt idx="373">
                  <c:v>14413</c:v>
                </c:pt>
                <c:pt idx="374">
                  <c:v>14423</c:v>
                </c:pt>
                <c:pt idx="375">
                  <c:v>13286</c:v>
                </c:pt>
                <c:pt idx="376">
                  <c:v>12913</c:v>
                </c:pt>
                <c:pt idx="377">
                  <c:v>12913</c:v>
                </c:pt>
                <c:pt idx="378">
                  <c:v>14396</c:v>
                </c:pt>
                <c:pt idx="379">
                  <c:v>12433</c:v>
                </c:pt>
                <c:pt idx="380">
                  <c:v>10753</c:v>
                </c:pt>
                <c:pt idx="381">
                  <c:v>13016</c:v>
                </c:pt>
                <c:pt idx="382">
                  <c:v>10595</c:v>
                </c:pt>
                <c:pt idx="383">
                  <c:v>10194</c:v>
                </c:pt>
                <c:pt idx="384">
                  <c:v>14838</c:v>
                </c:pt>
                <c:pt idx="385">
                  <c:v>12586</c:v>
                </c:pt>
                <c:pt idx="386">
                  <c:v>13069</c:v>
                </c:pt>
                <c:pt idx="387">
                  <c:v>15589</c:v>
                </c:pt>
                <c:pt idx="388">
                  <c:v>13598</c:v>
                </c:pt>
                <c:pt idx="389">
                  <c:v>10500</c:v>
                </c:pt>
                <c:pt idx="390">
                  <c:v>14737</c:v>
                </c:pt>
                <c:pt idx="391">
                  <c:v>11723</c:v>
                </c:pt>
                <c:pt idx="392">
                  <c:v>9750</c:v>
                </c:pt>
                <c:pt idx="393">
                  <c:v>12305</c:v>
                </c:pt>
                <c:pt idx="394">
                  <c:v>9238</c:v>
                </c:pt>
                <c:pt idx="395">
                  <c:v>7381</c:v>
                </c:pt>
                <c:pt idx="396">
                  <c:v>11669</c:v>
                </c:pt>
                <c:pt idx="397">
                  <c:v>10171</c:v>
                </c:pt>
                <c:pt idx="398">
                  <c:v>9005</c:v>
                </c:pt>
                <c:pt idx="399">
                  <c:v>13202</c:v>
                </c:pt>
                <c:pt idx="400">
                  <c:v>11415</c:v>
                </c:pt>
                <c:pt idx="401">
                  <c:v>9531</c:v>
                </c:pt>
                <c:pt idx="402">
                  <c:v>15071</c:v>
                </c:pt>
                <c:pt idx="403">
                  <c:v>12134</c:v>
                </c:pt>
                <c:pt idx="404">
                  <c:v>8982</c:v>
                </c:pt>
                <c:pt idx="405">
                  <c:v>9553</c:v>
                </c:pt>
                <c:pt idx="406">
                  <c:v>9743</c:v>
                </c:pt>
                <c:pt idx="407">
                  <c:v>6879</c:v>
                </c:pt>
                <c:pt idx="408">
                  <c:v>11716</c:v>
                </c:pt>
                <c:pt idx="409">
                  <c:v>9730</c:v>
                </c:pt>
                <c:pt idx="410">
                  <c:v>8525</c:v>
                </c:pt>
                <c:pt idx="411">
                  <c:v>12208</c:v>
                </c:pt>
                <c:pt idx="412">
                  <c:v>10799</c:v>
                </c:pt>
                <c:pt idx="413">
                  <c:v>7303</c:v>
                </c:pt>
                <c:pt idx="414">
                  <c:v>13478</c:v>
                </c:pt>
                <c:pt idx="415">
                  <c:v>10238</c:v>
                </c:pt>
                <c:pt idx="416">
                  <c:v>7688</c:v>
                </c:pt>
                <c:pt idx="417">
                  <c:v>8713</c:v>
                </c:pt>
                <c:pt idx="418">
                  <c:v>8218</c:v>
                </c:pt>
                <c:pt idx="419">
                  <c:v>6161</c:v>
                </c:pt>
                <c:pt idx="420">
                  <c:v>10608</c:v>
                </c:pt>
                <c:pt idx="421">
                  <c:v>8853</c:v>
                </c:pt>
                <c:pt idx="422">
                  <c:v>7034</c:v>
                </c:pt>
                <c:pt idx="423">
                  <c:v>11036</c:v>
                </c:pt>
                <c:pt idx="424">
                  <c:v>8825</c:v>
                </c:pt>
                <c:pt idx="425">
                  <c:v>6303</c:v>
                </c:pt>
                <c:pt idx="426">
                  <c:v>12501</c:v>
                </c:pt>
                <c:pt idx="427">
                  <c:v>10054</c:v>
                </c:pt>
                <c:pt idx="428">
                  <c:v>7545</c:v>
                </c:pt>
                <c:pt idx="429">
                  <c:v>8552</c:v>
                </c:pt>
                <c:pt idx="430">
                  <c:v>8214</c:v>
                </c:pt>
                <c:pt idx="431">
                  <c:v>6027</c:v>
                </c:pt>
                <c:pt idx="432">
                  <c:v>11042</c:v>
                </c:pt>
                <c:pt idx="433">
                  <c:v>9738</c:v>
                </c:pt>
                <c:pt idx="434">
                  <c:v>7327</c:v>
                </c:pt>
                <c:pt idx="435">
                  <c:v>11163</c:v>
                </c:pt>
                <c:pt idx="436">
                  <c:v>9242</c:v>
                </c:pt>
                <c:pt idx="437">
                  <c:v>6605</c:v>
                </c:pt>
                <c:pt idx="438">
                  <c:v>12529</c:v>
                </c:pt>
                <c:pt idx="439">
                  <c:v>10185</c:v>
                </c:pt>
                <c:pt idx="440">
                  <c:v>7041</c:v>
                </c:pt>
                <c:pt idx="441">
                  <c:v>9427</c:v>
                </c:pt>
                <c:pt idx="442">
                  <c:v>7538</c:v>
                </c:pt>
                <c:pt idx="443">
                  <c:v>5993</c:v>
                </c:pt>
                <c:pt idx="444">
                  <c:v>9793</c:v>
                </c:pt>
                <c:pt idx="445">
                  <c:v>8937</c:v>
                </c:pt>
                <c:pt idx="446">
                  <c:v>6520</c:v>
                </c:pt>
                <c:pt idx="447">
                  <c:v>8439</c:v>
                </c:pt>
                <c:pt idx="448">
                  <c:v>5225</c:v>
                </c:pt>
                <c:pt idx="449">
                  <c:v>3572</c:v>
                </c:pt>
                <c:pt idx="450">
                  <c:v>7786</c:v>
                </c:pt>
                <c:pt idx="451">
                  <c:v>6523</c:v>
                </c:pt>
                <c:pt idx="452">
                  <c:v>4305</c:v>
                </c:pt>
                <c:pt idx="453">
                  <c:v>7849</c:v>
                </c:pt>
                <c:pt idx="454">
                  <c:v>6067</c:v>
                </c:pt>
                <c:pt idx="455">
                  <c:v>3251</c:v>
                </c:pt>
                <c:pt idx="456">
                  <c:v>8650</c:v>
                </c:pt>
                <c:pt idx="457">
                  <c:v>7602</c:v>
                </c:pt>
                <c:pt idx="458">
                  <c:v>5586</c:v>
                </c:pt>
                <c:pt idx="459">
                  <c:v>8152</c:v>
                </c:pt>
                <c:pt idx="460">
                  <c:v>7847</c:v>
                </c:pt>
                <c:pt idx="461">
                  <c:v>4945</c:v>
                </c:pt>
                <c:pt idx="462">
                  <c:v>8985</c:v>
                </c:pt>
                <c:pt idx="463">
                  <c:v>8446</c:v>
                </c:pt>
                <c:pt idx="464">
                  <c:v>5887</c:v>
                </c:pt>
                <c:pt idx="465">
                  <c:v>7405</c:v>
                </c:pt>
                <c:pt idx="466">
                  <c:v>7498</c:v>
                </c:pt>
                <c:pt idx="467">
                  <c:v>5733</c:v>
                </c:pt>
                <c:pt idx="468">
                  <c:v>9114</c:v>
                </c:pt>
                <c:pt idx="469">
                  <c:v>8417</c:v>
                </c:pt>
                <c:pt idx="470">
                  <c:v>6447</c:v>
                </c:pt>
                <c:pt idx="471">
                  <c:v>8054</c:v>
                </c:pt>
                <c:pt idx="472">
                  <c:v>6671</c:v>
                </c:pt>
                <c:pt idx="473">
                  <c:v>5194</c:v>
                </c:pt>
                <c:pt idx="474">
                  <c:v>9496</c:v>
                </c:pt>
                <c:pt idx="475">
                  <c:v>8229</c:v>
                </c:pt>
                <c:pt idx="476">
                  <c:v>6059</c:v>
                </c:pt>
                <c:pt idx="477">
                  <c:v>6899</c:v>
                </c:pt>
                <c:pt idx="478">
                  <c:v>6496</c:v>
                </c:pt>
                <c:pt idx="479">
                  <c:v>5293</c:v>
                </c:pt>
                <c:pt idx="480">
                  <c:v>8918</c:v>
                </c:pt>
                <c:pt idx="481">
                  <c:v>7108</c:v>
                </c:pt>
                <c:pt idx="482">
                  <c:v>5642</c:v>
                </c:pt>
                <c:pt idx="483">
                  <c:v>8229</c:v>
                </c:pt>
                <c:pt idx="484">
                  <c:v>7983</c:v>
                </c:pt>
                <c:pt idx="485">
                  <c:v>5609</c:v>
                </c:pt>
                <c:pt idx="486">
                  <c:v>11340</c:v>
                </c:pt>
                <c:pt idx="487">
                  <c:v>9013</c:v>
                </c:pt>
                <c:pt idx="488">
                  <c:v>6112</c:v>
                </c:pt>
                <c:pt idx="489">
                  <c:v>7925</c:v>
                </c:pt>
                <c:pt idx="490">
                  <c:v>6526</c:v>
                </c:pt>
                <c:pt idx="491">
                  <c:v>4415</c:v>
                </c:pt>
                <c:pt idx="492">
                  <c:v>8978</c:v>
                </c:pt>
                <c:pt idx="493">
                  <c:v>7192</c:v>
                </c:pt>
                <c:pt idx="494">
                  <c:v>4936</c:v>
                </c:pt>
                <c:pt idx="495">
                  <c:v>8224</c:v>
                </c:pt>
                <c:pt idx="496">
                  <c:v>6270</c:v>
                </c:pt>
                <c:pt idx="497">
                  <c:v>4017</c:v>
                </c:pt>
                <c:pt idx="498">
                  <c:v>9521</c:v>
                </c:pt>
                <c:pt idx="499">
                  <c:v>7518</c:v>
                </c:pt>
                <c:pt idx="500">
                  <c:v>4513</c:v>
                </c:pt>
                <c:pt idx="501">
                  <c:v>5776</c:v>
                </c:pt>
                <c:pt idx="502">
                  <c:v>4507</c:v>
                </c:pt>
                <c:pt idx="503">
                  <c:v>5370</c:v>
                </c:pt>
                <c:pt idx="504">
                  <c:v>6109</c:v>
                </c:pt>
                <c:pt idx="505">
                  <c:v>5844</c:v>
                </c:pt>
                <c:pt idx="506">
                  <c:v>3891</c:v>
                </c:pt>
                <c:pt idx="507">
                  <c:v>5843</c:v>
                </c:pt>
                <c:pt idx="508">
                  <c:v>4291</c:v>
                </c:pt>
                <c:pt idx="509">
                  <c:v>3359</c:v>
                </c:pt>
                <c:pt idx="510">
                  <c:v>7286</c:v>
                </c:pt>
                <c:pt idx="511">
                  <c:v>5578</c:v>
                </c:pt>
                <c:pt idx="512">
                  <c:v>2694</c:v>
                </c:pt>
                <c:pt idx="513">
                  <c:v>4164</c:v>
                </c:pt>
                <c:pt idx="514">
                  <c:v>2761</c:v>
                </c:pt>
                <c:pt idx="515">
                  <c:v>1665</c:v>
                </c:pt>
                <c:pt idx="516">
                  <c:v>4392</c:v>
                </c:pt>
                <c:pt idx="517">
                  <c:v>2535</c:v>
                </c:pt>
                <c:pt idx="518">
                  <c:v>760</c:v>
                </c:pt>
                <c:pt idx="519">
                  <c:v>3434</c:v>
                </c:pt>
                <c:pt idx="520">
                  <c:v>2931</c:v>
                </c:pt>
                <c:pt idx="521">
                  <c:v>335</c:v>
                </c:pt>
                <c:pt idx="522">
                  <c:v>4806</c:v>
                </c:pt>
                <c:pt idx="523">
                  <c:v>4765</c:v>
                </c:pt>
                <c:pt idx="524">
                  <c:v>2064</c:v>
                </c:pt>
                <c:pt idx="525">
                  <c:v>2775</c:v>
                </c:pt>
                <c:pt idx="526">
                  <c:v>2859</c:v>
                </c:pt>
                <c:pt idx="527">
                  <c:v>149</c:v>
                </c:pt>
                <c:pt idx="528">
                  <c:v>5328</c:v>
                </c:pt>
                <c:pt idx="529">
                  <c:v>3852</c:v>
                </c:pt>
                <c:pt idx="530">
                  <c:v>2121</c:v>
                </c:pt>
                <c:pt idx="531">
                  <c:v>4320</c:v>
                </c:pt>
                <c:pt idx="532">
                  <c:v>3325</c:v>
                </c:pt>
                <c:pt idx="533">
                  <c:v>605</c:v>
                </c:pt>
                <c:pt idx="534">
                  <c:v>5462</c:v>
                </c:pt>
                <c:pt idx="535">
                  <c:v>4558</c:v>
                </c:pt>
                <c:pt idx="536">
                  <c:v>1687</c:v>
                </c:pt>
                <c:pt idx="537">
                  <c:v>3000</c:v>
                </c:pt>
                <c:pt idx="538">
                  <c:v>2229</c:v>
                </c:pt>
                <c:pt idx="539">
                  <c:v>565</c:v>
                </c:pt>
                <c:pt idx="540">
                  <c:v>4059</c:v>
                </c:pt>
                <c:pt idx="541">
                  <c:v>3418</c:v>
                </c:pt>
                <c:pt idx="542">
                  <c:v>2265</c:v>
                </c:pt>
                <c:pt idx="543">
                  <c:v>5906</c:v>
                </c:pt>
                <c:pt idx="544">
                  <c:v>3280</c:v>
                </c:pt>
                <c:pt idx="545">
                  <c:v>611</c:v>
                </c:pt>
                <c:pt idx="546">
                  <c:v>5518</c:v>
                </c:pt>
                <c:pt idx="547">
                  <c:v>5443</c:v>
                </c:pt>
                <c:pt idx="548">
                  <c:v>2176</c:v>
                </c:pt>
                <c:pt idx="549">
                  <c:v>2707</c:v>
                </c:pt>
                <c:pt idx="550">
                  <c:v>2141</c:v>
                </c:pt>
                <c:pt idx="551">
                  <c:v>55</c:v>
                </c:pt>
                <c:pt idx="552">
                  <c:v>5510</c:v>
                </c:pt>
                <c:pt idx="553">
                  <c:v>4218</c:v>
                </c:pt>
                <c:pt idx="554">
                  <c:v>2653</c:v>
                </c:pt>
                <c:pt idx="555">
                  <c:v>6027</c:v>
                </c:pt>
                <c:pt idx="556">
                  <c:v>4102</c:v>
                </c:pt>
                <c:pt idx="557">
                  <c:v>1320</c:v>
                </c:pt>
                <c:pt idx="558">
                  <c:v>7678</c:v>
                </c:pt>
                <c:pt idx="559">
                  <c:v>5946</c:v>
                </c:pt>
                <c:pt idx="560">
                  <c:v>2093</c:v>
                </c:pt>
                <c:pt idx="561">
                  <c:v>4094</c:v>
                </c:pt>
                <c:pt idx="562">
                  <c:v>2884</c:v>
                </c:pt>
                <c:pt idx="563">
                  <c:v>558</c:v>
                </c:pt>
                <c:pt idx="564">
                  <c:v>4477</c:v>
                </c:pt>
                <c:pt idx="565">
                  <c:v>4212</c:v>
                </c:pt>
                <c:pt idx="566">
                  <c:v>2415</c:v>
                </c:pt>
                <c:pt idx="567">
                  <c:v>5623</c:v>
                </c:pt>
                <c:pt idx="568">
                  <c:v>3871</c:v>
                </c:pt>
                <c:pt idx="569">
                  <c:v>885</c:v>
                </c:pt>
                <c:pt idx="570">
                  <c:v>8034</c:v>
                </c:pt>
                <c:pt idx="571">
                  <c:v>5934</c:v>
                </c:pt>
                <c:pt idx="572">
                  <c:v>3148</c:v>
                </c:pt>
                <c:pt idx="573">
                  <c:v>4648</c:v>
                </c:pt>
                <c:pt idx="574">
                  <c:v>2521</c:v>
                </c:pt>
                <c:pt idx="575">
                  <c:v>183</c:v>
                </c:pt>
                <c:pt idx="576">
                  <c:v>4552</c:v>
                </c:pt>
                <c:pt idx="577">
                  <c:v>4487</c:v>
                </c:pt>
                <c:pt idx="578">
                  <c:v>1822</c:v>
                </c:pt>
                <c:pt idx="579">
                  <c:v>4038</c:v>
                </c:pt>
                <c:pt idx="580">
                  <c:v>2493</c:v>
                </c:pt>
                <c:pt idx="581">
                  <c:v>410</c:v>
                </c:pt>
                <c:pt idx="582">
                  <c:v>5773</c:v>
                </c:pt>
                <c:pt idx="583">
                  <c:v>5250</c:v>
                </c:pt>
                <c:pt idx="584">
                  <c:v>3032</c:v>
                </c:pt>
                <c:pt idx="585">
                  <c:v>4094</c:v>
                </c:pt>
                <c:pt idx="586">
                  <c:v>3703</c:v>
                </c:pt>
                <c:pt idx="587">
                  <c:v>685</c:v>
                </c:pt>
                <c:pt idx="588">
                  <c:v>7822</c:v>
                </c:pt>
                <c:pt idx="589">
                  <c:v>6521</c:v>
                </c:pt>
                <c:pt idx="590">
                  <c:v>4717</c:v>
                </c:pt>
                <c:pt idx="591">
                  <c:v>5232</c:v>
                </c:pt>
                <c:pt idx="592">
                  <c:v>3368</c:v>
                </c:pt>
                <c:pt idx="593">
                  <c:v>778</c:v>
                </c:pt>
                <c:pt idx="594">
                  <c:v>5982</c:v>
                </c:pt>
                <c:pt idx="595">
                  <c:v>4475</c:v>
                </c:pt>
                <c:pt idx="596">
                  <c:v>2178</c:v>
                </c:pt>
                <c:pt idx="597">
                  <c:v>3518</c:v>
                </c:pt>
                <c:pt idx="598">
                  <c:v>2351</c:v>
                </c:pt>
                <c:pt idx="599">
                  <c:v>1957</c:v>
                </c:pt>
                <c:pt idx="600">
                  <c:v>6110</c:v>
                </c:pt>
                <c:pt idx="601">
                  <c:v>3935</c:v>
                </c:pt>
                <c:pt idx="602">
                  <c:v>2108</c:v>
                </c:pt>
                <c:pt idx="603">
                  <c:v>5012</c:v>
                </c:pt>
                <c:pt idx="604">
                  <c:v>2973</c:v>
                </c:pt>
                <c:pt idx="605">
                  <c:v>2335</c:v>
                </c:pt>
                <c:pt idx="606">
                  <c:v>5604</c:v>
                </c:pt>
                <c:pt idx="607">
                  <c:v>2369</c:v>
                </c:pt>
                <c:pt idx="608">
                  <c:v>1181</c:v>
                </c:pt>
                <c:pt idx="609">
                  <c:v>2197</c:v>
                </c:pt>
                <c:pt idx="610">
                  <c:v>791</c:v>
                </c:pt>
                <c:pt idx="611">
                  <c:v>311</c:v>
                </c:pt>
                <c:pt idx="612">
                  <c:v>672</c:v>
                </c:pt>
                <c:pt idx="613">
                  <c:v>338</c:v>
                </c:pt>
                <c:pt idx="614">
                  <c:v>334</c:v>
                </c:pt>
                <c:pt idx="615">
                  <c:v>1156</c:v>
                </c:pt>
                <c:pt idx="616">
                  <c:v>379</c:v>
                </c:pt>
                <c:pt idx="617">
                  <c:v>311</c:v>
                </c:pt>
                <c:pt idx="618">
                  <c:v>520</c:v>
                </c:pt>
                <c:pt idx="619">
                  <c:v>340</c:v>
                </c:pt>
                <c:pt idx="620">
                  <c:v>367</c:v>
                </c:pt>
                <c:pt idx="621">
                  <c:v>337</c:v>
                </c:pt>
                <c:pt idx="622">
                  <c:v>337</c:v>
                </c:pt>
                <c:pt idx="623">
                  <c:v>337</c:v>
                </c:pt>
                <c:pt idx="624">
                  <c:v>337</c:v>
                </c:pt>
                <c:pt idx="625">
                  <c:v>337</c:v>
                </c:pt>
                <c:pt idx="626">
                  <c:v>337</c:v>
                </c:pt>
                <c:pt idx="627">
                  <c:v>336</c:v>
                </c:pt>
                <c:pt idx="628">
                  <c:v>1076</c:v>
                </c:pt>
                <c:pt idx="629">
                  <c:v>410</c:v>
                </c:pt>
                <c:pt idx="630">
                  <c:v>362</c:v>
                </c:pt>
                <c:pt idx="631">
                  <c:v>336</c:v>
                </c:pt>
                <c:pt idx="632">
                  <c:v>336</c:v>
                </c:pt>
                <c:pt idx="633">
                  <c:v>336</c:v>
                </c:pt>
                <c:pt idx="634">
                  <c:v>336</c:v>
                </c:pt>
                <c:pt idx="635">
                  <c:v>337</c:v>
                </c:pt>
                <c:pt idx="636">
                  <c:v>298</c:v>
                </c:pt>
                <c:pt idx="637">
                  <c:v>79</c:v>
                </c:pt>
                <c:pt idx="638">
                  <c:v>50</c:v>
                </c:pt>
                <c:pt idx="639">
                  <c:v>1197</c:v>
                </c:pt>
                <c:pt idx="640">
                  <c:v>209</c:v>
                </c:pt>
                <c:pt idx="641">
                  <c:v>244</c:v>
                </c:pt>
                <c:pt idx="642">
                  <c:v>261</c:v>
                </c:pt>
                <c:pt idx="643">
                  <c:v>266</c:v>
                </c:pt>
                <c:pt idx="644">
                  <c:v>241</c:v>
                </c:pt>
                <c:pt idx="645">
                  <c:v>187</c:v>
                </c:pt>
                <c:pt idx="646">
                  <c:v>93</c:v>
                </c:pt>
                <c:pt idx="647">
                  <c:v>156</c:v>
                </c:pt>
                <c:pt idx="648">
                  <c:v>252</c:v>
                </c:pt>
                <c:pt idx="649">
                  <c:v>296</c:v>
                </c:pt>
                <c:pt idx="650">
                  <c:v>328</c:v>
                </c:pt>
                <c:pt idx="651">
                  <c:v>1202</c:v>
                </c:pt>
                <c:pt idx="652">
                  <c:v>370</c:v>
                </c:pt>
                <c:pt idx="653">
                  <c:v>489</c:v>
                </c:pt>
                <c:pt idx="654">
                  <c:v>1242</c:v>
                </c:pt>
                <c:pt idx="655">
                  <c:v>499</c:v>
                </c:pt>
                <c:pt idx="656">
                  <c:v>526</c:v>
                </c:pt>
                <c:pt idx="657">
                  <c:v>1266</c:v>
                </c:pt>
                <c:pt idx="658">
                  <c:v>618</c:v>
                </c:pt>
                <c:pt idx="659">
                  <c:v>565</c:v>
                </c:pt>
                <c:pt idx="660">
                  <c:v>637</c:v>
                </c:pt>
                <c:pt idx="661">
                  <c:v>637</c:v>
                </c:pt>
                <c:pt idx="662">
                  <c:v>637</c:v>
                </c:pt>
                <c:pt idx="663">
                  <c:v>890</c:v>
                </c:pt>
                <c:pt idx="664">
                  <c:v>637</c:v>
                </c:pt>
                <c:pt idx="665">
                  <c:v>672</c:v>
                </c:pt>
                <c:pt idx="666">
                  <c:v>837</c:v>
                </c:pt>
                <c:pt idx="667">
                  <c:v>740</c:v>
                </c:pt>
                <c:pt idx="668">
                  <c:v>787</c:v>
                </c:pt>
                <c:pt idx="669">
                  <c:v>827</c:v>
                </c:pt>
                <c:pt idx="670">
                  <c:v>832</c:v>
                </c:pt>
                <c:pt idx="671">
                  <c:v>837</c:v>
                </c:pt>
                <c:pt idx="672">
                  <c:v>837</c:v>
                </c:pt>
                <c:pt idx="673">
                  <c:v>837</c:v>
                </c:pt>
                <c:pt idx="674">
                  <c:v>837</c:v>
                </c:pt>
                <c:pt idx="675">
                  <c:v>837</c:v>
                </c:pt>
                <c:pt idx="676">
                  <c:v>837</c:v>
                </c:pt>
                <c:pt idx="677">
                  <c:v>837</c:v>
                </c:pt>
                <c:pt idx="678">
                  <c:v>696</c:v>
                </c:pt>
                <c:pt idx="679">
                  <c:v>1036</c:v>
                </c:pt>
                <c:pt idx="680">
                  <c:v>1036</c:v>
                </c:pt>
                <c:pt idx="681">
                  <c:v>1036</c:v>
                </c:pt>
                <c:pt idx="682">
                  <c:v>1036</c:v>
                </c:pt>
                <c:pt idx="683">
                  <c:v>1038</c:v>
                </c:pt>
              </c:numCache>
            </c:numRef>
          </c:val>
          <c:smooth val="0"/>
          <c:extLst>
            <c:ext xmlns:c16="http://schemas.microsoft.com/office/drawing/2014/chart" uri="{C3380CC4-5D6E-409C-BE32-E72D297353CC}">
              <c16:uniqueId val="{00000000-AAB4-407B-AA73-6CF8D0E1DFEC}"/>
            </c:ext>
          </c:extLst>
        </c:ser>
        <c:dLbls>
          <c:showLegendKey val="0"/>
          <c:showVal val="0"/>
          <c:showCatName val="0"/>
          <c:showSerName val="0"/>
          <c:showPercent val="0"/>
          <c:showBubbleSize val="0"/>
        </c:dLbls>
        <c:smooth val="0"/>
        <c:axId val="498323128"/>
        <c:axId val="498327048"/>
      </c:lineChart>
      <c:catAx>
        <c:axId val="49832312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8327048"/>
        <c:crosses val="autoZero"/>
        <c:auto val="1"/>
        <c:lblAlgn val="ctr"/>
        <c:lblOffset val="100"/>
        <c:tickLblSkip val="12"/>
        <c:tickMarkSkip val="12"/>
        <c:noMultiLvlLbl val="0"/>
      </c:catAx>
      <c:valAx>
        <c:axId val="498327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8323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133b</a:t>
            </a:r>
          </a:p>
          <a:p>
            <a:pPr>
              <a:defRPr/>
            </a:pPr>
            <a:r>
              <a:rPr lang="en-US" b="1"/>
              <a:t>Number of Bank Closing, 1791-1850</a:t>
            </a:r>
          </a:p>
          <a:p>
            <a:pPr>
              <a:defRPr/>
            </a:pPr>
            <a:r>
              <a:rPr lang="en-US" b="1"/>
              <a:t>Bank Relingushed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Private Issue</c:v>
          </c:tx>
          <c:spPr>
            <a:solidFill>
              <a:schemeClr val="accent1"/>
            </a:solidFill>
            <a:ln>
              <a:noFill/>
            </a:ln>
            <a:effectLst/>
          </c:spPr>
          <c:invertIfNegative val="0"/>
          <c:cat>
            <c:numRef>
              <c:f>'Table 133'!$A$31:$A$66</c:f>
              <c:numCache>
                <c:formatCode>General</c:formatCode>
                <c:ptCount val="36"/>
                <c:pt idx="0">
                  <c:v>1815</c:v>
                </c:pt>
                <c:pt idx="1">
                  <c:v>1816</c:v>
                </c:pt>
                <c:pt idx="2">
                  <c:v>1817</c:v>
                </c:pt>
                <c:pt idx="3">
                  <c:v>1818</c:v>
                </c:pt>
                <c:pt idx="4">
                  <c:v>1819</c:v>
                </c:pt>
                <c:pt idx="5">
                  <c:v>1820</c:v>
                </c:pt>
                <c:pt idx="6">
                  <c:v>1821</c:v>
                </c:pt>
                <c:pt idx="7">
                  <c:v>1822</c:v>
                </c:pt>
                <c:pt idx="8">
                  <c:v>1823</c:v>
                </c:pt>
                <c:pt idx="9">
                  <c:v>1824</c:v>
                </c:pt>
                <c:pt idx="10">
                  <c:v>1825</c:v>
                </c:pt>
                <c:pt idx="11">
                  <c:v>1826</c:v>
                </c:pt>
                <c:pt idx="12">
                  <c:v>1827</c:v>
                </c:pt>
                <c:pt idx="13">
                  <c:v>1828</c:v>
                </c:pt>
                <c:pt idx="14">
                  <c:v>1829</c:v>
                </c:pt>
                <c:pt idx="15">
                  <c:v>1830</c:v>
                </c:pt>
                <c:pt idx="16">
                  <c:v>1831</c:v>
                </c:pt>
                <c:pt idx="17">
                  <c:v>1832</c:v>
                </c:pt>
                <c:pt idx="18">
                  <c:v>1833</c:v>
                </c:pt>
                <c:pt idx="19">
                  <c:v>1834</c:v>
                </c:pt>
                <c:pt idx="20">
                  <c:v>1835</c:v>
                </c:pt>
                <c:pt idx="21">
                  <c:v>1836</c:v>
                </c:pt>
                <c:pt idx="22">
                  <c:v>1837</c:v>
                </c:pt>
                <c:pt idx="23">
                  <c:v>1838</c:v>
                </c:pt>
                <c:pt idx="24">
                  <c:v>1839</c:v>
                </c:pt>
                <c:pt idx="25">
                  <c:v>1840</c:v>
                </c:pt>
                <c:pt idx="26">
                  <c:v>1841</c:v>
                </c:pt>
                <c:pt idx="27">
                  <c:v>1842</c:v>
                </c:pt>
                <c:pt idx="28">
                  <c:v>1843</c:v>
                </c:pt>
                <c:pt idx="29">
                  <c:v>1844</c:v>
                </c:pt>
                <c:pt idx="30">
                  <c:v>1845</c:v>
                </c:pt>
                <c:pt idx="31">
                  <c:v>1846</c:v>
                </c:pt>
                <c:pt idx="32">
                  <c:v>1847</c:v>
                </c:pt>
                <c:pt idx="33">
                  <c:v>1848</c:v>
                </c:pt>
                <c:pt idx="34">
                  <c:v>1849</c:v>
                </c:pt>
                <c:pt idx="35">
                  <c:v>1850</c:v>
                </c:pt>
              </c:numCache>
            </c:numRef>
          </c:cat>
          <c:val>
            <c:numRef>
              <c:f>'Table 133'!$D$31:$D$66</c:f>
              <c:numCache>
                <c:formatCode>General</c:formatCode>
                <c:ptCount val="36"/>
                <c:pt idx="4">
                  <c:v>38</c:v>
                </c:pt>
                <c:pt idx="5">
                  <c:v>23</c:v>
                </c:pt>
                <c:pt idx="6">
                  <c:v>17</c:v>
                </c:pt>
                <c:pt idx="7">
                  <c:v>12</c:v>
                </c:pt>
                <c:pt idx="8">
                  <c:v>22</c:v>
                </c:pt>
                <c:pt idx="9">
                  <c:v>21</c:v>
                </c:pt>
                <c:pt idx="10">
                  <c:v>26</c:v>
                </c:pt>
                <c:pt idx="11">
                  <c:v>100</c:v>
                </c:pt>
                <c:pt idx="12">
                  <c:v>26</c:v>
                </c:pt>
                <c:pt idx="13">
                  <c:v>18</c:v>
                </c:pt>
                <c:pt idx="14">
                  <c:v>27</c:v>
                </c:pt>
                <c:pt idx="15">
                  <c:v>23</c:v>
                </c:pt>
                <c:pt idx="16">
                  <c:v>27</c:v>
                </c:pt>
                <c:pt idx="17">
                  <c:v>20</c:v>
                </c:pt>
                <c:pt idx="18">
                  <c:v>14</c:v>
                </c:pt>
                <c:pt idx="19">
                  <c:v>17</c:v>
                </c:pt>
                <c:pt idx="20">
                  <c:v>13</c:v>
                </c:pt>
                <c:pt idx="21">
                  <c:v>44</c:v>
                </c:pt>
                <c:pt idx="22">
                  <c:v>16</c:v>
                </c:pt>
                <c:pt idx="23">
                  <c:v>15</c:v>
                </c:pt>
                <c:pt idx="24">
                  <c:v>7</c:v>
                </c:pt>
                <c:pt idx="25">
                  <c:v>12</c:v>
                </c:pt>
                <c:pt idx="26">
                  <c:v>11</c:v>
                </c:pt>
                <c:pt idx="27">
                  <c:v>26</c:v>
                </c:pt>
                <c:pt idx="28">
                  <c:v>16</c:v>
                </c:pt>
                <c:pt idx="29">
                  <c:v>16</c:v>
                </c:pt>
                <c:pt idx="30">
                  <c:v>2</c:v>
                </c:pt>
                <c:pt idx="31">
                  <c:v>2</c:v>
                </c:pt>
                <c:pt idx="32">
                  <c:v>9</c:v>
                </c:pt>
                <c:pt idx="33">
                  <c:v>5</c:v>
                </c:pt>
                <c:pt idx="34">
                  <c:v>5</c:v>
                </c:pt>
                <c:pt idx="35">
                  <c:v>2</c:v>
                </c:pt>
              </c:numCache>
            </c:numRef>
          </c:val>
          <c:extLst>
            <c:ext xmlns:c16="http://schemas.microsoft.com/office/drawing/2014/chart" uri="{C3380CC4-5D6E-409C-BE32-E72D297353CC}">
              <c16:uniqueId val="{00000000-DB16-41FA-97DB-CCAA0EC4B899}"/>
            </c:ext>
          </c:extLst>
        </c:ser>
        <c:ser>
          <c:idx val="1"/>
          <c:order val="1"/>
          <c:tx>
            <c:v>Private Non-Issue</c:v>
          </c:tx>
          <c:spPr>
            <a:solidFill>
              <a:schemeClr val="accent2"/>
            </a:solidFill>
            <a:ln>
              <a:noFill/>
            </a:ln>
            <a:effectLst/>
          </c:spPr>
          <c:invertIfNegative val="0"/>
          <c:cat>
            <c:numRef>
              <c:f>'Table 133'!$A$31:$A$66</c:f>
              <c:numCache>
                <c:formatCode>General</c:formatCode>
                <c:ptCount val="36"/>
                <c:pt idx="0">
                  <c:v>1815</c:v>
                </c:pt>
                <c:pt idx="1">
                  <c:v>1816</c:v>
                </c:pt>
                <c:pt idx="2">
                  <c:v>1817</c:v>
                </c:pt>
                <c:pt idx="3">
                  <c:v>1818</c:v>
                </c:pt>
                <c:pt idx="4">
                  <c:v>1819</c:v>
                </c:pt>
                <c:pt idx="5">
                  <c:v>1820</c:v>
                </c:pt>
                <c:pt idx="6">
                  <c:v>1821</c:v>
                </c:pt>
                <c:pt idx="7">
                  <c:v>1822</c:v>
                </c:pt>
                <c:pt idx="8">
                  <c:v>1823</c:v>
                </c:pt>
                <c:pt idx="9">
                  <c:v>1824</c:v>
                </c:pt>
                <c:pt idx="10">
                  <c:v>1825</c:v>
                </c:pt>
                <c:pt idx="11">
                  <c:v>1826</c:v>
                </c:pt>
                <c:pt idx="12">
                  <c:v>1827</c:v>
                </c:pt>
                <c:pt idx="13">
                  <c:v>1828</c:v>
                </c:pt>
                <c:pt idx="14">
                  <c:v>1829</c:v>
                </c:pt>
                <c:pt idx="15">
                  <c:v>1830</c:v>
                </c:pt>
                <c:pt idx="16">
                  <c:v>1831</c:v>
                </c:pt>
                <c:pt idx="17">
                  <c:v>1832</c:v>
                </c:pt>
                <c:pt idx="18">
                  <c:v>1833</c:v>
                </c:pt>
                <c:pt idx="19">
                  <c:v>1834</c:v>
                </c:pt>
                <c:pt idx="20">
                  <c:v>1835</c:v>
                </c:pt>
                <c:pt idx="21">
                  <c:v>1836</c:v>
                </c:pt>
                <c:pt idx="22">
                  <c:v>1837</c:v>
                </c:pt>
                <c:pt idx="23">
                  <c:v>1838</c:v>
                </c:pt>
                <c:pt idx="24">
                  <c:v>1839</c:v>
                </c:pt>
                <c:pt idx="25">
                  <c:v>1840</c:v>
                </c:pt>
                <c:pt idx="26">
                  <c:v>1841</c:v>
                </c:pt>
                <c:pt idx="27">
                  <c:v>1842</c:v>
                </c:pt>
                <c:pt idx="28">
                  <c:v>1843</c:v>
                </c:pt>
                <c:pt idx="29">
                  <c:v>1844</c:v>
                </c:pt>
                <c:pt idx="30">
                  <c:v>1845</c:v>
                </c:pt>
                <c:pt idx="31">
                  <c:v>1846</c:v>
                </c:pt>
                <c:pt idx="32">
                  <c:v>1847</c:v>
                </c:pt>
                <c:pt idx="33">
                  <c:v>1848</c:v>
                </c:pt>
                <c:pt idx="34">
                  <c:v>1849</c:v>
                </c:pt>
                <c:pt idx="35">
                  <c:v>1850</c:v>
                </c:pt>
              </c:numCache>
            </c:numRef>
          </c:cat>
          <c:val>
            <c:numRef>
              <c:f>'Table 133'!$E$31:$E$66</c:f>
              <c:numCache>
                <c:formatCode>General</c:formatCode>
                <c:ptCount val="36"/>
                <c:pt idx="30">
                  <c:v>2</c:v>
                </c:pt>
                <c:pt idx="31">
                  <c:v>3</c:v>
                </c:pt>
                <c:pt idx="32">
                  <c:v>4</c:v>
                </c:pt>
                <c:pt idx="33">
                  <c:v>2</c:v>
                </c:pt>
                <c:pt idx="34">
                  <c:v>4</c:v>
                </c:pt>
                <c:pt idx="35">
                  <c:v>2</c:v>
                </c:pt>
              </c:numCache>
            </c:numRef>
          </c:val>
          <c:extLst>
            <c:ext xmlns:c16="http://schemas.microsoft.com/office/drawing/2014/chart" uri="{C3380CC4-5D6E-409C-BE32-E72D297353CC}">
              <c16:uniqueId val="{00000001-DB16-41FA-97DB-CCAA0EC4B899}"/>
            </c:ext>
          </c:extLst>
        </c:ser>
        <c:ser>
          <c:idx val="2"/>
          <c:order val="2"/>
          <c:tx>
            <c:v>Joint stock Issue</c:v>
          </c:tx>
          <c:spPr>
            <a:solidFill>
              <a:schemeClr val="accent3"/>
            </a:solidFill>
            <a:ln>
              <a:noFill/>
            </a:ln>
            <a:effectLst/>
          </c:spPr>
          <c:invertIfNegative val="0"/>
          <c:cat>
            <c:numRef>
              <c:f>'Table 133'!$A$31:$A$66</c:f>
              <c:numCache>
                <c:formatCode>General</c:formatCode>
                <c:ptCount val="36"/>
                <c:pt idx="0">
                  <c:v>1815</c:v>
                </c:pt>
                <c:pt idx="1">
                  <c:v>1816</c:v>
                </c:pt>
                <c:pt idx="2">
                  <c:v>1817</c:v>
                </c:pt>
                <c:pt idx="3">
                  <c:v>1818</c:v>
                </c:pt>
                <c:pt idx="4">
                  <c:v>1819</c:v>
                </c:pt>
                <c:pt idx="5">
                  <c:v>1820</c:v>
                </c:pt>
                <c:pt idx="6">
                  <c:v>1821</c:v>
                </c:pt>
                <c:pt idx="7">
                  <c:v>1822</c:v>
                </c:pt>
                <c:pt idx="8">
                  <c:v>1823</c:v>
                </c:pt>
                <c:pt idx="9">
                  <c:v>1824</c:v>
                </c:pt>
                <c:pt idx="10">
                  <c:v>1825</c:v>
                </c:pt>
                <c:pt idx="11">
                  <c:v>1826</c:v>
                </c:pt>
                <c:pt idx="12">
                  <c:v>1827</c:v>
                </c:pt>
                <c:pt idx="13">
                  <c:v>1828</c:v>
                </c:pt>
                <c:pt idx="14">
                  <c:v>1829</c:v>
                </c:pt>
                <c:pt idx="15">
                  <c:v>1830</c:v>
                </c:pt>
                <c:pt idx="16">
                  <c:v>1831</c:v>
                </c:pt>
                <c:pt idx="17">
                  <c:v>1832</c:v>
                </c:pt>
                <c:pt idx="18">
                  <c:v>1833</c:v>
                </c:pt>
                <c:pt idx="19">
                  <c:v>1834</c:v>
                </c:pt>
                <c:pt idx="20">
                  <c:v>1835</c:v>
                </c:pt>
                <c:pt idx="21">
                  <c:v>1836</c:v>
                </c:pt>
                <c:pt idx="22">
                  <c:v>1837</c:v>
                </c:pt>
                <c:pt idx="23">
                  <c:v>1838</c:v>
                </c:pt>
                <c:pt idx="24">
                  <c:v>1839</c:v>
                </c:pt>
                <c:pt idx="25">
                  <c:v>1840</c:v>
                </c:pt>
                <c:pt idx="26">
                  <c:v>1841</c:v>
                </c:pt>
                <c:pt idx="27">
                  <c:v>1842</c:v>
                </c:pt>
                <c:pt idx="28">
                  <c:v>1843</c:v>
                </c:pt>
                <c:pt idx="29">
                  <c:v>1844</c:v>
                </c:pt>
                <c:pt idx="30">
                  <c:v>1845</c:v>
                </c:pt>
                <c:pt idx="31">
                  <c:v>1846</c:v>
                </c:pt>
                <c:pt idx="32">
                  <c:v>1847</c:v>
                </c:pt>
                <c:pt idx="33">
                  <c:v>1848</c:v>
                </c:pt>
                <c:pt idx="34">
                  <c:v>1849</c:v>
                </c:pt>
                <c:pt idx="35">
                  <c:v>1850</c:v>
                </c:pt>
              </c:numCache>
            </c:numRef>
          </c:cat>
          <c:val>
            <c:numRef>
              <c:f>'Table 133'!$F$31:$F$66</c:f>
              <c:numCache>
                <c:formatCode>General</c:formatCode>
                <c:ptCount val="36"/>
                <c:pt idx="21">
                  <c:v>4</c:v>
                </c:pt>
                <c:pt idx="22">
                  <c:v>3</c:v>
                </c:pt>
                <c:pt idx="23">
                  <c:v>0</c:v>
                </c:pt>
                <c:pt idx="24">
                  <c:v>0</c:v>
                </c:pt>
                <c:pt idx="25">
                  <c:v>0</c:v>
                </c:pt>
                <c:pt idx="26">
                  <c:v>0</c:v>
                </c:pt>
                <c:pt idx="27">
                  <c:v>0</c:v>
                </c:pt>
                <c:pt idx="28">
                  <c:v>2</c:v>
                </c:pt>
                <c:pt idx="29">
                  <c:v>20</c:v>
                </c:pt>
                <c:pt idx="30">
                  <c:v>1</c:v>
                </c:pt>
                <c:pt idx="31">
                  <c:v>4</c:v>
                </c:pt>
                <c:pt idx="32">
                  <c:v>0</c:v>
                </c:pt>
                <c:pt idx="33">
                  <c:v>1</c:v>
                </c:pt>
                <c:pt idx="34">
                  <c:v>0</c:v>
                </c:pt>
                <c:pt idx="35">
                  <c:v>0</c:v>
                </c:pt>
              </c:numCache>
            </c:numRef>
          </c:val>
          <c:extLst>
            <c:ext xmlns:c16="http://schemas.microsoft.com/office/drawing/2014/chart" uri="{C3380CC4-5D6E-409C-BE32-E72D297353CC}">
              <c16:uniqueId val="{00000002-DB16-41FA-97DB-CCAA0EC4B899}"/>
            </c:ext>
          </c:extLst>
        </c:ser>
        <c:ser>
          <c:idx val="3"/>
          <c:order val="3"/>
          <c:tx>
            <c:v>Joint stock Non-Issue</c:v>
          </c:tx>
          <c:spPr>
            <a:solidFill>
              <a:schemeClr val="accent4"/>
            </a:solidFill>
            <a:ln>
              <a:noFill/>
            </a:ln>
            <a:effectLst/>
          </c:spPr>
          <c:invertIfNegative val="0"/>
          <c:cat>
            <c:numRef>
              <c:f>'Table 133'!$A$31:$A$66</c:f>
              <c:numCache>
                <c:formatCode>General</c:formatCode>
                <c:ptCount val="36"/>
                <c:pt idx="0">
                  <c:v>1815</c:v>
                </c:pt>
                <c:pt idx="1">
                  <c:v>1816</c:v>
                </c:pt>
                <c:pt idx="2">
                  <c:v>1817</c:v>
                </c:pt>
                <c:pt idx="3">
                  <c:v>1818</c:v>
                </c:pt>
                <c:pt idx="4">
                  <c:v>1819</c:v>
                </c:pt>
                <c:pt idx="5">
                  <c:v>1820</c:v>
                </c:pt>
                <c:pt idx="6">
                  <c:v>1821</c:v>
                </c:pt>
                <c:pt idx="7">
                  <c:v>1822</c:v>
                </c:pt>
                <c:pt idx="8">
                  <c:v>1823</c:v>
                </c:pt>
                <c:pt idx="9">
                  <c:v>1824</c:v>
                </c:pt>
                <c:pt idx="10">
                  <c:v>1825</c:v>
                </c:pt>
                <c:pt idx="11">
                  <c:v>1826</c:v>
                </c:pt>
                <c:pt idx="12">
                  <c:v>1827</c:v>
                </c:pt>
                <c:pt idx="13">
                  <c:v>1828</c:v>
                </c:pt>
                <c:pt idx="14">
                  <c:v>1829</c:v>
                </c:pt>
                <c:pt idx="15">
                  <c:v>1830</c:v>
                </c:pt>
                <c:pt idx="16">
                  <c:v>1831</c:v>
                </c:pt>
                <c:pt idx="17">
                  <c:v>1832</c:v>
                </c:pt>
                <c:pt idx="18">
                  <c:v>1833</c:v>
                </c:pt>
                <c:pt idx="19">
                  <c:v>1834</c:v>
                </c:pt>
                <c:pt idx="20">
                  <c:v>1835</c:v>
                </c:pt>
                <c:pt idx="21">
                  <c:v>1836</c:v>
                </c:pt>
                <c:pt idx="22">
                  <c:v>1837</c:v>
                </c:pt>
                <c:pt idx="23">
                  <c:v>1838</c:v>
                </c:pt>
                <c:pt idx="24">
                  <c:v>1839</c:v>
                </c:pt>
                <c:pt idx="25">
                  <c:v>1840</c:v>
                </c:pt>
                <c:pt idx="26">
                  <c:v>1841</c:v>
                </c:pt>
                <c:pt idx="27">
                  <c:v>1842</c:v>
                </c:pt>
                <c:pt idx="28">
                  <c:v>1843</c:v>
                </c:pt>
                <c:pt idx="29">
                  <c:v>1844</c:v>
                </c:pt>
                <c:pt idx="30">
                  <c:v>1845</c:v>
                </c:pt>
                <c:pt idx="31">
                  <c:v>1846</c:v>
                </c:pt>
                <c:pt idx="32">
                  <c:v>1847</c:v>
                </c:pt>
                <c:pt idx="33">
                  <c:v>1848</c:v>
                </c:pt>
                <c:pt idx="34">
                  <c:v>1849</c:v>
                </c:pt>
                <c:pt idx="35">
                  <c:v>1850</c:v>
                </c:pt>
              </c:numCache>
            </c:numRef>
          </c:cat>
          <c:val>
            <c:numRef>
              <c:f>'Table 133'!$G$31:$G$66</c:f>
              <c:numCache>
                <c:formatCode>General</c:formatCode>
                <c:ptCount val="36"/>
                <c:pt idx="21">
                  <c:v>3</c:v>
                </c:pt>
                <c:pt idx="22">
                  <c:v>2</c:v>
                </c:pt>
                <c:pt idx="23">
                  <c:v>0</c:v>
                </c:pt>
                <c:pt idx="24">
                  <c:v>1</c:v>
                </c:pt>
                <c:pt idx="25">
                  <c:v>1</c:v>
                </c:pt>
                <c:pt idx="26">
                  <c:v>1</c:v>
                </c:pt>
                <c:pt idx="27">
                  <c:v>1</c:v>
                </c:pt>
                <c:pt idx="28">
                  <c:v>3</c:v>
                </c:pt>
                <c:pt idx="29">
                  <c:v>0</c:v>
                </c:pt>
                <c:pt idx="31">
                  <c:v>1</c:v>
                </c:pt>
                <c:pt idx="32">
                  <c:v>2</c:v>
                </c:pt>
                <c:pt idx="33">
                  <c:v>1</c:v>
                </c:pt>
                <c:pt idx="34">
                  <c:v>0</c:v>
                </c:pt>
                <c:pt idx="35">
                  <c:v>1</c:v>
                </c:pt>
              </c:numCache>
            </c:numRef>
          </c:val>
          <c:extLst>
            <c:ext xmlns:c16="http://schemas.microsoft.com/office/drawing/2014/chart" uri="{C3380CC4-5D6E-409C-BE32-E72D297353CC}">
              <c16:uniqueId val="{00000003-DB16-41FA-97DB-CCAA0EC4B899}"/>
            </c:ext>
          </c:extLst>
        </c:ser>
        <c:dLbls>
          <c:showLegendKey val="0"/>
          <c:showVal val="0"/>
          <c:showCatName val="0"/>
          <c:showSerName val="0"/>
          <c:showPercent val="0"/>
          <c:showBubbleSize val="0"/>
        </c:dLbls>
        <c:gapWidth val="75"/>
        <c:axId val="487314128"/>
        <c:axId val="487313736"/>
      </c:barChart>
      <c:catAx>
        <c:axId val="4873141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87313736"/>
        <c:crosses val="autoZero"/>
        <c:auto val="1"/>
        <c:lblAlgn val="ctr"/>
        <c:lblOffset val="100"/>
        <c:noMultiLvlLbl val="0"/>
      </c:catAx>
      <c:valAx>
        <c:axId val="487313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87314128"/>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167 </a:t>
            </a:r>
          </a:p>
          <a:p>
            <a:pPr>
              <a:defRPr/>
            </a:pPr>
            <a:r>
              <a:rPr lang="en-US"/>
              <a:t>Advances by Bank of England to the Government, Monthly, 1794-1850 </a:t>
            </a:r>
          </a:p>
          <a:p>
            <a:pPr>
              <a:defRPr/>
            </a:pPr>
            <a:r>
              <a:rPr lang="en-US"/>
              <a:t>(Thousands of £'s) </a:t>
            </a:r>
          </a:p>
          <a:p>
            <a:pPr>
              <a:defRPr/>
            </a:pPr>
            <a:r>
              <a:rPr lang="en-US"/>
              <a:t>SA data </a:t>
            </a:r>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167'!$R$4:$R$675</c:f>
              <c:numCache>
                <c:formatCode>General</c:formatCode>
                <c:ptCount val="672"/>
                <c:pt idx="0">
                  <c:v>1794</c:v>
                </c:pt>
                <c:pt idx="12">
                  <c:v>1795</c:v>
                </c:pt>
                <c:pt idx="24">
                  <c:v>1796</c:v>
                </c:pt>
                <c:pt idx="36">
                  <c:v>1797</c:v>
                </c:pt>
                <c:pt idx="48">
                  <c:v>1798</c:v>
                </c:pt>
                <c:pt idx="60">
                  <c:v>1799</c:v>
                </c:pt>
                <c:pt idx="72">
                  <c:v>1800</c:v>
                </c:pt>
                <c:pt idx="84">
                  <c:v>1801</c:v>
                </c:pt>
                <c:pt idx="96">
                  <c:v>1802</c:v>
                </c:pt>
                <c:pt idx="108">
                  <c:v>1803</c:v>
                </c:pt>
                <c:pt idx="120">
                  <c:v>1804</c:v>
                </c:pt>
                <c:pt idx="132">
                  <c:v>1805</c:v>
                </c:pt>
                <c:pt idx="144">
                  <c:v>1806</c:v>
                </c:pt>
                <c:pt idx="156">
                  <c:v>1807</c:v>
                </c:pt>
                <c:pt idx="168">
                  <c:v>1808</c:v>
                </c:pt>
                <c:pt idx="180">
                  <c:v>1809</c:v>
                </c:pt>
                <c:pt idx="192">
                  <c:v>1810</c:v>
                </c:pt>
                <c:pt idx="204">
                  <c:v>1811</c:v>
                </c:pt>
                <c:pt idx="216">
                  <c:v>1812</c:v>
                </c:pt>
                <c:pt idx="228">
                  <c:v>1813</c:v>
                </c:pt>
                <c:pt idx="240">
                  <c:v>1814</c:v>
                </c:pt>
                <c:pt idx="252">
                  <c:v>1815</c:v>
                </c:pt>
                <c:pt idx="264">
                  <c:v>1816</c:v>
                </c:pt>
                <c:pt idx="276">
                  <c:v>1817</c:v>
                </c:pt>
                <c:pt idx="288">
                  <c:v>1818</c:v>
                </c:pt>
                <c:pt idx="300">
                  <c:v>1819</c:v>
                </c:pt>
                <c:pt idx="312">
                  <c:v>1820</c:v>
                </c:pt>
                <c:pt idx="324">
                  <c:v>1821</c:v>
                </c:pt>
                <c:pt idx="336">
                  <c:v>1822</c:v>
                </c:pt>
                <c:pt idx="348">
                  <c:v>1823</c:v>
                </c:pt>
                <c:pt idx="360">
                  <c:v>1824</c:v>
                </c:pt>
                <c:pt idx="372">
                  <c:v>1825</c:v>
                </c:pt>
                <c:pt idx="384">
                  <c:v>1826</c:v>
                </c:pt>
                <c:pt idx="396">
                  <c:v>1827</c:v>
                </c:pt>
                <c:pt idx="408">
                  <c:v>1828</c:v>
                </c:pt>
                <c:pt idx="420">
                  <c:v>1829</c:v>
                </c:pt>
                <c:pt idx="432">
                  <c:v>1830</c:v>
                </c:pt>
                <c:pt idx="444">
                  <c:v>1831</c:v>
                </c:pt>
                <c:pt idx="456">
                  <c:v>1832</c:v>
                </c:pt>
                <c:pt idx="468">
                  <c:v>1833</c:v>
                </c:pt>
                <c:pt idx="480">
                  <c:v>1834</c:v>
                </c:pt>
                <c:pt idx="492">
                  <c:v>1835</c:v>
                </c:pt>
                <c:pt idx="504">
                  <c:v>1836</c:v>
                </c:pt>
                <c:pt idx="516">
                  <c:v>1837</c:v>
                </c:pt>
                <c:pt idx="528">
                  <c:v>1838</c:v>
                </c:pt>
                <c:pt idx="540">
                  <c:v>1839</c:v>
                </c:pt>
                <c:pt idx="552">
                  <c:v>1840</c:v>
                </c:pt>
                <c:pt idx="564">
                  <c:v>1841</c:v>
                </c:pt>
                <c:pt idx="576">
                  <c:v>1842</c:v>
                </c:pt>
                <c:pt idx="588">
                  <c:v>1843</c:v>
                </c:pt>
                <c:pt idx="600">
                  <c:v>1844</c:v>
                </c:pt>
                <c:pt idx="612">
                  <c:v>1845</c:v>
                </c:pt>
                <c:pt idx="624">
                  <c:v>1846</c:v>
                </c:pt>
                <c:pt idx="636">
                  <c:v>1847</c:v>
                </c:pt>
                <c:pt idx="648">
                  <c:v>1848</c:v>
                </c:pt>
                <c:pt idx="660">
                  <c:v>1849</c:v>
                </c:pt>
              </c:numCache>
            </c:numRef>
          </c:cat>
          <c:val>
            <c:numRef>
              <c:f>'Table 167'!$T$4:$T$675</c:f>
              <c:numCache>
                <c:formatCode>General</c:formatCode>
                <c:ptCount val="672"/>
                <c:pt idx="0">
                  <c:v>8651</c:v>
                </c:pt>
                <c:pt idx="1">
                  <c:v>8154</c:v>
                </c:pt>
                <c:pt idx="2">
                  <c:v>8133</c:v>
                </c:pt>
                <c:pt idx="3">
                  <c:v>7854</c:v>
                </c:pt>
                <c:pt idx="4">
                  <c:v>7871</c:v>
                </c:pt>
                <c:pt idx="5">
                  <c:v>7122</c:v>
                </c:pt>
                <c:pt idx="6">
                  <c:v>7818</c:v>
                </c:pt>
                <c:pt idx="7">
                  <c:v>7052</c:v>
                </c:pt>
                <c:pt idx="8">
                  <c:v>8148</c:v>
                </c:pt>
                <c:pt idx="9">
                  <c:v>8468</c:v>
                </c:pt>
                <c:pt idx="10">
                  <c:v>8162</c:v>
                </c:pt>
                <c:pt idx="11">
                  <c:v>7960</c:v>
                </c:pt>
                <c:pt idx="12">
                  <c:v>8033</c:v>
                </c:pt>
                <c:pt idx="13">
                  <c:v>8854</c:v>
                </c:pt>
                <c:pt idx="14">
                  <c:v>9612</c:v>
                </c:pt>
                <c:pt idx="15">
                  <c:v>10127</c:v>
                </c:pt>
                <c:pt idx="16">
                  <c:v>9597</c:v>
                </c:pt>
                <c:pt idx="17">
                  <c:v>9835</c:v>
                </c:pt>
                <c:pt idx="18">
                  <c:v>9990</c:v>
                </c:pt>
                <c:pt idx="19">
                  <c:v>10316</c:v>
                </c:pt>
                <c:pt idx="20">
                  <c:v>12529</c:v>
                </c:pt>
                <c:pt idx="21">
                  <c:v>11338</c:v>
                </c:pt>
                <c:pt idx="22">
                  <c:v>10197</c:v>
                </c:pt>
                <c:pt idx="23">
                  <c:v>11215</c:v>
                </c:pt>
                <c:pt idx="24">
                  <c:v>10574</c:v>
                </c:pt>
                <c:pt idx="25">
                  <c:v>10619</c:v>
                </c:pt>
                <c:pt idx="26">
                  <c:v>10159</c:v>
                </c:pt>
                <c:pt idx="27">
                  <c:v>9857</c:v>
                </c:pt>
                <c:pt idx="28">
                  <c:v>9970</c:v>
                </c:pt>
                <c:pt idx="29">
                  <c:v>9816</c:v>
                </c:pt>
                <c:pt idx="30">
                  <c:v>9232</c:v>
                </c:pt>
                <c:pt idx="31">
                  <c:v>8717</c:v>
                </c:pt>
                <c:pt idx="32">
                  <c:v>8189</c:v>
                </c:pt>
                <c:pt idx="33">
                  <c:v>8550</c:v>
                </c:pt>
                <c:pt idx="34">
                  <c:v>9431</c:v>
                </c:pt>
                <c:pt idx="35">
                  <c:v>10001</c:v>
                </c:pt>
                <c:pt idx="36">
                  <c:v>8777</c:v>
                </c:pt>
                <c:pt idx="37">
                  <c:v>7620</c:v>
                </c:pt>
                <c:pt idx="38">
                  <c:v>7429</c:v>
                </c:pt>
                <c:pt idx="39">
                  <c:v>7439</c:v>
                </c:pt>
                <c:pt idx="40">
                  <c:v>7493</c:v>
                </c:pt>
                <c:pt idx="41">
                  <c:v>7590</c:v>
                </c:pt>
                <c:pt idx="42">
                  <c:v>7899</c:v>
                </c:pt>
                <c:pt idx="43">
                  <c:v>7707</c:v>
                </c:pt>
                <c:pt idx="44">
                  <c:v>6273</c:v>
                </c:pt>
                <c:pt idx="45">
                  <c:v>5175</c:v>
                </c:pt>
                <c:pt idx="46">
                  <c:v>4699</c:v>
                </c:pt>
                <c:pt idx="47">
                  <c:v>5858</c:v>
                </c:pt>
                <c:pt idx="48">
                  <c:v>7775</c:v>
                </c:pt>
                <c:pt idx="49">
                  <c:v>8420</c:v>
                </c:pt>
                <c:pt idx="50">
                  <c:v>8622</c:v>
                </c:pt>
                <c:pt idx="51">
                  <c:v>9143</c:v>
                </c:pt>
                <c:pt idx="52">
                  <c:v>9156</c:v>
                </c:pt>
                <c:pt idx="53">
                  <c:v>9424</c:v>
                </c:pt>
                <c:pt idx="54">
                  <c:v>9586</c:v>
                </c:pt>
                <c:pt idx="55">
                  <c:v>9983</c:v>
                </c:pt>
                <c:pt idx="56">
                  <c:v>10070</c:v>
                </c:pt>
                <c:pt idx="57">
                  <c:v>9732</c:v>
                </c:pt>
                <c:pt idx="58">
                  <c:v>9355</c:v>
                </c:pt>
                <c:pt idx="59">
                  <c:v>8894</c:v>
                </c:pt>
                <c:pt idx="60">
                  <c:v>10709</c:v>
                </c:pt>
                <c:pt idx="61">
                  <c:v>10026</c:v>
                </c:pt>
                <c:pt idx="62">
                  <c:v>9398</c:v>
                </c:pt>
                <c:pt idx="63">
                  <c:v>9808</c:v>
                </c:pt>
                <c:pt idx="64">
                  <c:v>10377</c:v>
                </c:pt>
                <c:pt idx="65">
                  <c:v>10413</c:v>
                </c:pt>
                <c:pt idx="66">
                  <c:v>9818</c:v>
                </c:pt>
                <c:pt idx="67">
                  <c:v>8892</c:v>
                </c:pt>
                <c:pt idx="68">
                  <c:v>9432</c:v>
                </c:pt>
                <c:pt idx="69">
                  <c:v>9537</c:v>
                </c:pt>
                <c:pt idx="70">
                  <c:v>9659</c:v>
                </c:pt>
                <c:pt idx="71">
                  <c:v>10061</c:v>
                </c:pt>
                <c:pt idx="72">
                  <c:v>12394</c:v>
                </c:pt>
                <c:pt idx="73">
                  <c:v>12698</c:v>
                </c:pt>
                <c:pt idx="74">
                  <c:v>12240</c:v>
                </c:pt>
                <c:pt idx="75">
                  <c:v>12776</c:v>
                </c:pt>
                <c:pt idx="76">
                  <c:v>12406</c:v>
                </c:pt>
                <c:pt idx="77">
                  <c:v>11634</c:v>
                </c:pt>
                <c:pt idx="78">
                  <c:v>12048</c:v>
                </c:pt>
                <c:pt idx="79">
                  <c:v>12476</c:v>
                </c:pt>
                <c:pt idx="80">
                  <c:v>12831</c:v>
                </c:pt>
                <c:pt idx="81">
                  <c:v>13145</c:v>
                </c:pt>
                <c:pt idx="82">
                  <c:v>13593</c:v>
                </c:pt>
                <c:pt idx="83">
                  <c:v>14127</c:v>
                </c:pt>
                <c:pt idx="84">
                  <c:v>14994</c:v>
                </c:pt>
                <c:pt idx="85">
                  <c:v>14682</c:v>
                </c:pt>
                <c:pt idx="86">
                  <c:v>13299</c:v>
                </c:pt>
                <c:pt idx="87">
                  <c:v>11644</c:v>
                </c:pt>
                <c:pt idx="88">
                  <c:v>11662</c:v>
                </c:pt>
                <c:pt idx="89">
                  <c:v>12160</c:v>
                </c:pt>
                <c:pt idx="90">
                  <c:v>11938</c:v>
                </c:pt>
                <c:pt idx="91">
                  <c:v>11570</c:v>
                </c:pt>
                <c:pt idx="92">
                  <c:v>11776</c:v>
                </c:pt>
                <c:pt idx="93">
                  <c:v>12377</c:v>
                </c:pt>
                <c:pt idx="94">
                  <c:v>12730</c:v>
                </c:pt>
                <c:pt idx="95">
                  <c:v>13670</c:v>
                </c:pt>
                <c:pt idx="96">
                  <c:v>14468</c:v>
                </c:pt>
                <c:pt idx="97">
                  <c:v>14290</c:v>
                </c:pt>
                <c:pt idx="98">
                  <c:v>13916</c:v>
                </c:pt>
                <c:pt idx="99">
                  <c:v>14156</c:v>
                </c:pt>
                <c:pt idx="100">
                  <c:v>13797</c:v>
                </c:pt>
                <c:pt idx="101">
                  <c:v>13721</c:v>
                </c:pt>
                <c:pt idx="102">
                  <c:v>13635</c:v>
                </c:pt>
                <c:pt idx="103">
                  <c:v>13440</c:v>
                </c:pt>
                <c:pt idx="104">
                  <c:v>12564</c:v>
                </c:pt>
                <c:pt idx="105">
                  <c:v>11383</c:v>
                </c:pt>
                <c:pt idx="106">
                  <c:v>9984</c:v>
                </c:pt>
                <c:pt idx="107">
                  <c:v>9663</c:v>
                </c:pt>
                <c:pt idx="108">
                  <c:v>8695</c:v>
                </c:pt>
                <c:pt idx="109">
                  <c:v>9061</c:v>
                </c:pt>
                <c:pt idx="110">
                  <c:v>9821</c:v>
                </c:pt>
                <c:pt idx="111">
                  <c:v>10741</c:v>
                </c:pt>
                <c:pt idx="112">
                  <c:v>11124</c:v>
                </c:pt>
                <c:pt idx="113">
                  <c:v>12498</c:v>
                </c:pt>
                <c:pt idx="114">
                  <c:v>13551</c:v>
                </c:pt>
                <c:pt idx="115">
                  <c:v>13548</c:v>
                </c:pt>
                <c:pt idx="116">
                  <c:v>13421</c:v>
                </c:pt>
                <c:pt idx="117">
                  <c:v>13447</c:v>
                </c:pt>
                <c:pt idx="118">
                  <c:v>13444</c:v>
                </c:pt>
                <c:pt idx="119">
                  <c:v>13263</c:v>
                </c:pt>
                <c:pt idx="120">
                  <c:v>13126</c:v>
                </c:pt>
                <c:pt idx="121">
                  <c:v>13958</c:v>
                </c:pt>
                <c:pt idx="122">
                  <c:v>14813</c:v>
                </c:pt>
                <c:pt idx="123">
                  <c:v>14852</c:v>
                </c:pt>
                <c:pt idx="124">
                  <c:v>14997</c:v>
                </c:pt>
                <c:pt idx="125">
                  <c:v>14539</c:v>
                </c:pt>
                <c:pt idx="126">
                  <c:v>14208</c:v>
                </c:pt>
                <c:pt idx="127">
                  <c:v>14767</c:v>
                </c:pt>
                <c:pt idx="128">
                  <c:v>15254</c:v>
                </c:pt>
                <c:pt idx="129">
                  <c:v>14835</c:v>
                </c:pt>
                <c:pt idx="130">
                  <c:v>14971</c:v>
                </c:pt>
                <c:pt idx="131">
                  <c:v>15346</c:v>
                </c:pt>
                <c:pt idx="132">
                  <c:v>15582</c:v>
                </c:pt>
                <c:pt idx="133">
                  <c:v>16025</c:v>
                </c:pt>
                <c:pt idx="134">
                  <c:v>16171</c:v>
                </c:pt>
                <c:pt idx="135">
                  <c:v>14793</c:v>
                </c:pt>
                <c:pt idx="136">
                  <c:v>13833</c:v>
                </c:pt>
                <c:pt idx="137">
                  <c:v>12404</c:v>
                </c:pt>
                <c:pt idx="138">
                  <c:v>11555</c:v>
                </c:pt>
                <c:pt idx="139">
                  <c:v>11274</c:v>
                </c:pt>
                <c:pt idx="140">
                  <c:v>11649</c:v>
                </c:pt>
                <c:pt idx="141">
                  <c:v>11419</c:v>
                </c:pt>
                <c:pt idx="142">
                  <c:v>11618</c:v>
                </c:pt>
                <c:pt idx="143">
                  <c:v>11783</c:v>
                </c:pt>
                <c:pt idx="144">
                  <c:v>11427</c:v>
                </c:pt>
                <c:pt idx="145">
                  <c:v>13074</c:v>
                </c:pt>
                <c:pt idx="146">
                  <c:v>13797</c:v>
                </c:pt>
                <c:pt idx="147">
                  <c:v>15061</c:v>
                </c:pt>
                <c:pt idx="148">
                  <c:v>14623</c:v>
                </c:pt>
                <c:pt idx="149">
                  <c:v>14819</c:v>
                </c:pt>
                <c:pt idx="150">
                  <c:v>14583</c:v>
                </c:pt>
                <c:pt idx="151">
                  <c:v>13977</c:v>
                </c:pt>
                <c:pt idx="152">
                  <c:v>13159</c:v>
                </c:pt>
                <c:pt idx="153">
                  <c:v>12195</c:v>
                </c:pt>
                <c:pt idx="154">
                  <c:v>11674</c:v>
                </c:pt>
                <c:pt idx="155">
                  <c:v>11375</c:v>
                </c:pt>
                <c:pt idx="156">
                  <c:v>11118</c:v>
                </c:pt>
                <c:pt idx="157">
                  <c:v>12614</c:v>
                </c:pt>
                <c:pt idx="158">
                  <c:v>13258</c:v>
                </c:pt>
                <c:pt idx="159">
                  <c:v>13196</c:v>
                </c:pt>
                <c:pt idx="160">
                  <c:v>13146</c:v>
                </c:pt>
                <c:pt idx="161">
                  <c:v>13159</c:v>
                </c:pt>
                <c:pt idx="162">
                  <c:v>14128</c:v>
                </c:pt>
                <c:pt idx="163">
                  <c:v>13661</c:v>
                </c:pt>
                <c:pt idx="164">
                  <c:v>14133</c:v>
                </c:pt>
                <c:pt idx="165">
                  <c:v>14275</c:v>
                </c:pt>
                <c:pt idx="166">
                  <c:v>14151</c:v>
                </c:pt>
                <c:pt idx="167">
                  <c:v>13741</c:v>
                </c:pt>
                <c:pt idx="168">
                  <c:v>13806</c:v>
                </c:pt>
                <c:pt idx="169">
                  <c:v>14065</c:v>
                </c:pt>
                <c:pt idx="170">
                  <c:v>13957</c:v>
                </c:pt>
                <c:pt idx="171">
                  <c:v>14090</c:v>
                </c:pt>
                <c:pt idx="172">
                  <c:v>13184</c:v>
                </c:pt>
                <c:pt idx="173">
                  <c:v>13867</c:v>
                </c:pt>
                <c:pt idx="174">
                  <c:v>13987</c:v>
                </c:pt>
                <c:pt idx="175">
                  <c:v>14665</c:v>
                </c:pt>
                <c:pt idx="176">
                  <c:v>15392</c:v>
                </c:pt>
                <c:pt idx="177">
                  <c:v>15571</c:v>
                </c:pt>
                <c:pt idx="178">
                  <c:v>15312</c:v>
                </c:pt>
                <c:pt idx="179">
                  <c:v>15456</c:v>
                </c:pt>
                <c:pt idx="180">
                  <c:v>15377</c:v>
                </c:pt>
                <c:pt idx="181">
                  <c:v>14823</c:v>
                </c:pt>
                <c:pt idx="182">
                  <c:v>14657</c:v>
                </c:pt>
                <c:pt idx="183">
                  <c:v>14735</c:v>
                </c:pt>
                <c:pt idx="184">
                  <c:v>14481</c:v>
                </c:pt>
                <c:pt idx="185">
                  <c:v>15179</c:v>
                </c:pt>
                <c:pt idx="186">
                  <c:v>15434</c:v>
                </c:pt>
                <c:pt idx="187">
                  <c:v>14890</c:v>
                </c:pt>
                <c:pt idx="188">
                  <c:v>15505</c:v>
                </c:pt>
                <c:pt idx="189">
                  <c:v>15810</c:v>
                </c:pt>
                <c:pt idx="190">
                  <c:v>15067</c:v>
                </c:pt>
                <c:pt idx="191">
                  <c:v>13664</c:v>
                </c:pt>
                <c:pt idx="192">
                  <c:v>13133</c:v>
                </c:pt>
                <c:pt idx="193">
                  <c:v>14320</c:v>
                </c:pt>
                <c:pt idx="194">
                  <c:v>14909</c:v>
                </c:pt>
                <c:pt idx="195">
                  <c:v>15804</c:v>
                </c:pt>
                <c:pt idx="196">
                  <c:v>15265</c:v>
                </c:pt>
                <c:pt idx="197">
                  <c:v>14592</c:v>
                </c:pt>
                <c:pt idx="198">
                  <c:v>16026</c:v>
                </c:pt>
                <c:pt idx="199">
                  <c:v>15915</c:v>
                </c:pt>
                <c:pt idx="200">
                  <c:v>16296</c:v>
                </c:pt>
                <c:pt idx="201">
                  <c:v>17939</c:v>
                </c:pt>
                <c:pt idx="202">
                  <c:v>17565</c:v>
                </c:pt>
                <c:pt idx="203">
                  <c:v>16281</c:v>
                </c:pt>
                <c:pt idx="204">
                  <c:v>16854</c:v>
                </c:pt>
                <c:pt idx="205">
                  <c:v>18356</c:v>
                </c:pt>
                <c:pt idx="206">
                  <c:v>18234</c:v>
                </c:pt>
                <c:pt idx="207">
                  <c:v>18981</c:v>
                </c:pt>
                <c:pt idx="208">
                  <c:v>20598</c:v>
                </c:pt>
                <c:pt idx="209">
                  <c:v>20064</c:v>
                </c:pt>
                <c:pt idx="210">
                  <c:v>20181</c:v>
                </c:pt>
                <c:pt idx="211">
                  <c:v>21686</c:v>
                </c:pt>
                <c:pt idx="212">
                  <c:v>22334</c:v>
                </c:pt>
                <c:pt idx="213">
                  <c:v>21638</c:v>
                </c:pt>
                <c:pt idx="214">
                  <c:v>20874</c:v>
                </c:pt>
                <c:pt idx="215">
                  <c:v>21774</c:v>
                </c:pt>
                <c:pt idx="216">
                  <c:v>22958</c:v>
                </c:pt>
                <c:pt idx="217">
                  <c:v>22505</c:v>
                </c:pt>
                <c:pt idx="218">
                  <c:v>23864</c:v>
                </c:pt>
                <c:pt idx="219">
                  <c:v>23270</c:v>
                </c:pt>
                <c:pt idx="220">
                  <c:v>22076</c:v>
                </c:pt>
                <c:pt idx="221">
                  <c:v>23115</c:v>
                </c:pt>
                <c:pt idx="222">
                  <c:v>21695</c:v>
                </c:pt>
                <c:pt idx="223">
                  <c:v>20654</c:v>
                </c:pt>
                <c:pt idx="224">
                  <c:v>20473</c:v>
                </c:pt>
                <c:pt idx="225">
                  <c:v>21798</c:v>
                </c:pt>
                <c:pt idx="226">
                  <c:v>22150</c:v>
                </c:pt>
                <c:pt idx="227">
                  <c:v>23653</c:v>
                </c:pt>
                <c:pt idx="228">
                  <c:v>27784</c:v>
                </c:pt>
                <c:pt idx="229">
                  <c:v>26935</c:v>
                </c:pt>
                <c:pt idx="230">
                  <c:v>27091</c:v>
                </c:pt>
                <c:pt idx="231">
                  <c:v>27365</c:v>
                </c:pt>
                <c:pt idx="232">
                  <c:v>24130</c:v>
                </c:pt>
                <c:pt idx="233">
                  <c:v>27324</c:v>
                </c:pt>
                <c:pt idx="234">
                  <c:v>24547</c:v>
                </c:pt>
                <c:pt idx="235">
                  <c:v>24784</c:v>
                </c:pt>
                <c:pt idx="236">
                  <c:v>25009</c:v>
                </c:pt>
                <c:pt idx="237">
                  <c:v>25329</c:v>
                </c:pt>
                <c:pt idx="238">
                  <c:v>25847</c:v>
                </c:pt>
                <c:pt idx="239">
                  <c:v>25747</c:v>
                </c:pt>
                <c:pt idx="240">
                  <c:v>26477</c:v>
                </c:pt>
                <c:pt idx="241">
                  <c:v>25991</c:v>
                </c:pt>
                <c:pt idx="242">
                  <c:v>24831</c:v>
                </c:pt>
                <c:pt idx="243">
                  <c:v>25834</c:v>
                </c:pt>
                <c:pt idx="244">
                  <c:v>27367</c:v>
                </c:pt>
                <c:pt idx="245">
                  <c:v>28623</c:v>
                </c:pt>
                <c:pt idx="246">
                  <c:v>31177</c:v>
                </c:pt>
                <c:pt idx="247">
                  <c:v>33378</c:v>
                </c:pt>
                <c:pt idx="248">
                  <c:v>33105</c:v>
                </c:pt>
                <c:pt idx="249">
                  <c:v>30634</c:v>
                </c:pt>
                <c:pt idx="250">
                  <c:v>29673</c:v>
                </c:pt>
                <c:pt idx="251">
                  <c:v>28796</c:v>
                </c:pt>
                <c:pt idx="252">
                  <c:v>28415</c:v>
                </c:pt>
                <c:pt idx="253">
                  <c:v>28842</c:v>
                </c:pt>
                <c:pt idx="254">
                  <c:v>29318</c:v>
                </c:pt>
                <c:pt idx="255">
                  <c:v>29227</c:v>
                </c:pt>
                <c:pt idx="256">
                  <c:v>30652</c:v>
                </c:pt>
                <c:pt idx="257">
                  <c:v>29780</c:v>
                </c:pt>
                <c:pt idx="258">
                  <c:v>25292</c:v>
                </c:pt>
                <c:pt idx="259">
                  <c:v>23518</c:v>
                </c:pt>
                <c:pt idx="260">
                  <c:v>24168</c:v>
                </c:pt>
                <c:pt idx="261">
                  <c:v>23691</c:v>
                </c:pt>
                <c:pt idx="262">
                  <c:v>22338</c:v>
                </c:pt>
                <c:pt idx="263">
                  <c:v>20411</c:v>
                </c:pt>
                <c:pt idx="264">
                  <c:v>20518</c:v>
                </c:pt>
                <c:pt idx="265">
                  <c:v>20985</c:v>
                </c:pt>
                <c:pt idx="266">
                  <c:v>19872</c:v>
                </c:pt>
                <c:pt idx="267">
                  <c:v>20237</c:v>
                </c:pt>
                <c:pt idx="268">
                  <c:v>22080</c:v>
                </c:pt>
                <c:pt idx="269">
                  <c:v>22240</c:v>
                </c:pt>
                <c:pt idx="270">
                  <c:v>23021</c:v>
                </c:pt>
                <c:pt idx="271">
                  <c:v>24195</c:v>
                </c:pt>
                <c:pt idx="272">
                  <c:v>24641</c:v>
                </c:pt>
                <c:pt idx="273">
                  <c:v>23338</c:v>
                </c:pt>
                <c:pt idx="274">
                  <c:v>22815</c:v>
                </c:pt>
                <c:pt idx="275">
                  <c:v>22610</c:v>
                </c:pt>
                <c:pt idx="276">
                  <c:v>23129</c:v>
                </c:pt>
                <c:pt idx="277">
                  <c:v>24057</c:v>
                </c:pt>
                <c:pt idx="278">
                  <c:v>23274</c:v>
                </c:pt>
                <c:pt idx="279">
                  <c:v>23389</c:v>
                </c:pt>
                <c:pt idx="280">
                  <c:v>23403</c:v>
                </c:pt>
                <c:pt idx="281">
                  <c:v>22292</c:v>
                </c:pt>
                <c:pt idx="282">
                  <c:v>22933</c:v>
                </c:pt>
                <c:pt idx="283">
                  <c:v>23461</c:v>
                </c:pt>
                <c:pt idx="284">
                  <c:v>22415</c:v>
                </c:pt>
                <c:pt idx="285">
                  <c:v>22981</c:v>
                </c:pt>
                <c:pt idx="286">
                  <c:v>23905</c:v>
                </c:pt>
                <c:pt idx="287">
                  <c:v>24081</c:v>
                </c:pt>
                <c:pt idx="288">
                  <c:v>27157</c:v>
                </c:pt>
                <c:pt idx="289">
                  <c:v>26193</c:v>
                </c:pt>
                <c:pt idx="290">
                  <c:v>25538</c:v>
                </c:pt>
                <c:pt idx="291">
                  <c:v>23632</c:v>
                </c:pt>
                <c:pt idx="292">
                  <c:v>26252</c:v>
                </c:pt>
                <c:pt idx="293">
                  <c:v>23681</c:v>
                </c:pt>
                <c:pt idx="294">
                  <c:v>24853</c:v>
                </c:pt>
                <c:pt idx="295">
                  <c:v>23448</c:v>
                </c:pt>
                <c:pt idx="296">
                  <c:v>23176</c:v>
                </c:pt>
                <c:pt idx="297">
                  <c:v>22698</c:v>
                </c:pt>
                <c:pt idx="298">
                  <c:v>22384</c:v>
                </c:pt>
                <c:pt idx="299">
                  <c:v>21236</c:v>
                </c:pt>
                <c:pt idx="300">
                  <c:v>18613</c:v>
                </c:pt>
                <c:pt idx="301">
                  <c:v>19497</c:v>
                </c:pt>
                <c:pt idx="302">
                  <c:v>21363</c:v>
                </c:pt>
                <c:pt idx="303">
                  <c:v>20674</c:v>
                </c:pt>
                <c:pt idx="304">
                  <c:v>21434</c:v>
                </c:pt>
                <c:pt idx="305">
                  <c:v>20676</c:v>
                </c:pt>
                <c:pt idx="306">
                  <c:v>20711</c:v>
                </c:pt>
                <c:pt idx="307">
                  <c:v>21230</c:v>
                </c:pt>
                <c:pt idx="308">
                  <c:v>22050</c:v>
                </c:pt>
                <c:pt idx="309">
                  <c:v>21762</c:v>
                </c:pt>
                <c:pt idx="310">
                  <c:v>20884</c:v>
                </c:pt>
                <c:pt idx="311">
                  <c:v>19873</c:v>
                </c:pt>
                <c:pt idx="312">
                  <c:v>20302</c:v>
                </c:pt>
                <c:pt idx="313">
                  <c:v>19820</c:v>
                </c:pt>
                <c:pt idx="314">
                  <c:v>19030</c:v>
                </c:pt>
                <c:pt idx="315">
                  <c:v>19411</c:v>
                </c:pt>
                <c:pt idx="316">
                  <c:v>19782</c:v>
                </c:pt>
                <c:pt idx="317">
                  <c:v>17995</c:v>
                </c:pt>
                <c:pt idx="318">
                  <c:v>17647</c:v>
                </c:pt>
                <c:pt idx="319">
                  <c:v>17956</c:v>
                </c:pt>
                <c:pt idx="320">
                  <c:v>16214</c:v>
                </c:pt>
                <c:pt idx="321">
                  <c:v>16767</c:v>
                </c:pt>
                <c:pt idx="322">
                  <c:v>16619</c:v>
                </c:pt>
                <c:pt idx="323">
                  <c:v>14749</c:v>
                </c:pt>
                <c:pt idx="324">
                  <c:v>15706</c:v>
                </c:pt>
                <c:pt idx="325">
                  <c:v>16345</c:v>
                </c:pt>
                <c:pt idx="326">
                  <c:v>15422</c:v>
                </c:pt>
                <c:pt idx="327">
                  <c:v>14845</c:v>
                </c:pt>
                <c:pt idx="328">
                  <c:v>15458</c:v>
                </c:pt>
                <c:pt idx="329">
                  <c:v>15703</c:v>
                </c:pt>
                <c:pt idx="330">
                  <c:v>14746</c:v>
                </c:pt>
                <c:pt idx="331">
                  <c:v>15906</c:v>
                </c:pt>
                <c:pt idx="332">
                  <c:v>16154</c:v>
                </c:pt>
                <c:pt idx="333">
                  <c:v>12095</c:v>
                </c:pt>
                <c:pt idx="334">
                  <c:v>14720</c:v>
                </c:pt>
                <c:pt idx="335">
                  <c:v>13361</c:v>
                </c:pt>
                <c:pt idx="336">
                  <c:v>13126</c:v>
                </c:pt>
                <c:pt idx="337">
                  <c:v>13056</c:v>
                </c:pt>
                <c:pt idx="338">
                  <c:v>11867</c:v>
                </c:pt>
                <c:pt idx="339">
                  <c:v>12807</c:v>
                </c:pt>
                <c:pt idx="340">
                  <c:v>12123</c:v>
                </c:pt>
                <c:pt idx="341">
                  <c:v>12217</c:v>
                </c:pt>
                <c:pt idx="342">
                  <c:v>14741</c:v>
                </c:pt>
                <c:pt idx="343">
                  <c:v>14474</c:v>
                </c:pt>
                <c:pt idx="344">
                  <c:v>14712</c:v>
                </c:pt>
                <c:pt idx="345">
                  <c:v>13229</c:v>
                </c:pt>
                <c:pt idx="346">
                  <c:v>13954</c:v>
                </c:pt>
                <c:pt idx="347">
                  <c:v>15677</c:v>
                </c:pt>
                <c:pt idx="348">
                  <c:v>13744</c:v>
                </c:pt>
                <c:pt idx="349">
                  <c:v>13600</c:v>
                </c:pt>
                <c:pt idx="350">
                  <c:v>14170</c:v>
                </c:pt>
                <c:pt idx="351">
                  <c:v>14105</c:v>
                </c:pt>
                <c:pt idx="352">
                  <c:v>13196</c:v>
                </c:pt>
                <c:pt idx="353">
                  <c:v>13083</c:v>
                </c:pt>
                <c:pt idx="354">
                  <c:v>12108</c:v>
                </c:pt>
                <c:pt idx="355">
                  <c:v>11467</c:v>
                </c:pt>
                <c:pt idx="356">
                  <c:v>12997</c:v>
                </c:pt>
                <c:pt idx="357">
                  <c:v>11506</c:v>
                </c:pt>
                <c:pt idx="358">
                  <c:v>12089</c:v>
                </c:pt>
                <c:pt idx="359">
                  <c:v>12994</c:v>
                </c:pt>
                <c:pt idx="360">
                  <c:v>10557</c:v>
                </c:pt>
                <c:pt idx="361">
                  <c:v>11175</c:v>
                </c:pt>
                <c:pt idx="362">
                  <c:v>11644</c:v>
                </c:pt>
                <c:pt idx="363">
                  <c:v>10380</c:v>
                </c:pt>
                <c:pt idx="364">
                  <c:v>11614</c:v>
                </c:pt>
                <c:pt idx="365">
                  <c:v>12421</c:v>
                </c:pt>
                <c:pt idx="366">
                  <c:v>9919</c:v>
                </c:pt>
                <c:pt idx="367">
                  <c:v>10144</c:v>
                </c:pt>
                <c:pt idx="368">
                  <c:v>11499</c:v>
                </c:pt>
                <c:pt idx="369">
                  <c:v>15601</c:v>
                </c:pt>
                <c:pt idx="370">
                  <c:v>16804</c:v>
                </c:pt>
                <c:pt idx="371">
                  <c:v>17495</c:v>
                </c:pt>
                <c:pt idx="372">
                  <c:v>13456</c:v>
                </c:pt>
                <c:pt idx="373">
                  <c:v>14500</c:v>
                </c:pt>
                <c:pt idx="374">
                  <c:v>15118</c:v>
                </c:pt>
                <c:pt idx="375">
                  <c:v>12290</c:v>
                </c:pt>
                <c:pt idx="376">
                  <c:v>13043</c:v>
                </c:pt>
                <c:pt idx="377">
                  <c:v>13930</c:v>
                </c:pt>
                <c:pt idx="378">
                  <c:v>12421</c:v>
                </c:pt>
                <c:pt idx="379">
                  <c:v>12094</c:v>
                </c:pt>
                <c:pt idx="380">
                  <c:v>11856</c:v>
                </c:pt>
                <c:pt idx="381">
                  <c:v>12761</c:v>
                </c:pt>
                <c:pt idx="382">
                  <c:v>11188</c:v>
                </c:pt>
                <c:pt idx="383">
                  <c:v>11571</c:v>
                </c:pt>
                <c:pt idx="384">
                  <c:v>12607</c:v>
                </c:pt>
                <c:pt idx="385">
                  <c:v>12752</c:v>
                </c:pt>
                <c:pt idx="386">
                  <c:v>15860</c:v>
                </c:pt>
                <c:pt idx="387">
                  <c:v>12588</c:v>
                </c:pt>
                <c:pt idx="388">
                  <c:v>12804</c:v>
                </c:pt>
                <c:pt idx="389">
                  <c:v>13410</c:v>
                </c:pt>
                <c:pt idx="390">
                  <c:v>10489</c:v>
                </c:pt>
                <c:pt idx="391">
                  <c:v>10458</c:v>
                </c:pt>
                <c:pt idx="392">
                  <c:v>11719</c:v>
                </c:pt>
                <c:pt idx="393">
                  <c:v>12467</c:v>
                </c:pt>
                <c:pt idx="394">
                  <c:v>10276</c:v>
                </c:pt>
                <c:pt idx="395">
                  <c:v>10744</c:v>
                </c:pt>
                <c:pt idx="396">
                  <c:v>9914</c:v>
                </c:pt>
                <c:pt idx="397">
                  <c:v>10305</c:v>
                </c:pt>
                <c:pt idx="398">
                  <c:v>10928</c:v>
                </c:pt>
                <c:pt idx="399">
                  <c:v>10681</c:v>
                </c:pt>
                <c:pt idx="400">
                  <c:v>10749</c:v>
                </c:pt>
                <c:pt idx="401">
                  <c:v>12172</c:v>
                </c:pt>
                <c:pt idx="402">
                  <c:v>10727</c:v>
                </c:pt>
                <c:pt idx="403">
                  <c:v>10824</c:v>
                </c:pt>
                <c:pt idx="404">
                  <c:v>10796</c:v>
                </c:pt>
                <c:pt idx="405">
                  <c:v>9679</c:v>
                </c:pt>
                <c:pt idx="406">
                  <c:v>10838</c:v>
                </c:pt>
                <c:pt idx="407">
                  <c:v>10013</c:v>
                </c:pt>
                <c:pt idx="408">
                  <c:v>9954</c:v>
                </c:pt>
                <c:pt idx="409">
                  <c:v>9858</c:v>
                </c:pt>
                <c:pt idx="410">
                  <c:v>10348</c:v>
                </c:pt>
                <c:pt idx="411">
                  <c:v>9877</c:v>
                </c:pt>
                <c:pt idx="412">
                  <c:v>10169</c:v>
                </c:pt>
                <c:pt idx="413">
                  <c:v>9327</c:v>
                </c:pt>
                <c:pt idx="414">
                  <c:v>9593</c:v>
                </c:pt>
                <c:pt idx="415">
                  <c:v>9153</c:v>
                </c:pt>
                <c:pt idx="416">
                  <c:v>9240</c:v>
                </c:pt>
                <c:pt idx="417">
                  <c:v>8828</c:v>
                </c:pt>
                <c:pt idx="418">
                  <c:v>9141</c:v>
                </c:pt>
                <c:pt idx="419">
                  <c:v>8968</c:v>
                </c:pt>
                <c:pt idx="420">
                  <c:v>9013</c:v>
                </c:pt>
                <c:pt idx="421">
                  <c:v>8970</c:v>
                </c:pt>
                <c:pt idx="422">
                  <c:v>8536</c:v>
                </c:pt>
                <c:pt idx="423">
                  <c:v>8929</c:v>
                </c:pt>
                <c:pt idx="424">
                  <c:v>8310</c:v>
                </c:pt>
                <c:pt idx="425">
                  <c:v>8050</c:v>
                </c:pt>
                <c:pt idx="426">
                  <c:v>6898</c:v>
                </c:pt>
                <c:pt idx="427">
                  <c:v>8969</c:v>
                </c:pt>
                <c:pt idx="428">
                  <c:v>10692</c:v>
                </c:pt>
                <c:pt idx="429">
                  <c:v>8665</c:v>
                </c:pt>
                <c:pt idx="430">
                  <c:v>9137</c:v>
                </c:pt>
                <c:pt idx="431">
                  <c:v>8773</c:v>
                </c:pt>
                <c:pt idx="432">
                  <c:v>9381</c:v>
                </c:pt>
                <c:pt idx="433">
                  <c:v>9886</c:v>
                </c:pt>
                <c:pt idx="434">
                  <c:v>8802</c:v>
                </c:pt>
                <c:pt idx="435">
                  <c:v>9032</c:v>
                </c:pt>
                <c:pt idx="436">
                  <c:v>8702</c:v>
                </c:pt>
                <c:pt idx="437">
                  <c:v>8436</c:v>
                </c:pt>
                <c:pt idx="438">
                  <c:v>8917</c:v>
                </c:pt>
                <c:pt idx="439">
                  <c:v>9086</c:v>
                </c:pt>
                <c:pt idx="440">
                  <c:v>8463</c:v>
                </c:pt>
                <c:pt idx="441">
                  <c:v>9551</c:v>
                </c:pt>
                <c:pt idx="442">
                  <c:v>8385</c:v>
                </c:pt>
                <c:pt idx="443">
                  <c:v>8723</c:v>
                </c:pt>
                <c:pt idx="444">
                  <c:v>7522</c:v>
                </c:pt>
                <c:pt idx="445">
                  <c:v>7951</c:v>
                </c:pt>
                <c:pt idx="446">
                  <c:v>7961</c:v>
                </c:pt>
                <c:pt idx="447">
                  <c:v>7146</c:v>
                </c:pt>
                <c:pt idx="448">
                  <c:v>5204</c:v>
                </c:pt>
                <c:pt idx="449">
                  <c:v>5222</c:v>
                </c:pt>
                <c:pt idx="450">
                  <c:v>5704</c:v>
                </c:pt>
                <c:pt idx="451">
                  <c:v>5551</c:v>
                </c:pt>
                <c:pt idx="452">
                  <c:v>5449</c:v>
                </c:pt>
                <c:pt idx="453">
                  <c:v>7688</c:v>
                </c:pt>
                <c:pt idx="454">
                  <c:v>8682</c:v>
                </c:pt>
                <c:pt idx="455">
                  <c:v>5185</c:v>
                </c:pt>
                <c:pt idx="456">
                  <c:v>6644</c:v>
                </c:pt>
                <c:pt idx="457">
                  <c:v>6763</c:v>
                </c:pt>
                <c:pt idx="458">
                  <c:v>6821</c:v>
                </c:pt>
                <c:pt idx="459">
                  <c:v>6903</c:v>
                </c:pt>
                <c:pt idx="460">
                  <c:v>7816</c:v>
                </c:pt>
                <c:pt idx="461">
                  <c:v>7230</c:v>
                </c:pt>
                <c:pt idx="462">
                  <c:v>6582</c:v>
                </c:pt>
                <c:pt idx="463">
                  <c:v>7188</c:v>
                </c:pt>
                <c:pt idx="464">
                  <c:v>7452</c:v>
                </c:pt>
                <c:pt idx="465">
                  <c:v>7253</c:v>
                </c:pt>
                <c:pt idx="466">
                  <c:v>8258</c:v>
                </c:pt>
                <c:pt idx="467">
                  <c:v>9147</c:v>
                </c:pt>
                <c:pt idx="468">
                  <c:v>7000</c:v>
                </c:pt>
                <c:pt idx="469">
                  <c:v>7488</c:v>
                </c:pt>
                <c:pt idx="470">
                  <c:v>7872</c:v>
                </c:pt>
                <c:pt idx="471">
                  <c:v>6820</c:v>
                </c:pt>
                <c:pt idx="472">
                  <c:v>6644</c:v>
                </c:pt>
                <c:pt idx="473">
                  <c:v>7594</c:v>
                </c:pt>
                <c:pt idx="474">
                  <c:v>6957</c:v>
                </c:pt>
                <c:pt idx="475">
                  <c:v>7003</c:v>
                </c:pt>
                <c:pt idx="476">
                  <c:v>7670</c:v>
                </c:pt>
                <c:pt idx="477">
                  <c:v>6757</c:v>
                </c:pt>
                <c:pt idx="478">
                  <c:v>7054</c:v>
                </c:pt>
                <c:pt idx="479">
                  <c:v>8442</c:v>
                </c:pt>
                <c:pt idx="480">
                  <c:v>6849</c:v>
                </c:pt>
                <c:pt idx="481">
                  <c:v>6324</c:v>
                </c:pt>
                <c:pt idx="482">
                  <c:v>6889</c:v>
                </c:pt>
                <c:pt idx="483">
                  <c:v>6968</c:v>
                </c:pt>
                <c:pt idx="484">
                  <c:v>7951</c:v>
                </c:pt>
                <c:pt idx="485">
                  <c:v>8200</c:v>
                </c:pt>
                <c:pt idx="486">
                  <c:v>8308</c:v>
                </c:pt>
                <c:pt idx="487">
                  <c:v>7671</c:v>
                </c:pt>
                <c:pt idx="488">
                  <c:v>7737</c:v>
                </c:pt>
                <c:pt idx="489">
                  <c:v>7762</c:v>
                </c:pt>
                <c:pt idx="490">
                  <c:v>7187</c:v>
                </c:pt>
                <c:pt idx="491">
                  <c:v>7041</c:v>
                </c:pt>
                <c:pt idx="492">
                  <c:v>6896</c:v>
                </c:pt>
                <c:pt idx="493">
                  <c:v>6399</c:v>
                </c:pt>
                <c:pt idx="494">
                  <c:v>6027</c:v>
                </c:pt>
                <c:pt idx="495">
                  <c:v>6964</c:v>
                </c:pt>
                <c:pt idx="496">
                  <c:v>6245</c:v>
                </c:pt>
                <c:pt idx="497">
                  <c:v>5873</c:v>
                </c:pt>
                <c:pt idx="498">
                  <c:v>6975</c:v>
                </c:pt>
                <c:pt idx="499">
                  <c:v>6398</c:v>
                </c:pt>
                <c:pt idx="500">
                  <c:v>5713</c:v>
                </c:pt>
                <c:pt idx="501">
                  <c:v>5657</c:v>
                </c:pt>
                <c:pt idx="502">
                  <c:v>4964</c:v>
                </c:pt>
                <c:pt idx="503">
                  <c:v>5375</c:v>
                </c:pt>
                <c:pt idx="504">
                  <c:v>4515</c:v>
                </c:pt>
                <c:pt idx="505">
                  <c:v>5029</c:v>
                </c:pt>
                <c:pt idx="506">
                  <c:v>4876</c:v>
                </c:pt>
                <c:pt idx="507">
                  <c:v>4551</c:v>
                </c:pt>
                <c:pt idx="508">
                  <c:v>4195</c:v>
                </c:pt>
                <c:pt idx="509">
                  <c:v>6926</c:v>
                </c:pt>
                <c:pt idx="510">
                  <c:v>4674</c:v>
                </c:pt>
                <c:pt idx="511">
                  <c:v>4188</c:v>
                </c:pt>
                <c:pt idx="512">
                  <c:v>3406</c:v>
                </c:pt>
                <c:pt idx="513">
                  <c:v>4193</c:v>
                </c:pt>
                <c:pt idx="514">
                  <c:v>3469</c:v>
                </c:pt>
                <c:pt idx="515">
                  <c:v>3976</c:v>
                </c:pt>
                <c:pt idx="516">
                  <c:v>2810</c:v>
                </c:pt>
                <c:pt idx="517">
                  <c:v>2015</c:v>
                </c:pt>
                <c:pt idx="518">
                  <c:v>1121</c:v>
                </c:pt>
                <c:pt idx="519">
                  <c:v>2363</c:v>
                </c:pt>
                <c:pt idx="520">
                  <c:v>2829</c:v>
                </c:pt>
                <c:pt idx="521">
                  <c:v>1872</c:v>
                </c:pt>
                <c:pt idx="522">
                  <c:v>2540</c:v>
                </c:pt>
                <c:pt idx="523">
                  <c:v>3114</c:v>
                </c:pt>
                <c:pt idx="524">
                  <c:v>3094</c:v>
                </c:pt>
                <c:pt idx="525">
                  <c:v>2809</c:v>
                </c:pt>
                <c:pt idx="526">
                  <c:v>4242</c:v>
                </c:pt>
                <c:pt idx="527">
                  <c:v>1840</c:v>
                </c:pt>
                <c:pt idx="528">
                  <c:v>3464</c:v>
                </c:pt>
                <c:pt idx="529">
                  <c:v>3091</c:v>
                </c:pt>
                <c:pt idx="530">
                  <c:v>3065</c:v>
                </c:pt>
                <c:pt idx="531">
                  <c:v>3015</c:v>
                </c:pt>
                <c:pt idx="532">
                  <c:v>3211</c:v>
                </c:pt>
                <c:pt idx="533">
                  <c:v>2801</c:v>
                </c:pt>
                <c:pt idx="534">
                  <c:v>2949</c:v>
                </c:pt>
                <c:pt idx="535">
                  <c:v>3027</c:v>
                </c:pt>
                <c:pt idx="536">
                  <c:v>2474</c:v>
                </c:pt>
                <c:pt idx="537">
                  <c:v>3033</c:v>
                </c:pt>
                <c:pt idx="538">
                  <c:v>3235</c:v>
                </c:pt>
                <c:pt idx="539">
                  <c:v>4593</c:v>
                </c:pt>
                <c:pt idx="540">
                  <c:v>2592</c:v>
                </c:pt>
                <c:pt idx="541">
                  <c:v>2715</c:v>
                </c:pt>
                <c:pt idx="542">
                  <c:v>3351</c:v>
                </c:pt>
                <c:pt idx="543">
                  <c:v>4059</c:v>
                </c:pt>
                <c:pt idx="544">
                  <c:v>3163</c:v>
                </c:pt>
                <c:pt idx="545">
                  <c:v>3491</c:v>
                </c:pt>
                <c:pt idx="546">
                  <c:v>2910</c:v>
                </c:pt>
                <c:pt idx="547">
                  <c:v>3551</c:v>
                </c:pt>
                <c:pt idx="548">
                  <c:v>3272</c:v>
                </c:pt>
                <c:pt idx="549">
                  <c:v>2740</c:v>
                </c:pt>
                <c:pt idx="550">
                  <c:v>3181</c:v>
                </c:pt>
                <c:pt idx="551">
                  <c:v>714</c:v>
                </c:pt>
                <c:pt idx="552">
                  <c:v>3654</c:v>
                </c:pt>
                <c:pt idx="553">
                  <c:v>3421</c:v>
                </c:pt>
                <c:pt idx="554">
                  <c:v>3737</c:v>
                </c:pt>
                <c:pt idx="555">
                  <c:v>4281</c:v>
                </c:pt>
                <c:pt idx="556">
                  <c:v>3971</c:v>
                </c:pt>
                <c:pt idx="557">
                  <c:v>5077</c:v>
                </c:pt>
                <c:pt idx="558">
                  <c:v>4256</c:v>
                </c:pt>
                <c:pt idx="559">
                  <c:v>4023</c:v>
                </c:pt>
                <c:pt idx="560">
                  <c:v>4276</c:v>
                </c:pt>
                <c:pt idx="561">
                  <c:v>4140</c:v>
                </c:pt>
                <c:pt idx="562">
                  <c:v>4079</c:v>
                </c:pt>
                <c:pt idx="563">
                  <c:v>3244</c:v>
                </c:pt>
                <c:pt idx="564">
                  <c:v>2896</c:v>
                </c:pt>
                <c:pt idx="565">
                  <c:v>3370</c:v>
                </c:pt>
                <c:pt idx="566">
                  <c:v>3510</c:v>
                </c:pt>
                <c:pt idx="567">
                  <c:v>3908</c:v>
                </c:pt>
                <c:pt idx="568">
                  <c:v>3740</c:v>
                </c:pt>
                <c:pt idx="569">
                  <c:v>4338</c:v>
                </c:pt>
                <c:pt idx="570">
                  <c:v>4310</c:v>
                </c:pt>
                <c:pt idx="571">
                  <c:v>3919</c:v>
                </c:pt>
                <c:pt idx="572">
                  <c:v>4650</c:v>
                </c:pt>
                <c:pt idx="573">
                  <c:v>4700</c:v>
                </c:pt>
                <c:pt idx="574">
                  <c:v>3680</c:v>
                </c:pt>
                <c:pt idx="575">
                  <c:v>1664</c:v>
                </c:pt>
                <c:pt idx="576">
                  <c:v>3105</c:v>
                </c:pt>
                <c:pt idx="577">
                  <c:v>3696</c:v>
                </c:pt>
                <c:pt idx="578">
                  <c:v>2486</c:v>
                </c:pt>
                <c:pt idx="579">
                  <c:v>2937</c:v>
                </c:pt>
                <c:pt idx="580">
                  <c:v>2420</c:v>
                </c:pt>
                <c:pt idx="581">
                  <c:v>1281</c:v>
                </c:pt>
                <c:pt idx="582">
                  <c:v>3322</c:v>
                </c:pt>
                <c:pt idx="583">
                  <c:v>3648</c:v>
                </c:pt>
                <c:pt idx="584">
                  <c:v>4188</c:v>
                </c:pt>
                <c:pt idx="585">
                  <c:v>4135</c:v>
                </c:pt>
                <c:pt idx="586">
                  <c:v>5066</c:v>
                </c:pt>
                <c:pt idx="587">
                  <c:v>2854</c:v>
                </c:pt>
                <c:pt idx="588">
                  <c:v>5485</c:v>
                </c:pt>
                <c:pt idx="589">
                  <c:v>5457</c:v>
                </c:pt>
                <c:pt idx="590">
                  <c:v>6239</c:v>
                </c:pt>
                <c:pt idx="591">
                  <c:v>3899</c:v>
                </c:pt>
                <c:pt idx="592">
                  <c:v>3276</c:v>
                </c:pt>
                <c:pt idx="593">
                  <c:v>2053</c:v>
                </c:pt>
                <c:pt idx="594">
                  <c:v>3573</c:v>
                </c:pt>
                <c:pt idx="595">
                  <c:v>3194</c:v>
                </c:pt>
                <c:pt idx="596">
                  <c:v>2192</c:v>
                </c:pt>
                <c:pt idx="597">
                  <c:v>3550</c:v>
                </c:pt>
                <c:pt idx="598">
                  <c:v>2504</c:v>
                </c:pt>
                <c:pt idx="599">
                  <c:v>2532</c:v>
                </c:pt>
                <c:pt idx="600">
                  <c:v>5642</c:v>
                </c:pt>
                <c:pt idx="601">
                  <c:v>5013</c:v>
                </c:pt>
                <c:pt idx="602">
                  <c:v>2868</c:v>
                </c:pt>
                <c:pt idx="603">
                  <c:v>2564</c:v>
                </c:pt>
                <c:pt idx="604">
                  <c:v>3398</c:v>
                </c:pt>
                <c:pt idx="605">
                  <c:v>2624</c:v>
                </c:pt>
                <c:pt idx="606">
                  <c:v>4298</c:v>
                </c:pt>
                <c:pt idx="607">
                  <c:v>2677</c:v>
                </c:pt>
                <c:pt idx="608">
                  <c:v>1345</c:v>
                </c:pt>
                <c:pt idx="609">
                  <c:v>2447</c:v>
                </c:pt>
                <c:pt idx="610">
                  <c:v>921</c:v>
                </c:pt>
                <c:pt idx="611">
                  <c:v>498</c:v>
                </c:pt>
                <c:pt idx="612">
                  <c:v>568</c:v>
                </c:pt>
                <c:pt idx="613">
                  <c:v>437</c:v>
                </c:pt>
                <c:pt idx="614">
                  <c:v>481</c:v>
                </c:pt>
                <c:pt idx="615">
                  <c:v>502</c:v>
                </c:pt>
                <c:pt idx="616">
                  <c:v>444</c:v>
                </c:pt>
                <c:pt idx="617">
                  <c:v>361</c:v>
                </c:pt>
                <c:pt idx="618">
                  <c:v>372</c:v>
                </c:pt>
                <c:pt idx="619">
                  <c:v>411</c:v>
                </c:pt>
                <c:pt idx="620">
                  <c:v>456</c:v>
                </c:pt>
                <c:pt idx="621">
                  <c:v>412</c:v>
                </c:pt>
                <c:pt idx="622">
                  <c:v>377</c:v>
                </c:pt>
                <c:pt idx="623">
                  <c:v>469</c:v>
                </c:pt>
                <c:pt idx="624">
                  <c:v>296</c:v>
                </c:pt>
                <c:pt idx="625">
                  <c:v>406</c:v>
                </c:pt>
                <c:pt idx="626">
                  <c:v>438</c:v>
                </c:pt>
                <c:pt idx="627">
                  <c:v>378</c:v>
                </c:pt>
                <c:pt idx="628">
                  <c:v>543</c:v>
                </c:pt>
                <c:pt idx="629">
                  <c:v>458</c:v>
                </c:pt>
                <c:pt idx="630">
                  <c:v>279</c:v>
                </c:pt>
                <c:pt idx="631">
                  <c:v>386</c:v>
                </c:pt>
                <c:pt idx="632">
                  <c:v>394</c:v>
                </c:pt>
                <c:pt idx="633">
                  <c:v>389</c:v>
                </c:pt>
                <c:pt idx="634">
                  <c:v>376</c:v>
                </c:pt>
                <c:pt idx="635">
                  <c:v>469</c:v>
                </c:pt>
                <c:pt idx="636">
                  <c:v>262</c:v>
                </c:pt>
                <c:pt idx="637">
                  <c:v>95</c:v>
                </c:pt>
                <c:pt idx="638">
                  <c:v>65</c:v>
                </c:pt>
                <c:pt idx="639">
                  <c:v>605</c:v>
                </c:pt>
                <c:pt idx="640">
                  <c:v>235</c:v>
                </c:pt>
                <c:pt idx="641">
                  <c:v>273</c:v>
                </c:pt>
                <c:pt idx="642">
                  <c:v>201</c:v>
                </c:pt>
                <c:pt idx="643">
                  <c:v>306</c:v>
                </c:pt>
                <c:pt idx="644">
                  <c:v>283</c:v>
                </c:pt>
                <c:pt idx="645">
                  <c:v>217</c:v>
                </c:pt>
                <c:pt idx="646">
                  <c:v>104</c:v>
                </c:pt>
                <c:pt idx="647">
                  <c:v>217</c:v>
                </c:pt>
                <c:pt idx="648">
                  <c:v>221</c:v>
                </c:pt>
                <c:pt idx="649">
                  <c:v>357</c:v>
                </c:pt>
                <c:pt idx="650">
                  <c:v>426</c:v>
                </c:pt>
                <c:pt idx="651">
                  <c:v>607</c:v>
                </c:pt>
                <c:pt idx="652">
                  <c:v>416</c:v>
                </c:pt>
                <c:pt idx="653">
                  <c:v>546</c:v>
                </c:pt>
                <c:pt idx="654">
                  <c:v>956</c:v>
                </c:pt>
                <c:pt idx="655">
                  <c:v>574</c:v>
                </c:pt>
                <c:pt idx="656">
                  <c:v>617</c:v>
                </c:pt>
                <c:pt idx="657">
                  <c:v>1467</c:v>
                </c:pt>
                <c:pt idx="658">
                  <c:v>691</c:v>
                </c:pt>
                <c:pt idx="659">
                  <c:v>815</c:v>
                </c:pt>
                <c:pt idx="660">
                  <c:v>560</c:v>
                </c:pt>
                <c:pt idx="661">
                  <c:v>767</c:v>
                </c:pt>
                <c:pt idx="662">
                  <c:v>827</c:v>
                </c:pt>
                <c:pt idx="663">
                  <c:v>449</c:v>
                </c:pt>
                <c:pt idx="664">
                  <c:v>716</c:v>
                </c:pt>
                <c:pt idx="665">
                  <c:v>751</c:v>
                </c:pt>
                <c:pt idx="666">
                  <c:v>644</c:v>
                </c:pt>
                <c:pt idx="667">
                  <c:v>851</c:v>
                </c:pt>
                <c:pt idx="668">
                  <c:v>923</c:v>
                </c:pt>
                <c:pt idx="669">
                  <c:v>958</c:v>
                </c:pt>
                <c:pt idx="670">
                  <c:v>0</c:v>
                </c:pt>
                <c:pt idx="671">
                  <c:v>0</c:v>
                </c:pt>
              </c:numCache>
            </c:numRef>
          </c:val>
          <c:smooth val="0"/>
          <c:extLst>
            <c:ext xmlns:c16="http://schemas.microsoft.com/office/drawing/2014/chart" uri="{C3380CC4-5D6E-409C-BE32-E72D297353CC}">
              <c16:uniqueId val="{00000000-F8F2-499B-AC83-B2D50ECD65BC}"/>
            </c:ext>
          </c:extLst>
        </c:ser>
        <c:dLbls>
          <c:showLegendKey val="0"/>
          <c:showVal val="0"/>
          <c:showCatName val="0"/>
          <c:showSerName val="0"/>
          <c:showPercent val="0"/>
          <c:showBubbleSize val="0"/>
        </c:dLbls>
        <c:smooth val="0"/>
        <c:axId val="407629936"/>
        <c:axId val="407635424"/>
      </c:lineChart>
      <c:catAx>
        <c:axId val="40762993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7635424"/>
        <c:crosses val="autoZero"/>
        <c:auto val="1"/>
        <c:lblAlgn val="ctr"/>
        <c:lblOffset val="100"/>
        <c:tickLblSkip val="12"/>
        <c:tickMarkSkip val="12"/>
        <c:noMultiLvlLbl val="0"/>
      </c:catAx>
      <c:valAx>
        <c:axId val="407635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7629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166 and 167 </a:t>
            </a:r>
          </a:p>
          <a:p>
            <a:pPr>
              <a:defRPr/>
            </a:pPr>
            <a:r>
              <a:rPr lang="en-US"/>
              <a:t>Advances by Bank of England to the Government, Monthly, 1794-1850 </a:t>
            </a:r>
          </a:p>
          <a:p>
            <a:pPr>
              <a:defRPr/>
            </a:pPr>
            <a:r>
              <a:rPr lang="en-US"/>
              <a:t>(Thousands of £'s) </a:t>
            </a:r>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SA data</c:v>
          </c:tx>
          <c:spPr>
            <a:ln w="28575" cap="rnd">
              <a:solidFill>
                <a:schemeClr val="accent1"/>
              </a:solidFill>
              <a:round/>
            </a:ln>
            <a:effectLst/>
          </c:spPr>
          <c:marker>
            <c:symbol val="none"/>
          </c:marker>
          <c:cat>
            <c:numRef>
              <c:f>'Table 167'!$R$4:$R$675</c:f>
              <c:numCache>
                <c:formatCode>General</c:formatCode>
                <c:ptCount val="672"/>
                <c:pt idx="0">
                  <c:v>1794</c:v>
                </c:pt>
                <c:pt idx="12">
                  <c:v>1795</c:v>
                </c:pt>
                <c:pt idx="24">
                  <c:v>1796</c:v>
                </c:pt>
                <c:pt idx="36">
                  <c:v>1797</c:v>
                </c:pt>
                <c:pt idx="48">
                  <c:v>1798</c:v>
                </c:pt>
                <c:pt idx="60">
                  <c:v>1799</c:v>
                </c:pt>
                <c:pt idx="72">
                  <c:v>1800</c:v>
                </c:pt>
                <c:pt idx="84">
                  <c:v>1801</c:v>
                </c:pt>
                <c:pt idx="96">
                  <c:v>1802</c:v>
                </c:pt>
                <c:pt idx="108">
                  <c:v>1803</c:v>
                </c:pt>
                <c:pt idx="120">
                  <c:v>1804</c:v>
                </c:pt>
                <c:pt idx="132">
                  <c:v>1805</c:v>
                </c:pt>
                <c:pt idx="144">
                  <c:v>1806</c:v>
                </c:pt>
                <c:pt idx="156">
                  <c:v>1807</c:v>
                </c:pt>
                <c:pt idx="168">
                  <c:v>1808</c:v>
                </c:pt>
                <c:pt idx="180">
                  <c:v>1809</c:v>
                </c:pt>
                <c:pt idx="192">
                  <c:v>1810</c:v>
                </c:pt>
                <c:pt idx="204">
                  <c:v>1811</c:v>
                </c:pt>
                <c:pt idx="216">
                  <c:v>1812</c:v>
                </c:pt>
                <c:pt idx="228">
                  <c:v>1813</c:v>
                </c:pt>
                <c:pt idx="240">
                  <c:v>1814</c:v>
                </c:pt>
                <c:pt idx="252">
                  <c:v>1815</c:v>
                </c:pt>
                <c:pt idx="264">
                  <c:v>1816</c:v>
                </c:pt>
                <c:pt idx="276">
                  <c:v>1817</c:v>
                </c:pt>
                <c:pt idx="288">
                  <c:v>1818</c:v>
                </c:pt>
                <c:pt idx="300">
                  <c:v>1819</c:v>
                </c:pt>
                <c:pt idx="312">
                  <c:v>1820</c:v>
                </c:pt>
                <c:pt idx="324">
                  <c:v>1821</c:v>
                </c:pt>
                <c:pt idx="336">
                  <c:v>1822</c:v>
                </c:pt>
                <c:pt idx="348">
                  <c:v>1823</c:v>
                </c:pt>
                <c:pt idx="360">
                  <c:v>1824</c:v>
                </c:pt>
                <c:pt idx="372">
                  <c:v>1825</c:v>
                </c:pt>
                <c:pt idx="384">
                  <c:v>1826</c:v>
                </c:pt>
                <c:pt idx="396">
                  <c:v>1827</c:v>
                </c:pt>
                <c:pt idx="408">
                  <c:v>1828</c:v>
                </c:pt>
                <c:pt idx="420">
                  <c:v>1829</c:v>
                </c:pt>
                <c:pt idx="432">
                  <c:v>1830</c:v>
                </c:pt>
                <c:pt idx="444">
                  <c:v>1831</c:v>
                </c:pt>
                <c:pt idx="456">
                  <c:v>1832</c:v>
                </c:pt>
                <c:pt idx="468">
                  <c:v>1833</c:v>
                </c:pt>
                <c:pt idx="480">
                  <c:v>1834</c:v>
                </c:pt>
                <c:pt idx="492">
                  <c:v>1835</c:v>
                </c:pt>
                <c:pt idx="504">
                  <c:v>1836</c:v>
                </c:pt>
                <c:pt idx="516">
                  <c:v>1837</c:v>
                </c:pt>
                <c:pt idx="528">
                  <c:v>1838</c:v>
                </c:pt>
                <c:pt idx="540">
                  <c:v>1839</c:v>
                </c:pt>
                <c:pt idx="552">
                  <c:v>1840</c:v>
                </c:pt>
                <c:pt idx="564">
                  <c:v>1841</c:v>
                </c:pt>
                <c:pt idx="576">
                  <c:v>1842</c:v>
                </c:pt>
                <c:pt idx="588">
                  <c:v>1843</c:v>
                </c:pt>
                <c:pt idx="600">
                  <c:v>1844</c:v>
                </c:pt>
                <c:pt idx="612">
                  <c:v>1845</c:v>
                </c:pt>
                <c:pt idx="624">
                  <c:v>1846</c:v>
                </c:pt>
                <c:pt idx="636">
                  <c:v>1847</c:v>
                </c:pt>
                <c:pt idx="648">
                  <c:v>1848</c:v>
                </c:pt>
                <c:pt idx="660">
                  <c:v>1849</c:v>
                </c:pt>
              </c:numCache>
            </c:numRef>
          </c:cat>
          <c:val>
            <c:numRef>
              <c:f>'Table 167'!$T$4:$T$675</c:f>
              <c:numCache>
                <c:formatCode>General</c:formatCode>
                <c:ptCount val="672"/>
                <c:pt idx="0">
                  <c:v>8651</c:v>
                </c:pt>
                <c:pt idx="1">
                  <c:v>8154</c:v>
                </c:pt>
                <c:pt idx="2">
                  <c:v>8133</c:v>
                </c:pt>
                <c:pt idx="3">
                  <c:v>7854</c:v>
                </c:pt>
                <c:pt idx="4">
                  <c:v>7871</c:v>
                </c:pt>
                <c:pt idx="5">
                  <c:v>7122</c:v>
                </c:pt>
                <c:pt idx="6">
                  <c:v>7818</c:v>
                </c:pt>
                <c:pt idx="7">
                  <c:v>7052</c:v>
                </c:pt>
                <c:pt idx="8">
                  <c:v>8148</c:v>
                </c:pt>
                <c:pt idx="9">
                  <c:v>8468</c:v>
                </c:pt>
                <c:pt idx="10">
                  <c:v>8162</c:v>
                </c:pt>
                <c:pt idx="11">
                  <c:v>7960</c:v>
                </c:pt>
                <c:pt idx="12">
                  <c:v>8033</c:v>
                </c:pt>
                <c:pt idx="13">
                  <c:v>8854</c:v>
                </c:pt>
                <c:pt idx="14">
                  <c:v>9612</c:v>
                </c:pt>
                <c:pt idx="15">
                  <c:v>10127</c:v>
                </c:pt>
                <c:pt idx="16">
                  <c:v>9597</c:v>
                </c:pt>
                <c:pt idx="17">
                  <c:v>9835</c:v>
                </c:pt>
                <c:pt idx="18">
                  <c:v>9990</c:v>
                </c:pt>
                <c:pt idx="19">
                  <c:v>10316</c:v>
                </c:pt>
                <c:pt idx="20">
                  <c:v>12529</c:v>
                </c:pt>
                <c:pt idx="21">
                  <c:v>11338</c:v>
                </c:pt>
                <c:pt idx="22">
                  <c:v>10197</c:v>
                </c:pt>
                <c:pt idx="23">
                  <c:v>11215</c:v>
                </c:pt>
                <c:pt idx="24">
                  <c:v>10574</c:v>
                </c:pt>
                <c:pt idx="25">
                  <c:v>10619</c:v>
                </c:pt>
                <c:pt idx="26">
                  <c:v>10159</c:v>
                </c:pt>
                <c:pt idx="27">
                  <c:v>9857</c:v>
                </c:pt>
                <c:pt idx="28">
                  <c:v>9970</c:v>
                </c:pt>
                <c:pt idx="29">
                  <c:v>9816</c:v>
                </c:pt>
                <c:pt idx="30">
                  <c:v>9232</c:v>
                </c:pt>
                <c:pt idx="31">
                  <c:v>8717</c:v>
                </c:pt>
                <c:pt idx="32">
                  <c:v>8189</c:v>
                </c:pt>
                <c:pt idx="33">
                  <c:v>8550</c:v>
                </c:pt>
                <c:pt idx="34">
                  <c:v>9431</c:v>
                </c:pt>
                <c:pt idx="35">
                  <c:v>10001</c:v>
                </c:pt>
                <c:pt idx="36">
                  <c:v>8777</c:v>
                </c:pt>
                <c:pt idx="37">
                  <c:v>7620</c:v>
                </c:pt>
                <c:pt idx="38">
                  <c:v>7429</c:v>
                </c:pt>
                <c:pt idx="39">
                  <c:v>7439</c:v>
                </c:pt>
                <c:pt idx="40">
                  <c:v>7493</c:v>
                </c:pt>
                <c:pt idx="41">
                  <c:v>7590</c:v>
                </c:pt>
                <c:pt idx="42">
                  <c:v>7899</c:v>
                </c:pt>
                <c:pt idx="43">
                  <c:v>7707</c:v>
                </c:pt>
                <c:pt idx="44">
                  <c:v>6273</c:v>
                </c:pt>
                <c:pt idx="45">
                  <c:v>5175</c:v>
                </c:pt>
                <c:pt idx="46">
                  <c:v>4699</c:v>
                </c:pt>
                <c:pt idx="47">
                  <c:v>5858</c:v>
                </c:pt>
                <c:pt idx="48">
                  <c:v>7775</c:v>
                </c:pt>
                <c:pt idx="49">
                  <c:v>8420</c:v>
                </c:pt>
                <c:pt idx="50">
                  <c:v>8622</c:v>
                </c:pt>
                <c:pt idx="51">
                  <c:v>9143</c:v>
                </c:pt>
                <c:pt idx="52">
                  <c:v>9156</c:v>
                </c:pt>
                <c:pt idx="53">
                  <c:v>9424</c:v>
                </c:pt>
                <c:pt idx="54">
                  <c:v>9586</c:v>
                </c:pt>
                <c:pt idx="55">
                  <c:v>9983</c:v>
                </c:pt>
                <c:pt idx="56">
                  <c:v>10070</c:v>
                </c:pt>
                <c:pt idx="57">
                  <c:v>9732</c:v>
                </c:pt>
                <c:pt idx="58">
                  <c:v>9355</c:v>
                </c:pt>
                <c:pt idx="59">
                  <c:v>8894</c:v>
                </c:pt>
                <c:pt idx="60">
                  <c:v>10709</c:v>
                </c:pt>
                <c:pt idx="61">
                  <c:v>10026</c:v>
                </c:pt>
                <c:pt idx="62">
                  <c:v>9398</c:v>
                </c:pt>
                <c:pt idx="63">
                  <c:v>9808</c:v>
                </c:pt>
                <c:pt idx="64">
                  <c:v>10377</c:v>
                </c:pt>
                <c:pt idx="65">
                  <c:v>10413</c:v>
                </c:pt>
                <c:pt idx="66">
                  <c:v>9818</c:v>
                </c:pt>
                <c:pt idx="67">
                  <c:v>8892</c:v>
                </c:pt>
                <c:pt idx="68">
                  <c:v>9432</c:v>
                </c:pt>
                <c:pt idx="69">
                  <c:v>9537</c:v>
                </c:pt>
                <c:pt idx="70">
                  <c:v>9659</c:v>
                </c:pt>
                <c:pt idx="71">
                  <c:v>10061</c:v>
                </c:pt>
                <c:pt idx="72">
                  <c:v>12394</c:v>
                </c:pt>
                <c:pt idx="73">
                  <c:v>12698</c:v>
                </c:pt>
                <c:pt idx="74">
                  <c:v>12240</c:v>
                </c:pt>
                <c:pt idx="75">
                  <c:v>12776</c:v>
                </c:pt>
                <c:pt idx="76">
                  <c:v>12406</c:v>
                </c:pt>
                <c:pt idx="77">
                  <c:v>11634</c:v>
                </c:pt>
                <c:pt idx="78">
                  <c:v>12048</c:v>
                </c:pt>
                <c:pt idx="79">
                  <c:v>12476</c:v>
                </c:pt>
                <c:pt idx="80">
                  <c:v>12831</c:v>
                </c:pt>
                <c:pt idx="81">
                  <c:v>13145</c:v>
                </c:pt>
                <c:pt idx="82">
                  <c:v>13593</c:v>
                </c:pt>
                <c:pt idx="83">
                  <c:v>14127</c:v>
                </c:pt>
                <c:pt idx="84">
                  <c:v>14994</c:v>
                </c:pt>
                <c:pt idx="85">
                  <c:v>14682</c:v>
                </c:pt>
                <c:pt idx="86">
                  <c:v>13299</c:v>
                </c:pt>
                <c:pt idx="87">
                  <c:v>11644</c:v>
                </c:pt>
                <c:pt idx="88">
                  <c:v>11662</c:v>
                </c:pt>
                <c:pt idx="89">
                  <c:v>12160</c:v>
                </c:pt>
                <c:pt idx="90">
                  <c:v>11938</c:v>
                </c:pt>
                <c:pt idx="91">
                  <c:v>11570</c:v>
                </c:pt>
                <c:pt idx="92">
                  <c:v>11776</c:v>
                </c:pt>
                <c:pt idx="93">
                  <c:v>12377</c:v>
                </c:pt>
                <c:pt idx="94">
                  <c:v>12730</c:v>
                </c:pt>
                <c:pt idx="95">
                  <c:v>13670</c:v>
                </c:pt>
                <c:pt idx="96">
                  <c:v>14468</c:v>
                </c:pt>
                <c:pt idx="97">
                  <c:v>14290</c:v>
                </c:pt>
                <c:pt idx="98">
                  <c:v>13916</c:v>
                </c:pt>
                <c:pt idx="99">
                  <c:v>14156</c:v>
                </c:pt>
                <c:pt idx="100">
                  <c:v>13797</c:v>
                </c:pt>
                <c:pt idx="101">
                  <c:v>13721</c:v>
                </c:pt>
                <c:pt idx="102">
                  <c:v>13635</c:v>
                </c:pt>
                <c:pt idx="103">
                  <c:v>13440</c:v>
                </c:pt>
                <c:pt idx="104">
                  <c:v>12564</c:v>
                </c:pt>
                <c:pt idx="105">
                  <c:v>11383</c:v>
                </c:pt>
                <c:pt idx="106">
                  <c:v>9984</c:v>
                </c:pt>
                <c:pt idx="107">
                  <c:v>9663</c:v>
                </c:pt>
                <c:pt idx="108">
                  <c:v>8695</c:v>
                </c:pt>
                <c:pt idx="109">
                  <c:v>9061</c:v>
                </c:pt>
                <c:pt idx="110">
                  <c:v>9821</c:v>
                </c:pt>
                <c:pt idx="111">
                  <c:v>10741</c:v>
                </c:pt>
                <c:pt idx="112">
                  <c:v>11124</c:v>
                </c:pt>
                <c:pt idx="113">
                  <c:v>12498</c:v>
                </c:pt>
                <c:pt idx="114">
                  <c:v>13551</c:v>
                </c:pt>
                <c:pt idx="115">
                  <c:v>13548</c:v>
                </c:pt>
                <c:pt idx="116">
                  <c:v>13421</c:v>
                </c:pt>
                <c:pt idx="117">
                  <c:v>13447</c:v>
                </c:pt>
                <c:pt idx="118">
                  <c:v>13444</c:v>
                </c:pt>
                <c:pt idx="119">
                  <c:v>13263</c:v>
                </c:pt>
                <c:pt idx="120">
                  <c:v>13126</c:v>
                </c:pt>
                <c:pt idx="121">
                  <c:v>13958</c:v>
                </c:pt>
                <c:pt idx="122">
                  <c:v>14813</c:v>
                </c:pt>
                <c:pt idx="123">
                  <c:v>14852</c:v>
                </c:pt>
                <c:pt idx="124">
                  <c:v>14997</c:v>
                </c:pt>
                <c:pt idx="125">
                  <c:v>14539</c:v>
                </c:pt>
                <c:pt idx="126">
                  <c:v>14208</c:v>
                </c:pt>
                <c:pt idx="127">
                  <c:v>14767</c:v>
                </c:pt>
                <c:pt idx="128">
                  <c:v>15254</c:v>
                </c:pt>
                <c:pt idx="129">
                  <c:v>14835</c:v>
                </c:pt>
                <c:pt idx="130">
                  <c:v>14971</c:v>
                </c:pt>
                <c:pt idx="131">
                  <c:v>15346</c:v>
                </c:pt>
                <c:pt idx="132">
                  <c:v>15582</c:v>
                </c:pt>
                <c:pt idx="133">
                  <c:v>16025</c:v>
                </c:pt>
                <c:pt idx="134">
                  <c:v>16171</c:v>
                </c:pt>
                <c:pt idx="135">
                  <c:v>14793</c:v>
                </c:pt>
                <c:pt idx="136">
                  <c:v>13833</c:v>
                </c:pt>
                <c:pt idx="137">
                  <c:v>12404</c:v>
                </c:pt>
                <c:pt idx="138">
                  <c:v>11555</c:v>
                </c:pt>
                <c:pt idx="139">
                  <c:v>11274</c:v>
                </c:pt>
                <c:pt idx="140">
                  <c:v>11649</c:v>
                </c:pt>
                <c:pt idx="141">
                  <c:v>11419</c:v>
                </c:pt>
                <c:pt idx="142">
                  <c:v>11618</c:v>
                </c:pt>
                <c:pt idx="143">
                  <c:v>11783</c:v>
                </c:pt>
                <c:pt idx="144">
                  <c:v>11427</c:v>
                </c:pt>
                <c:pt idx="145">
                  <c:v>13074</c:v>
                </c:pt>
                <c:pt idx="146">
                  <c:v>13797</c:v>
                </c:pt>
                <c:pt idx="147">
                  <c:v>15061</c:v>
                </c:pt>
                <c:pt idx="148">
                  <c:v>14623</c:v>
                </c:pt>
                <c:pt idx="149">
                  <c:v>14819</c:v>
                </c:pt>
                <c:pt idx="150">
                  <c:v>14583</c:v>
                </c:pt>
                <c:pt idx="151">
                  <c:v>13977</c:v>
                </c:pt>
                <c:pt idx="152">
                  <c:v>13159</c:v>
                </c:pt>
                <c:pt idx="153">
                  <c:v>12195</c:v>
                </c:pt>
                <c:pt idx="154">
                  <c:v>11674</c:v>
                </c:pt>
                <c:pt idx="155">
                  <c:v>11375</c:v>
                </c:pt>
                <c:pt idx="156">
                  <c:v>11118</c:v>
                </c:pt>
                <c:pt idx="157">
                  <c:v>12614</c:v>
                </c:pt>
                <c:pt idx="158">
                  <c:v>13258</c:v>
                </c:pt>
                <c:pt idx="159">
                  <c:v>13196</c:v>
                </c:pt>
                <c:pt idx="160">
                  <c:v>13146</c:v>
                </c:pt>
                <c:pt idx="161">
                  <c:v>13159</c:v>
                </c:pt>
                <c:pt idx="162">
                  <c:v>14128</c:v>
                </c:pt>
                <c:pt idx="163">
                  <c:v>13661</c:v>
                </c:pt>
                <c:pt idx="164">
                  <c:v>14133</c:v>
                </c:pt>
                <c:pt idx="165">
                  <c:v>14275</c:v>
                </c:pt>
                <c:pt idx="166">
                  <c:v>14151</c:v>
                </c:pt>
                <c:pt idx="167">
                  <c:v>13741</c:v>
                </c:pt>
                <c:pt idx="168">
                  <c:v>13806</c:v>
                </c:pt>
                <c:pt idx="169">
                  <c:v>14065</c:v>
                </c:pt>
                <c:pt idx="170">
                  <c:v>13957</c:v>
                </c:pt>
                <c:pt idx="171">
                  <c:v>14090</c:v>
                </c:pt>
                <c:pt idx="172">
                  <c:v>13184</c:v>
                </c:pt>
                <c:pt idx="173">
                  <c:v>13867</c:v>
                </c:pt>
                <c:pt idx="174">
                  <c:v>13987</c:v>
                </c:pt>
                <c:pt idx="175">
                  <c:v>14665</c:v>
                </c:pt>
                <c:pt idx="176">
                  <c:v>15392</c:v>
                </c:pt>
                <c:pt idx="177">
                  <c:v>15571</c:v>
                </c:pt>
                <c:pt idx="178">
                  <c:v>15312</c:v>
                </c:pt>
                <c:pt idx="179">
                  <c:v>15456</c:v>
                </c:pt>
                <c:pt idx="180">
                  <c:v>15377</c:v>
                </c:pt>
                <c:pt idx="181">
                  <c:v>14823</c:v>
                </c:pt>
                <c:pt idx="182">
                  <c:v>14657</c:v>
                </c:pt>
                <c:pt idx="183">
                  <c:v>14735</c:v>
                </c:pt>
                <c:pt idx="184">
                  <c:v>14481</c:v>
                </c:pt>
                <c:pt idx="185">
                  <c:v>15179</c:v>
                </c:pt>
                <c:pt idx="186">
                  <c:v>15434</c:v>
                </c:pt>
                <c:pt idx="187">
                  <c:v>14890</c:v>
                </c:pt>
                <c:pt idx="188">
                  <c:v>15505</c:v>
                </c:pt>
                <c:pt idx="189">
                  <c:v>15810</c:v>
                </c:pt>
                <c:pt idx="190">
                  <c:v>15067</c:v>
                </c:pt>
                <c:pt idx="191">
                  <c:v>13664</c:v>
                </c:pt>
                <c:pt idx="192">
                  <c:v>13133</c:v>
                </c:pt>
                <c:pt idx="193">
                  <c:v>14320</c:v>
                </c:pt>
                <c:pt idx="194">
                  <c:v>14909</c:v>
                </c:pt>
                <c:pt idx="195">
                  <c:v>15804</c:v>
                </c:pt>
                <c:pt idx="196">
                  <c:v>15265</c:v>
                </c:pt>
                <c:pt idx="197">
                  <c:v>14592</c:v>
                </c:pt>
                <c:pt idx="198">
                  <c:v>16026</c:v>
                </c:pt>
                <c:pt idx="199">
                  <c:v>15915</c:v>
                </c:pt>
                <c:pt idx="200">
                  <c:v>16296</c:v>
                </c:pt>
                <c:pt idx="201">
                  <c:v>17939</c:v>
                </c:pt>
                <c:pt idx="202">
                  <c:v>17565</c:v>
                </c:pt>
                <c:pt idx="203">
                  <c:v>16281</c:v>
                </c:pt>
                <c:pt idx="204">
                  <c:v>16854</c:v>
                </c:pt>
                <c:pt idx="205">
                  <c:v>18356</c:v>
                </c:pt>
                <c:pt idx="206">
                  <c:v>18234</c:v>
                </c:pt>
                <c:pt idx="207">
                  <c:v>18981</c:v>
                </c:pt>
                <c:pt idx="208">
                  <c:v>20598</c:v>
                </c:pt>
                <c:pt idx="209">
                  <c:v>20064</c:v>
                </c:pt>
                <c:pt idx="210">
                  <c:v>20181</c:v>
                </c:pt>
                <c:pt idx="211">
                  <c:v>21686</c:v>
                </c:pt>
                <c:pt idx="212">
                  <c:v>22334</c:v>
                </c:pt>
                <c:pt idx="213">
                  <c:v>21638</c:v>
                </c:pt>
                <c:pt idx="214">
                  <c:v>20874</c:v>
                </c:pt>
                <c:pt idx="215">
                  <c:v>21774</c:v>
                </c:pt>
                <c:pt idx="216">
                  <c:v>22958</c:v>
                </c:pt>
                <c:pt idx="217">
                  <c:v>22505</c:v>
                </c:pt>
                <c:pt idx="218">
                  <c:v>23864</c:v>
                </c:pt>
                <c:pt idx="219">
                  <c:v>23270</c:v>
                </c:pt>
                <c:pt idx="220">
                  <c:v>22076</c:v>
                </c:pt>
                <c:pt idx="221">
                  <c:v>23115</c:v>
                </c:pt>
                <c:pt idx="222">
                  <c:v>21695</c:v>
                </c:pt>
                <c:pt idx="223">
                  <c:v>20654</c:v>
                </c:pt>
                <c:pt idx="224">
                  <c:v>20473</c:v>
                </c:pt>
                <c:pt idx="225">
                  <c:v>21798</c:v>
                </c:pt>
                <c:pt idx="226">
                  <c:v>22150</c:v>
                </c:pt>
                <c:pt idx="227">
                  <c:v>23653</c:v>
                </c:pt>
                <c:pt idx="228">
                  <c:v>27784</c:v>
                </c:pt>
                <c:pt idx="229">
                  <c:v>26935</c:v>
                </c:pt>
                <c:pt idx="230">
                  <c:v>27091</c:v>
                </c:pt>
                <c:pt idx="231">
                  <c:v>27365</c:v>
                </c:pt>
                <c:pt idx="232">
                  <c:v>24130</c:v>
                </c:pt>
                <c:pt idx="233">
                  <c:v>27324</c:v>
                </c:pt>
                <c:pt idx="234">
                  <c:v>24547</c:v>
                </c:pt>
                <c:pt idx="235">
                  <c:v>24784</c:v>
                </c:pt>
                <c:pt idx="236">
                  <c:v>25009</c:v>
                </c:pt>
                <c:pt idx="237">
                  <c:v>25329</c:v>
                </c:pt>
                <c:pt idx="238">
                  <c:v>25847</c:v>
                </c:pt>
                <c:pt idx="239">
                  <c:v>25747</c:v>
                </c:pt>
                <c:pt idx="240">
                  <c:v>26477</c:v>
                </c:pt>
                <c:pt idx="241">
                  <c:v>25991</c:v>
                </c:pt>
                <c:pt idx="242">
                  <c:v>24831</c:v>
                </c:pt>
                <c:pt idx="243">
                  <c:v>25834</c:v>
                </c:pt>
                <c:pt idx="244">
                  <c:v>27367</c:v>
                </c:pt>
                <c:pt idx="245">
                  <c:v>28623</c:v>
                </c:pt>
                <c:pt idx="246">
                  <c:v>31177</c:v>
                </c:pt>
                <c:pt idx="247">
                  <c:v>33378</c:v>
                </c:pt>
                <c:pt idx="248">
                  <c:v>33105</c:v>
                </c:pt>
                <c:pt idx="249">
                  <c:v>30634</c:v>
                </c:pt>
                <c:pt idx="250">
                  <c:v>29673</c:v>
                </c:pt>
                <c:pt idx="251">
                  <c:v>28796</c:v>
                </c:pt>
                <c:pt idx="252">
                  <c:v>28415</c:v>
                </c:pt>
                <c:pt idx="253">
                  <c:v>28842</c:v>
                </c:pt>
                <c:pt idx="254">
                  <c:v>29318</c:v>
                </c:pt>
                <c:pt idx="255">
                  <c:v>29227</c:v>
                </c:pt>
                <c:pt idx="256">
                  <c:v>30652</c:v>
                </c:pt>
                <c:pt idx="257">
                  <c:v>29780</c:v>
                </c:pt>
                <c:pt idx="258">
                  <c:v>25292</c:v>
                </c:pt>
                <c:pt idx="259">
                  <c:v>23518</c:v>
                </c:pt>
                <c:pt idx="260">
                  <c:v>24168</c:v>
                </c:pt>
                <c:pt idx="261">
                  <c:v>23691</c:v>
                </c:pt>
                <c:pt idx="262">
                  <c:v>22338</c:v>
                </c:pt>
                <c:pt idx="263">
                  <c:v>20411</c:v>
                </c:pt>
                <c:pt idx="264">
                  <c:v>20518</c:v>
                </c:pt>
                <c:pt idx="265">
                  <c:v>20985</c:v>
                </c:pt>
                <c:pt idx="266">
                  <c:v>19872</c:v>
                </c:pt>
                <c:pt idx="267">
                  <c:v>20237</c:v>
                </c:pt>
                <c:pt idx="268">
                  <c:v>22080</c:v>
                </c:pt>
                <c:pt idx="269">
                  <c:v>22240</c:v>
                </c:pt>
                <c:pt idx="270">
                  <c:v>23021</c:v>
                </c:pt>
                <c:pt idx="271">
                  <c:v>24195</c:v>
                </c:pt>
                <c:pt idx="272">
                  <c:v>24641</c:v>
                </c:pt>
                <c:pt idx="273">
                  <c:v>23338</c:v>
                </c:pt>
                <c:pt idx="274">
                  <c:v>22815</c:v>
                </c:pt>
                <c:pt idx="275">
                  <c:v>22610</c:v>
                </c:pt>
                <c:pt idx="276">
                  <c:v>23129</c:v>
                </c:pt>
                <c:pt idx="277">
                  <c:v>24057</c:v>
                </c:pt>
                <c:pt idx="278">
                  <c:v>23274</c:v>
                </c:pt>
                <c:pt idx="279">
                  <c:v>23389</c:v>
                </c:pt>
                <c:pt idx="280">
                  <c:v>23403</c:v>
                </c:pt>
                <c:pt idx="281">
                  <c:v>22292</c:v>
                </c:pt>
                <c:pt idx="282">
                  <c:v>22933</c:v>
                </c:pt>
                <c:pt idx="283">
                  <c:v>23461</c:v>
                </c:pt>
                <c:pt idx="284">
                  <c:v>22415</c:v>
                </c:pt>
                <c:pt idx="285">
                  <c:v>22981</c:v>
                </c:pt>
                <c:pt idx="286">
                  <c:v>23905</c:v>
                </c:pt>
                <c:pt idx="287">
                  <c:v>24081</c:v>
                </c:pt>
                <c:pt idx="288">
                  <c:v>27157</c:v>
                </c:pt>
                <c:pt idx="289">
                  <c:v>26193</c:v>
                </c:pt>
                <c:pt idx="290">
                  <c:v>25538</c:v>
                </c:pt>
                <c:pt idx="291">
                  <c:v>23632</c:v>
                </c:pt>
                <c:pt idx="292">
                  <c:v>26252</c:v>
                </c:pt>
                <c:pt idx="293">
                  <c:v>23681</c:v>
                </c:pt>
                <c:pt idx="294">
                  <c:v>24853</c:v>
                </c:pt>
                <c:pt idx="295">
                  <c:v>23448</c:v>
                </c:pt>
                <c:pt idx="296">
                  <c:v>23176</c:v>
                </c:pt>
                <c:pt idx="297">
                  <c:v>22698</c:v>
                </c:pt>
                <c:pt idx="298">
                  <c:v>22384</c:v>
                </c:pt>
                <c:pt idx="299">
                  <c:v>21236</c:v>
                </c:pt>
                <c:pt idx="300">
                  <c:v>18613</c:v>
                </c:pt>
                <c:pt idx="301">
                  <c:v>19497</c:v>
                </c:pt>
                <c:pt idx="302">
                  <c:v>21363</c:v>
                </c:pt>
                <c:pt idx="303">
                  <c:v>20674</c:v>
                </c:pt>
                <c:pt idx="304">
                  <c:v>21434</c:v>
                </c:pt>
                <c:pt idx="305">
                  <c:v>20676</c:v>
                </c:pt>
                <c:pt idx="306">
                  <c:v>20711</c:v>
                </c:pt>
                <c:pt idx="307">
                  <c:v>21230</c:v>
                </c:pt>
                <c:pt idx="308">
                  <c:v>22050</c:v>
                </c:pt>
                <c:pt idx="309">
                  <c:v>21762</c:v>
                </c:pt>
                <c:pt idx="310">
                  <c:v>20884</c:v>
                </c:pt>
                <c:pt idx="311">
                  <c:v>19873</c:v>
                </c:pt>
                <c:pt idx="312">
                  <c:v>20302</c:v>
                </c:pt>
                <c:pt idx="313">
                  <c:v>19820</c:v>
                </c:pt>
                <c:pt idx="314">
                  <c:v>19030</c:v>
                </c:pt>
                <c:pt idx="315">
                  <c:v>19411</c:v>
                </c:pt>
                <c:pt idx="316">
                  <c:v>19782</c:v>
                </c:pt>
                <c:pt idx="317">
                  <c:v>17995</c:v>
                </c:pt>
                <c:pt idx="318">
                  <c:v>17647</c:v>
                </c:pt>
                <c:pt idx="319">
                  <c:v>17956</c:v>
                </c:pt>
                <c:pt idx="320">
                  <c:v>16214</c:v>
                </c:pt>
                <c:pt idx="321">
                  <c:v>16767</c:v>
                </c:pt>
                <c:pt idx="322">
                  <c:v>16619</c:v>
                </c:pt>
                <c:pt idx="323">
                  <c:v>14749</c:v>
                </c:pt>
                <c:pt idx="324">
                  <c:v>15706</c:v>
                </c:pt>
                <c:pt idx="325">
                  <c:v>16345</c:v>
                </c:pt>
                <c:pt idx="326">
                  <c:v>15422</c:v>
                </c:pt>
                <c:pt idx="327">
                  <c:v>14845</c:v>
                </c:pt>
                <c:pt idx="328">
                  <c:v>15458</c:v>
                </c:pt>
                <c:pt idx="329">
                  <c:v>15703</c:v>
                </c:pt>
                <c:pt idx="330">
                  <c:v>14746</c:v>
                </c:pt>
                <c:pt idx="331">
                  <c:v>15906</c:v>
                </c:pt>
                <c:pt idx="332">
                  <c:v>16154</c:v>
                </c:pt>
                <c:pt idx="333">
                  <c:v>12095</c:v>
                </c:pt>
                <c:pt idx="334">
                  <c:v>14720</c:v>
                </c:pt>
                <c:pt idx="335">
                  <c:v>13361</c:v>
                </c:pt>
                <c:pt idx="336">
                  <c:v>13126</c:v>
                </c:pt>
                <c:pt idx="337">
                  <c:v>13056</c:v>
                </c:pt>
                <c:pt idx="338">
                  <c:v>11867</c:v>
                </c:pt>
                <c:pt idx="339">
                  <c:v>12807</c:v>
                </c:pt>
                <c:pt idx="340">
                  <c:v>12123</c:v>
                </c:pt>
                <c:pt idx="341">
                  <c:v>12217</c:v>
                </c:pt>
                <c:pt idx="342">
                  <c:v>14741</c:v>
                </c:pt>
                <c:pt idx="343">
                  <c:v>14474</c:v>
                </c:pt>
                <c:pt idx="344">
                  <c:v>14712</c:v>
                </c:pt>
                <c:pt idx="345">
                  <c:v>13229</c:v>
                </c:pt>
                <c:pt idx="346">
                  <c:v>13954</c:v>
                </c:pt>
                <c:pt idx="347">
                  <c:v>15677</c:v>
                </c:pt>
                <c:pt idx="348">
                  <c:v>13744</c:v>
                </c:pt>
                <c:pt idx="349">
                  <c:v>13600</c:v>
                </c:pt>
                <c:pt idx="350">
                  <c:v>14170</c:v>
                </c:pt>
                <c:pt idx="351">
                  <c:v>14105</c:v>
                </c:pt>
                <c:pt idx="352">
                  <c:v>13196</c:v>
                </c:pt>
                <c:pt idx="353">
                  <c:v>13083</c:v>
                </c:pt>
                <c:pt idx="354">
                  <c:v>12108</c:v>
                </c:pt>
                <c:pt idx="355">
                  <c:v>11467</c:v>
                </c:pt>
                <c:pt idx="356">
                  <c:v>12997</c:v>
                </c:pt>
                <c:pt idx="357">
                  <c:v>11506</c:v>
                </c:pt>
                <c:pt idx="358">
                  <c:v>12089</c:v>
                </c:pt>
                <c:pt idx="359">
                  <c:v>12994</c:v>
                </c:pt>
                <c:pt idx="360">
                  <c:v>10557</c:v>
                </c:pt>
                <c:pt idx="361">
                  <c:v>11175</c:v>
                </c:pt>
                <c:pt idx="362">
                  <c:v>11644</c:v>
                </c:pt>
                <c:pt idx="363">
                  <c:v>10380</c:v>
                </c:pt>
                <c:pt idx="364">
                  <c:v>11614</c:v>
                </c:pt>
                <c:pt idx="365">
                  <c:v>12421</c:v>
                </c:pt>
                <c:pt idx="366">
                  <c:v>9919</c:v>
                </c:pt>
                <c:pt idx="367">
                  <c:v>10144</c:v>
                </c:pt>
                <c:pt idx="368">
                  <c:v>11499</c:v>
                </c:pt>
                <c:pt idx="369">
                  <c:v>15601</c:v>
                </c:pt>
                <c:pt idx="370">
                  <c:v>16804</c:v>
                </c:pt>
                <c:pt idx="371">
                  <c:v>17495</c:v>
                </c:pt>
                <c:pt idx="372">
                  <c:v>13456</c:v>
                </c:pt>
                <c:pt idx="373">
                  <c:v>14500</c:v>
                </c:pt>
                <c:pt idx="374">
                  <c:v>15118</c:v>
                </c:pt>
                <c:pt idx="375">
                  <c:v>12290</c:v>
                </c:pt>
                <c:pt idx="376">
                  <c:v>13043</c:v>
                </c:pt>
                <c:pt idx="377">
                  <c:v>13930</c:v>
                </c:pt>
                <c:pt idx="378">
                  <c:v>12421</c:v>
                </c:pt>
                <c:pt idx="379">
                  <c:v>12094</c:v>
                </c:pt>
                <c:pt idx="380">
                  <c:v>11856</c:v>
                </c:pt>
                <c:pt idx="381">
                  <c:v>12761</c:v>
                </c:pt>
                <c:pt idx="382">
                  <c:v>11188</c:v>
                </c:pt>
                <c:pt idx="383">
                  <c:v>11571</c:v>
                </c:pt>
                <c:pt idx="384">
                  <c:v>12607</c:v>
                </c:pt>
                <c:pt idx="385">
                  <c:v>12752</c:v>
                </c:pt>
                <c:pt idx="386">
                  <c:v>15860</c:v>
                </c:pt>
                <c:pt idx="387">
                  <c:v>12588</c:v>
                </c:pt>
                <c:pt idx="388">
                  <c:v>12804</c:v>
                </c:pt>
                <c:pt idx="389">
                  <c:v>13410</c:v>
                </c:pt>
                <c:pt idx="390">
                  <c:v>10489</c:v>
                </c:pt>
                <c:pt idx="391">
                  <c:v>10458</c:v>
                </c:pt>
                <c:pt idx="392">
                  <c:v>11719</c:v>
                </c:pt>
                <c:pt idx="393">
                  <c:v>12467</c:v>
                </c:pt>
                <c:pt idx="394">
                  <c:v>10276</c:v>
                </c:pt>
                <c:pt idx="395">
                  <c:v>10744</c:v>
                </c:pt>
                <c:pt idx="396">
                  <c:v>9914</c:v>
                </c:pt>
                <c:pt idx="397">
                  <c:v>10305</c:v>
                </c:pt>
                <c:pt idx="398">
                  <c:v>10928</c:v>
                </c:pt>
                <c:pt idx="399">
                  <c:v>10681</c:v>
                </c:pt>
                <c:pt idx="400">
                  <c:v>10749</c:v>
                </c:pt>
                <c:pt idx="401">
                  <c:v>12172</c:v>
                </c:pt>
                <c:pt idx="402">
                  <c:v>10727</c:v>
                </c:pt>
                <c:pt idx="403">
                  <c:v>10824</c:v>
                </c:pt>
                <c:pt idx="404">
                  <c:v>10796</c:v>
                </c:pt>
                <c:pt idx="405">
                  <c:v>9679</c:v>
                </c:pt>
                <c:pt idx="406">
                  <c:v>10838</c:v>
                </c:pt>
                <c:pt idx="407">
                  <c:v>10013</c:v>
                </c:pt>
                <c:pt idx="408">
                  <c:v>9954</c:v>
                </c:pt>
                <c:pt idx="409">
                  <c:v>9858</c:v>
                </c:pt>
                <c:pt idx="410">
                  <c:v>10348</c:v>
                </c:pt>
                <c:pt idx="411">
                  <c:v>9877</c:v>
                </c:pt>
                <c:pt idx="412">
                  <c:v>10169</c:v>
                </c:pt>
                <c:pt idx="413">
                  <c:v>9327</c:v>
                </c:pt>
                <c:pt idx="414">
                  <c:v>9593</c:v>
                </c:pt>
                <c:pt idx="415">
                  <c:v>9153</c:v>
                </c:pt>
                <c:pt idx="416">
                  <c:v>9240</c:v>
                </c:pt>
                <c:pt idx="417">
                  <c:v>8828</c:v>
                </c:pt>
                <c:pt idx="418">
                  <c:v>9141</c:v>
                </c:pt>
                <c:pt idx="419">
                  <c:v>8968</c:v>
                </c:pt>
                <c:pt idx="420">
                  <c:v>9013</c:v>
                </c:pt>
                <c:pt idx="421">
                  <c:v>8970</c:v>
                </c:pt>
                <c:pt idx="422">
                  <c:v>8536</c:v>
                </c:pt>
                <c:pt idx="423">
                  <c:v>8929</c:v>
                </c:pt>
                <c:pt idx="424">
                  <c:v>8310</c:v>
                </c:pt>
                <c:pt idx="425">
                  <c:v>8050</c:v>
                </c:pt>
                <c:pt idx="426">
                  <c:v>6898</c:v>
                </c:pt>
                <c:pt idx="427">
                  <c:v>8969</c:v>
                </c:pt>
                <c:pt idx="428">
                  <c:v>10692</c:v>
                </c:pt>
                <c:pt idx="429">
                  <c:v>8665</c:v>
                </c:pt>
                <c:pt idx="430">
                  <c:v>9137</c:v>
                </c:pt>
                <c:pt idx="431">
                  <c:v>8773</c:v>
                </c:pt>
                <c:pt idx="432">
                  <c:v>9381</c:v>
                </c:pt>
                <c:pt idx="433">
                  <c:v>9886</c:v>
                </c:pt>
                <c:pt idx="434">
                  <c:v>8802</c:v>
                </c:pt>
                <c:pt idx="435">
                  <c:v>9032</c:v>
                </c:pt>
                <c:pt idx="436">
                  <c:v>8702</c:v>
                </c:pt>
                <c:pt idx="437">
                  <c:v>8436</c:v>
                </c:pt>
                <c:pt idx="438">
                  <c:v>8917</c:v>
                </c:pt>
                <c:pt idx="439">
                  <c:v>9086</c:v>
                </c:pt>
                <c:pt idx="440">
                  <c:v>8463</c:v>
                </c:pt>
                <c:pt idx="441">
                  <c:v>9551</c:v>
                </c:pt>
                <c:pt idx="442">
                  <c:v>8385</c:v>
                </c:pt>
                <c:pt idx="443">
                  <c:v>8723</c:v>
                </c:pt>
                <c:pt idx="444">
                  <c:v>7522</c:v>
                </c:pt>
                <c:pt idx="445">
                  <c:v>7951</c:v>
                </c:pt>
                <c:pt idx="446">
                  <c:v>7961</c:v>
                </c:pt>
                <c:pt idx="447">
                  <c:v>7146</c:v>
                </c:pt>
                <c:pt idx="448">
                  <c:v>5204</c:v>
                </c:pt>
                <c:pt idx="449">
                  <c:v>5222</c:v>
                </c:pt>
                <c:pt idx="450">
                  <c:v>5704</c:v>
                </c:pt>
                <c:pt idx="451">
                  <c:v>5551</c:v>
                </c:pt>
                <c:pt idx="452">
                  <c:v>5449</c:v>
                </c:pt>
                <c:pt idx="453">
                  <c:v>7688</c:v>
                </c:pt>
                <c:pt idx="454">
                  <c:v>8682</c:v>
                </c:pt>
                <c:pt idx="455">
                  <c:v>5185</c:v>
                </c:pt>
                <c:pt idx="456">
                  <c:v>6644</c:v>
                </c:pt>
                <c:pt idx="457">
                  <c:v>6763</c:v>
                </c:pt>
                <c:pt idx="458">
                  <c:v>6821</c:v>
                </c:pt>
                <c:pt idx="459">
                  <c:v>6903</c:v>
                </c:pt>
                <c:pt idx="460">
                  <c:v>7816</c:v>
                </c:pt>
                <c:pt idx="461">
                  <c:v>7230</c:v>
                </c:pt>
                <c:pt idx="462">
                  <c:v>6582</c:v>
                </c:pt>
                <c:pt idx="463">
                  <c:v>7188</c:v>
                </c:pt>
                <c:pt idx="464">
                  <c:v>7452</c:v>
                </c:pt>
                <c:pt idx="465">
                  <c:v>7253</c:v>
                </c:pt>
                <c:pt idx="466">
                  <c:v>8258</c:v>
                </c:pt>
                <c:pt idx="467">
                  <c:v>9147</c:v>
                </c:pt>
                <c:pt idx="468">
                  <c:v>7000</c:v>
                </c:pt>
                <c:pt idx="469">
                  <c:v>7488</c:v>
                </c:pt>
                <c:pt idx="470">
                  <c:v>7872</c:v>
                </c:pt>
                <c:pt idx="471">
                  <c:v>6820</c:v>
                </c:pt>
                <c:pt idx="472">
                  <c:v>6644</c:v>
                </c:pt>
                <c:pt idx="473">
                  <c:v>7594</c:v>
                </c:pt>
                <c:pt idx="474">
                  <c:v>6957</c:v>
                </c:pt>
                <c:pt idx="475">
                  <c:v>7003</c:v>
                </c:pt>
                <c:pt idx="476">
                  <c:v>7670</c:v>
                </c:pt>
                <c:pt idx="477">
                  <c:v>6757</c:v>
                </c:pt>
                <c:pt idx="478">
                  <c:v>7054</c:v>
                </c:pt>
                <c:pt idx="479">
                  <c:v>8442</c:v>
                </c:pt>
                <c:pt idx="480">
                  <c:v>6849</c:v>
                </c:pt>
                <c:pt idx="481">
                  <c:v>6324</c:v>
                </c:pt>
                <c:pt idx="482">
                  <c:v>6889</c:v>
                </c:pt>
                <c:pt idx="483">
                  <c:v>6968</c:v>
                </c:pt>
                <c:pt idx="484">
                  <c:v>7951</c:v>
                </c:pt>
                <c:pt idx="485">
                  <c:v>8200</c:v>
                </c:pt>
                <c:pt idx="486">
                  <c:v>8308</c:v>
                </c:pt>
                <c:pt idx="487">
                  <c:v>7671</c:v>
                </c:pt>
                <c:pt idx="488">
                  <c:v>7737</c:v>
                </c:pt>
                <c:pt idx="489">
                  <c:v>7762</c:v>
                </c:pt>
                <c:pt idx="490">
                  <c:v>7187</c:v>
                </c:pt>
                <c:pt idx="491">
                  <c:v>7041</c:v>
                </c:pt>
                <c:pt idx="492">
                  <c:v>6896</c:v>
                </c:pt>
                <c:pt idx="493">
                  <c:v>6399</c:v>
                </c:pt>
                <c:pt idx="494">
                  <c:v>6027</c:v>
                </c:pt>
                <c:pt idx="495">
                  <c:v>6964</c:v>
                </c:pt>
                <c:pt idx="496">
                  <c:v>6245</c:v>
                </c:pt>
                <c:pt idx="497">
                  <c:v>5873</c:v>
                </c:pt>
                <c:pt idx="498">
                  <c:v>6975</c:v>
                </c:pt>
                <c:pt idx="499">
                  <c:v>6398</c:v>
                </c:pt>
                <c:pt idx="500">
                  <c:v>5713</c:v>
                </c:pt>
                <c:pt idx="501">
                  <c:v>5657</c:v>
                </c:pt>
                <c:pt idx="502">
                  <c:v>4964</c:v>
                </c:pt>
                <c:pt idx="503">
                  <c:v>5375</c:v>
                </c:pt>
                <c:pt idx="504">
                  <c:v>4515</c:v>
                </c:pt>
                <c:pt idx="505">
                  <c:v>5029</c:v>
                </c:pt>
                <c:pt idx="506">
                  <c:v>4876</c:v>
                </c:pt>
                <c:pt idx="507">
                  <c:v>4551</c:v>
                </c:pt>
                <c:pt idx="508">
                  <c:v>4195</c:v>
                </c:pt>
                <c:pt idx="509">
                  <c:v>6926</c:v>
                </c:pt>
                <c:pt idx="510">
                  <c:v>4674</c:v>
                </c:pt>
                <c:pt idx="511">
                  <c:v>4188</c:v>
                </c:pt>
                <c:pt idx="512">
                  <c:v>3406</c:v>
                </c:pt>
                <c:pt idx="513">
                  <c:v>4193</c:v>
                </c:pt>
                <c:pt idx="514">
                  <c:v>3469</c:v>
                </c:pt>
                <c:pt idx="515">
                  <c:v>3976</c:v>
                </c:pt>
                <c:pt idx="516">
                  <c:v>2810</c:v>
                </c:pt>
                <c:pt idx="517">
                  <c:v>2015</c:v>
                </c:pt>
                <c:pt idx="518">
                  <c:v>1121</c:v>
                </c:pt>
                <c:pt idx="519">
                  <c:v>2363</c:v>
                </c:pt>
                <c:pt idx="520">
                  <c:v>2829</c:v>
                </c:pt>
                <c:pt idx="521">
                  <c:v>1872</c:v>
                </c:pt>
                <c:pt idx="522">
                  <c:v>2540</c:v>
                </c:pt>
                <c:pt idx="523">
                  <c:v>3114</c:v>
                </c:pt>
                <c:pt idx="524">
                  <c:v>3094</c:v>
                </c:pt>
                <c:pt idx="525">
                  <c:v>2809</c:v>
                </c:pt>
                <c:pt idx="526">
                  <c:v>4242</c:v>
                </c:pt>
                <c:pt idx="527">
                  <c:v>1840</c:v>
                </c:pt>
                <c:pt idx="528">
                  <c:v>3464</c:v>
                </c:pt>
                <c:pt idx="529">
                  <c:v>3091</c:v>
                </c:pt>
                <c:pt idx="530">
                  <c:v>3065</c:v>
                </c:pt>
                <c:pt idx="531">
                  <c:v>3015</c:v>
                </c:pt>
                <c:pt idx="532">
                  <c:v>3211</c:v>
                </c:pt>
                <c:pt idx="533">
                  <c:v>2801</c:v>
                </c:pt>
                <c:pt idx="534">
                  <c:v>2949</c:v>
                </c:pt>
                <c:pt idx="535">
                  <c:v>3027</c:v>
                </c:pt>
                <c:pt idx="536">
                  <c:v>2474</c:v>
                </c:pt>
                <c:pt idx="537">
                  <c:v>3033</c:v>
                </c:pt>
                <c:pt idx="538">
                  <c:v>3235</c:v>
                </c:pt>
                <c:pt idx="539">
                  <c:v>4593</c:v>
                </c:pt>
                <c:pt idx="540">
                  <c:v>2592</c:v>
                </c:pt>
                <c:pt idx="541">
                  <c:v>2715</c:v>
                </c:pt>
                <c:pt idx="542">
                  <c:v>3351</c:v>
                </c:pt>
                <c:pt idx="543">
                  <c:v>4059</c:v>
                </c:pt>
                <c:pt idx="544">
                  <c:v>3163</c:v>
                </c:pt>
                <c:pt idx="545">
                  <c:v>3491</c:v>
                </c:pt>
                <c:pt idx="546">
                  <c:v>2910</c:v>
                </c:pt>
                <c:pt idx="547">
                  <c:v>3551</c:v>
                </c:pt>
                <c:pt idx="548">
                  <c:v>3272</c:v>
                </c:pt>
                <c:pt idx="549">
                  <c:v>2740</c:v>
                </c:pt>
                <c:pt idx="550">
                  <c:v>3181</c:v>
                </c:pt>
                <c:pt idx="551">
                  <c:v>714</c:v>
                </c:pt>
                <c:pt idx="552">
                  <c:v>3654</c:v>
                </c:pt>
                <c:pt idx="553">
                  <c:v>3421</c:v>
                </c:pt>
                <c:pt idx="554">
                  <c:v>3737</c:v>
                </c:pt>
                <c:pt idx="555">
                  <c:v>4281</c:v>
                </c:pt>
                <c:pt idx="556">
                  <c:v>3971</c:v>
                </c:pt>
                <c:pt idx="557">
                  <c:v>5077</c:v>
                </c:pt>
                <c:pt idx="558">
                  <c:v>4256</c:v>
                </c:pt>
                <c:pt idx="559">
                  <c:v>4023</c:v>
                </c:pt>
                <c:pt idx="560">
                  <c:v>4276</c:v>
                </c:pt>
                <c:pt idx="561">
                  <c:v>4140</c:v>
                </c:pt>
                <c:pt idx="562">
                  <c:v>4079</c:v>
                </c:pt>
                <c:pt idx="563">
                  <c:v>3244</c:v>
                </c:pt>
                <c:pt idx="564">
                  <c:v>2896</c:v>
                </c:pt>
                <c:pt idx="565">
                  <c:v>3370</c:v>
                </c:pt>
                <c:pt idx="566">
                  <c:v>3510</c:v>
                </c:pt>
                <c:pt idx="567">
                  <c:v>3908</c:v>
                </c:pt>
                <c:pt idx="568">
                  <c:v>3740</c:v>
                </c:pt>
                <c:pt idx="569">
                  <c:v>4338</c:v>
                </c:pt>
                <c:pt idx="570">
                  <c:v>4310</c:v>
                </c:pt>
                <c:pt idx="571">
                  <c:v>3919</c:v>
                </c:pt>
                <c:pt idx="572">
                  <c:v>4650</c:v>
                </c:pt>
                <c:pt idx="573">
                  <c:v>4700</c:v>
                </c:pt>
                <c:pt idx="574">
                  <c:v>3680</c:v>
                </c:pt>
                <c:pt idx="575">
                  <c:v>1664</c:v>
                </c:pt>
                <c:pt idx="576">
                  <c:v>3105</c:v>
                </c:pt>
                <c:pt idx="577">
                  <c:v>3696</c:v>
                </c:pt>
                <c:pt idx="578">
                  <c:v>2486</c:v>
                </c:pt>
                <c:pt idx="579">
                  <c:v>2937</c:v>
                </c:pt>
                <c:pt idx="580">
                  <c:v>2420</c:v>
                </c:pt>
                <c:pt idx="581">
                  <c:v>1281</c:v>
                </c:pt>
                <c:pt idx="582">
                  <c:v>3322</c:v>
                </c:pt>
                <c:pt idx="583">
                  <c:v>3648</c:v>
                </c:pt>
                <c:pt idx="584">
                  <c:v>4188</c:v>
                </c:pt>
                <c:pt idx="585">
                  <c:v>4135</c:v>
                </c:pt>
                <c:pt idx="586">
                  <c:v>5066</c:v>
                </c:pt>
                <c:pt idx="587">
                  <c:v>2854</c:v>
                </c:pt>
                <c:pt idx="588">
                  <c:v>5485</c:v>
                </c:pt>
                <c:pt idx="589">
                  <c:v>5457</c:v>
                </c:pt>
                <c:pt idx="590">
                  <c:v>6239</c:v>
                </c:pt>
                <c:pt idx="591">
                  <c:v>3899</c:v>
                </c:pt>
                <c:pt idx="592">
                  <c:v>3276</c:v>
                </c:pt>
                <c:pt idx="593">
                  <c:v>2053</c:v>
                </c:pt>
                <c:pt idx="594">
                  <c:v>3573</c:v>
                </c:pt>
                <c:pt idx="595">
                  <c:v>3194</c:v>
                </c:pt>
                <c:pt idx="596">
                  <c:v>2192</c:v>
                </c:pt>
                <c:pt idx="597">
                  <c:v>3550</c:v>
                </c:pt>
                <c:pt idx="598">
                  <c:v>2504</c:v>
                </c:pt>
                <c:pt idx="599">
                  <c:v>2532</c:v>
                </c:pt>
                <c:pt idx="600">
                  <c:v>5642</c:v>
                </c:pt>
                <c:pt idx="601">
                  <c:v>5013</c:v>
                </c:pt>
                <c:pt idx="602">
                  <c:v>2868</c:v>
                </c:pt>
                <c:pt idx="603">
                  <c:v>2564</c:v>
                </c:pt>
                <c:pt idx="604">
                  <c:v>3398</c:v>
                </c:pt>
                <c:pt idx="605">
                  <c:v>2624</c:v>
                </c:pt>
                <c:pt idx="606">
                  <c:v>4298</c:v>
                </c:pt>
                <c:pt idx="607">
                  <c:v>2677</c:v>
                </c:pt>
                <c:pt idx="608">
                  <c:v>1345</c:v>
                </c:pt>
                <c:pt idx="609">
                  <c:v>2447</c:v>
                </c:pt>
                <c:pt idx="610">
                  <c:v>921</c:v>
                </c:pt>
                <c:pt idx="611">
                  <c:v>498</c:v>
                </c:pt>
                <c:pt idx="612">
                  <c:v>568</c:v>
                </c:pt>
                <c:pt idx="613">
                  <c:v>437</c:v>
                </c:pt>
                <c:pt idx="614">
                  <c:v>481</c:v>
                </c:pt>
                <c:pt idx="615">
                  <c:v>502</c:v>
                </c:pt>
                <c:pt idx="616">
                  <c:v>444</c:v>
                </c:pt>
                <c:pt idx="617">
                  <c:v>361</c:v>
                </c:pt>
                <c:pt idx="618">
                  <c:v>372</c:v>
                </c:pt>
                <c:pt idx="619">
                  <c:v>411</c:v>
                </c:pt>
                <c:pt idx="620">
                  <c:v>456</c:v>
                </c:pt>
                <c:pt idx="621">
                  <c:v>412</c:v>
                </c:pt>
                <c:pt idx="622">
                  <c:v>377</c:v>
                </c:pt>
                <c:pt idx="623">
                  <c:v>469</c:v>
                </c:pt>
                <c:pt idx="624">
                  <c:v>296</c:v>
                </c:pt>
                <c:pt idx="625">
                  <c:v>406</c:v>
                </c:pt>
                <c:pt idx="626">
                  <c:v>438</c:v>
                </c:pt>
                <c:pt idx="627">
                  <c:v>378</c:v>
                </c:pt>
                <c:pt idx="628">
                  <c:v>543</c:v>
                </c:pt>
                <c:pt idx="629">
                  <c:v>458</c:v>
                </c:pt>
                <c:pt idx="630">
                  <c:v>279</c:v>
                </c:pt>
                <c:pt idx="631">
                  <c:v>386</c:v>
                </c:pt>
                <c:pt idx="632">
                  <c:v>394</c:v>
                </c:pt>
                <c:pt idx="633">
                  <c:v>389</c:v>
                </c:pt>
                <c:pt idx="634">
                  <c:v>376</c:v>
                </c:pt>
                <c:pt idx="635">
                  <c:v>469</c:v>
                </c:pt>
                <c:pt idx="636">
                  <c:v>262</c:v>
                </c:pt>
                <c:pt idx="637">
                  <c:v>95</c:v>
                </c:pt>
                <c:pt idx="638">
                  <c:v>65</c:v>
                </c:pt>
                <c:pt idx="639">
                  <c:v>605</c:v>
                </c:pt>
                <c:pt idx="640">
                  <c:v>235</c:v>
                </c:pt>
                <c:pt idx="641">
                  <c:v>273</c:v>
                </c:pt>
                <c:pt idx="642">
                  <c:v>201</c:v>
                </c:pt>
                <c:pt idx="643">
                  <c:v>306</c:v>
                </c:pt>
                <c:pt idx="644">
                  <c:v>283</c:v>
                </c:pt>
                <c:pt idx="645">
                  <c:v>217</c:v>
                </c:pt>
                <c:pt idx="646">
                  <c:v>104</c:v>
                </c:pt>
                <c:pt idx="647">
                  <c:v>217</c:v>
                </c:pt>
                <c:pt idx="648">
                  <c:v>221</c:v>
                </c:pt>
                <c:pt idx="649">
                  <c:v>357</c:v>
                </c:pt>
                <c:pt idx="650">
                  <c:v>426</c:v>
                </c:pt>
                <c:pt idx="651">
                  <c:v>607</c:v>
                </c:pt>
                <c:pt idx="652">
                  <c:v>416</c:v>
                </c:pt>
                <c:pt idx="653">
                  <c:v>546</c:v>
                </c:pt>
                <c:pt idx="654">
                  <c:v>956</c:v>
                </c:pt>
                <c:pt idx="655">
                  <c:v>574</c:v>
                </c:pt>
                <c:pt idx="656">
                  <c:v>617</c:v>
                </c:pt>
                <c:pt idx="657">
                  <c:v>1467</c:v>
                </c:pt>
                <c:pt idx="658">
                  <c:v>691</c:v>
                </c:pt>
                <c:pt idx="659">
                  <c:v>815</c:v>
                </c:pt>
                <c:pt idx="660">
                  <c:v>560</c:v>
                </c:pt>
                <c:pt idx="661">
                  <c:v>767</c:v>
                </c:pt>
                <c:pt idx="662">
                  <c:v>827</c:v>
                </c:pt>
                <c:pt idx="663">
                  <c:v>449</c:v>
                </c:pt>
                <c:pt idx="664">
                  <c:v>716</c:v>
                </c:pt>
                <c:pt idx="665">
                  <c:v>751</c:v>
                </c:pt>
                <c:pt idx="666">
                  <c:v>644</c:v>
                </c:pt>
                <c:pt idx="667">
                  <c:v>851</c:v>
                </c:pt>
                <c:pt idx="668">
                  <c:v>923</c:v>
                </c:pt>
                <c:pt idx="669">
                  <c:v>958</c:v>
                </c:pt>
                <c:pt idx="670">
                  <c:v>0</c:v>
                </c:pt>
                <c:pt idx="671">
                  <c:v>0</c:v>
                </c:pt>
              </c:numCache>
            </c:numRef>
          </c:val>
          <c:smooth val="0"/>
          <c:extLst>
            <c:ext xmlns:c16="http://schemas.microsoft.com/office/drawing/2014/chart" uri="{C3380CC4-5D6E-409C-BE32-E72D297353CC}">
              <c16:uniqueId val="{00000000-B54E-4D7F-96E6-D5BE5BF9E4E2}"/>
            </c:ext>
          </c:extLst>
        </c:ser>
        <c:ser>
          <c:idx val="1"/>
          <c:order val="1"/>
          <c:tx>
            <c:v>Original Data</c:v>
          </c:tx>
          <c:spPr>
            <a:ln w="28575" cap="rnd">
              <a:solidFill>
                <a:srgbClr val="A5A5A5">
                  <a:lumMod val="75000"/>
                  <a:alpha val="34000"/>
                </a:srgbClr>
              </a:solidFill>
              <a:round/>
            </a:ln>
            <a:effectLst/>
          </c:spPr>
          <c:marker>
            <c:symbol val="none"/>
          </c:marker>
          <c:val>
            <c:numRef>
              <c:f>'Table 167'!$U$4:$U$675</c:f>
              <c:numCache>
                <c:formatCode>General</c:formatCode>
                <c:ptCount val="672"/>
                <c:pt idx="0">
                  <c:v>8720</c:v>
                </c:pt>
                <c:pt idx="1">
                  <c:v>8831</c:v>
                </c:pt>
                <c:pt idx="2">
                  <c:v>9052</c:v>
                </c:pt>
                <c:pt idx="3">
                  <c:v>8757</c:v>
                </c:pt>
                <c:pt idx="4">
                  <c:v>8516</c:v>
                </c:pt>
                <c:pt idx="5">
                  <c:v>7264</c:v>
                </c:pt>
                <c:pt idx="6">
                  <c:v>7365</c:v>
                </c:pt>
                <c:pt idx="7">
                  <c:v>6347</c:v>
                </c:pt>
                <c:pt idx="8">
                  <c:v>7244</c:v>
                </c:pt>
                <c:pt idx="9">
                  <c:v>7850</c:v>
                </c:pt>
                <c:pt idx="10">
                  <c:v>7778</c:v>
                </c:pt>
                <c:pt idx="11">
                  <c:v>7689</c:v>
                </c:pt>
                <c:pt idx="12">
                  <c:v>8007</c:v>
                </c:pt>
                <c:pt idx="13">
                  <c:v>9589</c:v>
                </c:pt>
                <c:pt idx="14">
                  <c:v>10698</c:v>
                </c:pt>
                <c:pt idx="15">
                  <c:v>11292</c:v>
                </c:pt>
                <c:pt idx="16">
                  <c:v>10384</c:v>
                </c:pt>
                <c:pt idx="17">
                  <c:v>10032</c:v>
                </c:pt>
                <c:pt idx="18">
                  <c:v>9411</c:v>
                </c:pt>
                <c:pt idx="19">
                  <c:v>9284</c:v>
                </c:pt>
                <c:pt idx="20">
                  <c:v>11138</c:v>
                </c:pt>
                <c:pt idx="21">
                  <c:v>10510</c:v>
                </c:pt>
                <c:pt idx="22">
                  <c:v>9718</c:v>
                </c:pt>
                <c:pt idx="23">
                  <c:v>10834</c:v>
                </c:pt>
                <c:pt idx="24">
                  <c:v>10659</c:v>
                </c:pt>
                <c:pt idx="25">
                  <c:v>11500</c:v>
                </c:pt>
                <c:pt idx="26">
                  <c:v>11307</c:v>
                </c:pt>
                <c:pt idx="27">
                  <c:v>10990</c:v>
                </c:pt>
                <c:pt idx="28">
                  <c:v>10787</c:v>
                </c:pt>
                <c:pt idx="29">
                  <c:v>10012</c:v>
                </c:pt>
                <c:pt idx="30">
                  <c:v>8697</c:v>
                </c:pt>
                <c:pt idx="31">
                  <c:v>7845</c:v>
                </c:pt>
                <c:pt idx="32">
                  <c:v>7280</c:v>
                </c:pt>
                <c:pt idx="33">
                  <c:v>7926</c:v>
                </c:pt>
                <c:pt idx="34">
                  <c:v>8988</c:v>
                </c:pt>
                <c:pt idx="35">
                  <c:v>9661</c:v>
                </c:pt>
                <c:pt idx="36">
                  <c:v>8847</c:v>
                </c:pt>
                <c:pt idx="37">
                  <c:v>8253</c:v>
                </c:pt>
                <c:pt idx="38">
                  <c:v>8269</c:v>
                </c:pt>
                <c:pt idx="39">
                  <c:v>8295</c:v>
                </c:pt>
                <c:pt idx="40">
                  <c:v>8107</c:v>
                </c:pt>
                <c:pt idx="41">
                  <c:v>7742</c:v>
                </c:pt>
                <c:pt idx="42">
                  <c:v>7411</c:v>
                </c:pt>
                <c:pt idx="43">
                  <c:v>6936</c:v>
                </c:pt>
                <c:pt idx="44">
                  <c:v>5577</c:v>
                </c:pt>
                <c:pt idx="45">
                  <c:v>4797</c:v>
                </c:pt>
                <c:pt idx="46">
                  <c:v>4478</c:v>
                </c:pt>
                <c:pt idx="47">
                  <c:v>5659</c:v>
                </c:pt>
                <c:pt idx="48">
                  <c:v>7837</c:v>
                </c:pt>
                <c:pt idx="49">
                  <c:v>9119</c:v>
                </c:pt>
                <c:pt idx="50">
                  <c:v>9596</c:v>
                </c:pt>
                <c:pt idx="51">
                  <c:v>10194</c:v>
                </c:pt>
                <c:pt idx="52">
                  <c:v>9907</c:v>
                </c:pt>
                <c:pt idx="53">
                  <c:v>9612</c:v>
                </c:pt>
                <c:pt idx="54">
                  <c:v>9030</c:v>
                </c:pt>
                <c:pt idx="55">
                  <c:v>8985</c:v>
                </c:pt>
                <c:pt idx="56">
                  <c:v>8952</c:v>
                </c:pt>
                <c:pt idx="57">
                  <c:v>9022</c:v>
                </c:pt>
                <c:pt idx="58">
                  <c:v>8896</c:v>
                </c:pt>
                <c:pt idx="59">
                  <c:v>8592</c:v>
                </c:pt>
                <c:pt idx="60">
                  <c:v>10002</c:v>
                </c:pt>
                <c:pt idx="61">
                  <c:v>9745</c:v>
                </c:pt>
                <c:pt idx="62">
                  <c:v>10000</c:v>
                </c:pt>
                <c:pt idx="63">
                  <c:v>10848</c:v>
                </c:pt>
                <c:pt idx="64">
                  <c:v>11259</c:v>
                </c:pt>
                <c:pt idx="65">
                  <c:v>11038</c:v>
                </c:pt>
                <c:pt idx="66">
                  <c:v>10407</c:v>
                </c:pt>
                <c:pt idx="67">
                  <c:v>8990</c:v>
                </c:pt>
                <c:pt idx="68">
                  <c:v>9111</c:v>
                </c:pt>
                <c:pt idx="69">
                  <c:v>9108</c:v>
                </c:pt>
                <c:pt idx="70">
                  <c:v>8616</c:v>
                </c:pt>
                <c:pt idx="71">
                  <c:v>9005</c:v>
                </c:pt>
                <c:pt idx="72">
                  <c:v>11576</c:v>
                </c:pt>
                <c:pt idx="73">
                  <c:v>12342</c:v>
                </c:pt>
                <c:pt idx="74">
                  <c:v>13023</c:v>
                </c:pt>
                <c:pt idx="75">
                  <c:v>14130</c:v>
                </c:pt>
                <c:pt idx="76">
                  <c:v>13460</c:v>
                </c:pt>
                <c:pt idx="77">
                  <c:v>12332</c:v>
                </c:pt>
                <c:pt idx="78">
                  <c:v>12771</c:v>
                </c:pt>
                <c:pt idx="79">
                  <c:v>12613</c:v>
                </c:pt>
                <c:pt idx="80">
                  <c:v>12395</c:v>
                </c:pt>
                <c:pt idx="81">
                  <c:v>12553</c:v>
                </c:pt>
                <c:pt idx="82">
                  <c:v>12125</c:v>
                </c:pt>
                <c:pt idx="83">
                  <c:v>12644</c:v>
                </c:pt>
                <c:pt idx="84">
                  <c:v>14004</c:v>
                </c:pt>
                <c:pt idx="85">
                  <c:v>14271</c:v>
                </c:pt>
                <c:pt idx="86">
                  <c:v>14150</c:v>
                </c:pt>
                <c:pt idx="87">
                  <c:v>12878</c:v>
                </c:pt>
                <c:pt idx="88">
                  <c:v>12653</c:v>
                </c:pt>
                <c:pt idx="89">
                  <c:v>12890</c:v>
                </c:pt>
                <c:pt idx="90">
                  <c:v>12654</c:v>
                </c:pt>
                <c:pt idx="91">
                  <c:v>11697</c:v>
                </c:pt>
                <c:pt idx="92">
                  <c:v>11376</c:v>
                </c:pt>
                <c:pt idx="93">
                  <c:v>11820</c:v>
                </c:pt>
                <c:pt idx="94">
                  <c:v>11355</c:v>
                </c:pt>
                <c:pt idx="95">
                  <c:v>12235</c:v>
                </c:pt>
                <c:pt idx="96">
                  <c:v>13513</c:v>
                </c:pt>
                <c:pt idx="97">
                  <c:v>13890</c:v>
                </c:pt>
                <c:pt idx="98">
                  <c:v>14807</c:v>
                </c:pt>
                <c:pt idx="99">
                  <c:v>15656</c:v>
                </c:pt>
                <c:pt idx="100">
                  <c:v>14970</c:v>
                </c:pt>
                <c:pt idx="101">
                  <c:v>14544</c:v>
                </c:pt>
                <c:pt idx="102">
                  <c:v>14451</c:v>
                </c:pt>
                <c:pt idx="103">
                  <c:v>13588</c:v>
                </c:pt>
                <c:pt idx="104">
                  <c:v>12137</c:v>
                </c:pt>
                <c:pt idx="105">
                  <c:v>10871</c:v>
                </c:pt>
                <c:pt idx="106">
                  <c:v>8906</c:v>
                </c:pt>
                <c:pt idx="107">
                  <c:v>8648</c:v>
                </c:pt>
                <c:pt idx="108">
                  <c:v>8121</c:v>
                </c:pt>
                <c:pt idx="109">
                  <c:v>8807</c:v>
                </c:pt>
                <c:pt idx="110">
                  <c:v>10450</c:v>
                </c:pt>
                <c:pt idx="111">
                  <c:v>11879</c:v>
                </c:pt>
                <c:pt idx="112">
                  <c:v>12070</c:v>
                </c:pt>
                <c:pt idx="113">
                  <c:v>13248</c:v>
                </c:pt>
                <c:pt idx="114">
                  <c:v>14364</c:v>
                </c:pt>
                <c:pt idx="115">
                  <c:v>13697</c:v>
                </c:pt>
                <c:pt idx="116">
                  <c:v>12965</c:v>
                </c:pt>
                <c:pt idx="117">
                  <c:v>12842</c:v>
                </c:pt>
                <c:pt idx="118">
                  <c:v>11992</c:v>
                </c:pt>
                <c:pt idx="119">
                  <c:v>11870</c:v>
                </c:pt>
                <c:pt idx="120">
                  <c:v>12260</c:v>
                </c:pt>
                <c:pt idx="121">
                  <c:v>13567</c:v>
                </c:pt>
                <c:pt idx="122">
                  <c:v>15761</c:v>
                </c:pt>
                <c:pt idx="123">
                  <c:v>16426</c:v>
                </c:pt>
                <c:pt idx="124">
                  <c:v>16272</c:v>
                </c:pt>
                <c:pt idx="125">
                  <c:v>15411</c:v>
                </c:pt>
                <c:pt idx="126">
                  <c:v>15061</c:v>
                </c:pt>
                <c:pt idx="127">
                  <c:v>14929</c:v>
                </c:pt>
                <c:pt idx="128">
                  <c:v>14736</c:v>
                </c:pt>
                <c:pt idx="129">
                  <c:v>14167</c:v>
                </c:pt>
                <c:pt idx="130">
                  <c:v>13354</c:v>
                </c:pt>
                <c:pt idx="131">
                  <c:v>13735</c:v>
                </c:pt>
                <c:pt idx="132">
                  <c:v>14554</c:v>
                </c:pt>
                <c:pt idx="133">
                  <c:v>15576</c:v>
                </c:pt>
                <c:pt idx="134">
                  <c:v>17206</c:v>
                </c:pt>
                <c:pt idx="135">
                  <c:v>16361</c:v>
                </c:pt>
                <c:pt idx="136">
                  <c:v>15009</c:v>
                </c:pt>
                <c:pt idx="137">
                  <c:v>13148</c:v>
                </c:pt>
                <c:pt idx="138">
                  <c:v>12248</c:v>
                </c:pt>
                <c:pt idx="139">
                  <c:v>11398</c:v>
                </c:pt>
                <c:pt idx="140">
                  <c:v>11253</c:v>
                </c:pt>
                <c:pt idx="141">
                  <c:v>10905</c:v>
                </c:pt>
                <c:pt idx="142">
                  <c:v>10363</c:v>
                </c:pt>
                <c:pt idx="143">
                  <c:v>10546</c:v>
                </c:pt>
                <c:pt idx="144">
                  <c:v>10673</c:v>
                </c:pt>
                <c:pt idx="145">
                  <c:v>12708</c:v>
                </c:pt>
                <c:pt idx="146">
                  <c:v>14680</c:v>
                </c:pt>
                <c:pt idx="147">
                  <c:v>16658</c:v>
                </c:pt>
                <c:pt idx="148">
                  <c:v>15866</c:v>
                </c:pt>
                <c:pt idx="149">
                  <c:v>15708</c:v>
                </c:pt>
                <c:pt idx="150">
                  <c:v>15458</c:v>
                </c:pt>
                <c:pt idx="151">
                  <c:v>14131</c:v>
                </c:pt>
                <c:pt idx="152">
                  <c:v>12712</c:v>
                </c:pt>
                <c:pt idx="153">
                  <c:v>11646</c:v>
                </c:pt>
                <c:pt idx="154">
                  <c:v>10413</c:v>
                </c:pt>
                <c:pt idx="155">
                  <c:v>10181</c:v>
                </c:pt>
                <c:pt idx="156">
                  <c:v>10384</c:v>
                </c:pt>
                <c:pt idx="157">
                  <c:v>12261</c:v>
                </c:pt>
                <c:pt idx="158">
                  <c:v>14106</c:v>
                </c:pt>
                <c:pt idx="159">
                  <c:v>14595</c:v>
                </c:pt>
                <c:pt idx="160">
                  <c:v>14263</c:v>
                </c:pt>
                <c:pt idx="161">
                  <c:v>13949</c:v>
                </c:pt>
                <c:pt idx="162">
                  <c:v>14976</c:v>
                </c:pt>
                <c:pt idx="163">
                  <c:v>13811</c:v>
                </c:pt>
                <c:pt idx="164">
                  <c:v>13653</c:v>
                </c:pt>
                <c:pt idx="165">
                  <c:v>13634</c:v>
                </c:pt>
                <c:pt idx="166">
                  <c:v>12623</c:v>
                </c:pt>
                <c:pt idx="167">
                  <c:v>12298</c:v>
                </c:pt>
                <c:pt idx="168">
                  <c:v>12895</c:v>
                </c:pt>
                <c:pt idx="169">
                  <c:v>13671</c:v>
                </c:pt>
                <c:pt idx="170">
                  <c:v>14850</c:v>
                </c:pt>
                <c:pt idx="171">
                  <c:v>15584</c:v>
                </c:pt>
                <c:pt idx="172">
                  <c:v>14305</c:v>
                </c:pt>
                <c:pt idx="173">
                  <c:v>14699</c:v>
                </c:pt>
                <c:pt idx="174">
                  <c:v>14826</c:v>
                </c:pt>
                <c:pt idx="175">
                  <c:v>14826</c:v>
                </c:pt>
                <c:pt idx="176">
                  <c:v>14869</c:v>
                </c:pt>
                <c:pt idx="177">
                  <c:v>14870</c:v>
                </c:pt>
                <c:pt idx="178">
                  <c:v>13658</c:v>
                </c:pt>
                <c:pt idx="179">
                  <c:v>13833</c:v>
                </c:pt>
                <c:pt idx="180">
                  <c:v>14362</c:v>
                </c:pt>
                <c:pt idx="181">
                  <c:v>14408</c:v>
                </c:pt>
                <c:pt idx="182">
                  <c:v>15595</c:v>
                </c:pt>
                <c:pt idx="183">
                  <c:v>16297</c:v>
                </c:pt>
                <c:pt idx="184">
                  <c:v>15712</c:v>
                </c:pt>
                <c:pt idx="185">
                  <c:v>16090</c:v>
                </c:pt>
                <c:pt idx="186">
                  <c:v>16360</c:v>
                </c:pt>
                <c:pt idx="187">
                  <c:v>15054</c:v>
                </c:pt>
                <c:pt idx="188">
                  <c:v>14978</c:v>
                </c:pt>
                <c:pt idx="189">
                  <c:v>15099</c:v>
                </c:pt>
                <c:pt idx="190">
                  <c:v>13440</c:v>
                </c:pt>
                <c:pt idx="191">
                  <c:v>12229</c:v>
                </c:pt>
                <c:pt idx="192">
                  <c:v>12148</c:v>
                </c:pt>
                <c:pt idx="193">
                  <c:v>13146</c:v>
                </c:pt>
                <c:pt idx="194">
                  <c:v>14611</c:v>
                </c:pt>
                <c:pt idx="195">
                  <c:v>15757</c:v>
                </c:pt>
                <c:pt idx="196">
                  <c:v>15296</c:v>
                </c:pt>
                <c:pt idx="197">
                  <c:v>15861</c:v>
                </c:pt>
                <c:pt idx="198">
                  <c:v>17613</c:v>
                </c:pt>
                <c:pt idx="199">
                  <c:v>16520</c:v>
                </c:pt>
                <c:pt idx="200">
                  <c:v>16687</c:v>
                </c:pt>
                <c:pt idx="201">
                  <c:v>18298</c:v>
                </c:pt>
                <c:pt idx="202">
                  <c:v>16827</c:v>
                </c:pt>
                <c:pt idx="203">
                  <c:v>15483</c:v>
                </c:pt>
                <c:pt idx="204">
                  <c:v>15590</c:v>
                </c:pt>
                <c:pt idx="205">
                  <c:v>16851</c:v>
                </c:pt>
                <c:pt idx="206">
                  <c:v>17869</c:v>
                </c:pt>
                <c:pt idx="207">
                  <c:v>18924</c:v>
                </c:pt>
                <c:pt idx="208">
                  <c:v>20639</c:v>
                </c:pt>
                <c:pt idx="209">
                  <c:v>21810</c:v>
                </c:pt>
                <c:pt idx="210">
                  <c:v>22179</c:v>
                </c:pt>
                <c:pt idx="211">
                  <c:v>22510</c:v>
                </c:pt>
                <c:pt idx="212">
                  <c:v>22870</c:v>
                </c:pt>
                <c:pt idx="213">
                  <c:v>22071</c:v>
                </c:pt>
                <c:pt idx="214">
                  <c:v>19997</c:v>
                </c:pt>
                <c:pt idx="215">
                  <c:v>20707</c:v>
                </c:pt>
                <c:pt idx="216">
                  <c:v>21236</c:v>
                </c:pt>
                <c:pt idx="217">
                  <c:v>20660</c:v>
                </c:pt>
                <c:pt idx="218">
                  <c:v>23387</c:v>
                </c:pt>
                <c:pt idx="219">
                  <c:v>23200</c:v>
                </c:pt>
                <c:pt idx="220">
                  <c:v>22120</c:v>
                </c:pt>
                <c:pt idx="221">
                  <c:v>25126</c:v>
                </c:pt>
                <c:pt idx="222">
                  <c:v>23843</c:v>
                </c:pt>
                <c:pt idx="223">
                  <c:v>21439</c:v>
                </c:pt>
                <c:pt idx="224">
                  <c:v>20964</c:v>
                </c:pt>
                <c:pt idx="225">
                  <c:v>22234</c:v>
                </c:pt>
                <c:pt idx="226">
                  <c:v>21220</c:v>
                </c:pt>
                <c:pt idx="227">
                  <c:v>22494</c:v>
                </c:pt>
                <c:pt idx="228">
                  <c:v>25700</c:v>
                </c:pt>
                <c:pt idx="229">
                  <c:v>24726</c:v>
                </c:pt>
                <c:pt idx="230">
                  <c:v>26549</c:v>
                </c:pt>
                <c:pt idx="231">
                  <c:v>27283</c:v>
                </c:pt>
                <c:pt idx="232">
                  <c:v>24178</c:v>
                </c:pt>
                <c:pt idx="233">
                  <c:v>29701</c:v>
                </c:pt>
                <c:pt idx="234">
                  <c:v>26977</c:v>
                </c:pt>
                <c:pt idx="235">
                  <c:v>25726</c:v>
                </c:pt>
                <c:pt idx="236">
                  <c:v>25609</c:v>
                </c:pt>
                <c:pt idx="237">
                  <c:v>25836</c:v>
                </c:pt>
                <c:pt idx="238">
                  <c:v>24761</c:v>
                </c:pt>
                <c:pt idx="239">
                  <c:v>24485</c:v>
                </c:pt>
                <c:pt idx="240">
                  <c:v>24491</c:v>
                </c:pt>
                <c:pt idx="241">
                  <c:v>23860</c:v>
                </c:pt>
                <c:pt idx="242">
                  <c:v>24334</c:v>
                </c:pt>
                <c:pt idx="243">
                  <c:v>25756</c:v>
                </c:pt>
                <c:pt idx="244">
                  <c:v>27422</c:v>
                </c:pt>
                <c:pt idx="245">
                  <c:v>31113</c:v>
                </c:pt>
                <c:pt idx="246">
                  <c:v>34264</c:v>
                </c:pt>
                <c:pt idx="247">
                  <c:v>34646</c:v>
                </c:pt>
                <c:pt idx="248">
                  <c:v>33900</c:v>
                </c:pt>
                <c:pt idx="249">
                  <c:v>31247</c:v>
                </c:pt>
                <c:pt idx="250">
                  <c:v>28427</c:v>
                </c:pt>
                <c:pt idx="251">
                  <c:v>27385</c:v>
                </c:pt>
                <c:pt idx="252">
                  <c:v>26284</c:v>
                </c:pt>
                <c:pt idx="253">
                  <c:v>26477</c:v>
                </c:pt>
                <c:pt idx="254">
                  <c:v>28732</c:v>
                </c:pt>
                <c:pt idx="255">
                  <c:v>29139</c:v>
                </c:pt>
                <c:pt idx="256">
                  <c:v>30713</c:v>
                </c:pt>
                <c:pt idx="257">
                  <c:v>32371</c:v>
                </c:pt>
                <c:pt idx="258">
                  <c:v>27796</c:v>
                </c:pt>
                <c:pt idx="259">
                  <c:v>24412</c:v>
                </c:pt>
                <c:pt idx="260">
                  <c:v>24748</c:v>
                </c:pt>
                <c:pt idx="261">
                  <c:v>24165</c:v>
                </c:pt>
                <c:pt idx="262">
                  <c:v>21400</c:v>
                </c:pt>
                <c:pt idx="263">
                  <c:v>19411</c:v>
                </c:pt>
                <c:pt idx="264">
                  <c:v>18979</c:v>
                </c:pt>
                <c:pt idx="265">
                  <c:v>19264</c:v>
                </c:pt>
                <c:pt idx="266">
                  <c:v>19475</c:v>
                </c:pt>
                <c:pt idx="267">
                  <c:v>20176</c:v>
                </c:pt>
                <c:pt idx="268">
                  <c:v>22124</c:v>
                </c:pt>
                <c:pt idx="269">
                  <c:v>24175</c:v>
                </c:pt>
                <c:pt idx="270">
                  <c:v>25300</c:v>
                </c:pt>
                <c:pt idx="271">
                  <c:v>25114</c:v>
                </c:pt>
                <c:pt idx="272">
                  <c:v>25232</c:v>
                </c:pt>
                <c:pt idx="273">
                  <c:v>23805</c:v>
                </c:pt>
                <c:pt idx="274">
                  <c:v>21857</c:v>
                </c:pt>
                <c:pt idx="275">
                  <c:v>21502</c:v>
                </c:pt>
                <c:pt idx="276">
                  <c:v>21394</c:v>
                </c:pt>
                <c:pt idx="277">
                  <c:v>22084</c:v>
                </c:pt>
                <c:pt idx="278">
                  <c:v>22809</c:v>
                </c:pt>
                <c:pt idx="279">
                  <c:v>23319</c:v>
                </c:pt>
                <c:pt idx="280">
                  <c:v>23450</c:v>
                </c:pt>
                <c:pt idx="281">
                  <c:v>24231</c:v>
                </c:pt>
                <c:pt idx="282">
                  <c:v>25203</c:v>
                </c:pt>
                <c:pt idx="283">
                  <c:v>24352</c:v>
                </c:pt>
                <c:pt idx="284">
                  <c:v>22953</c:v>
                </c:pt>
                <c:pt idx="285">
                  <c:v>23441</c:v>
                </c:pt>
                <c:pt idx="286">
                  <c:v>22901</c:v>
                </c:pt>
                <c:pt idx="287">
                  <c:v>22901</c:v>
                </c:pt>
                <c:pt idx="288">
                  <c:v>25120</c:v>
                </c:pt>
                <c:pt idx="289">
                  <c:v>24045</c:v>
                </c:pt>
                <c:pt idx="290">
                  <c:v>25027</c:v>
                </c:pt>
                <c:pt idx="291">
                  <c:v>23561</c:v>
                </c:pt>
                <c:pt idx="292">
                  <c:v>26305</c:v>
                </c:pt>
                <c:pt idx="293">
                  <c:v>25741</c:v>
                </c:pt>
                <c:pt idx="294">
                  <c:v>27313</c:v>
                </c:pt>
                <c:pt idx="295">
                  <c:v>24339</c:v>
                </c:pt>
                <c:pt idx="296">
                  <c:v>23732</c:v>
                </c:pt>
                <c:pt idx="297">
                  <c:v>23152</c:v>
                </c:pt>
                <c:pt idx="298">
                  <c:v>21444</c:v>
                </c:pt>
                <c:pt idx="299">
                  <c:v>20195</c:v>
                </c:pt>
                <c:pt idx="300">
                  <c:v>20642</c:v>
                </c:pt>
                <c:pt idx="301">
                  <c:v>19380</c:v>
                </c:pt>
                <c:pt idx="302">
                  <c:v>20380</c:v>
                </c:pt>
                <c:pt idx="303">
                  <c:v>22349</c:v>
                </c:pt>
                <c:pt idx="304">
                  <c:v>21220</c:v>
                </c:pt>
                <c:pt idx="305">
                  <c:v>19167</c:v>
                </c:pt>
                <c:pt idx="306">
                  <c:v>24004</c:v>
                </c:pt>
                <c:pt idx="307">
                  <c:v>21824</c:v>
                </c:pt>
                <c:pt idx="308">
                  <c:v>19999</c:v>
                </c:pt>
                <c:pt idx="309">
                  <c:v>22197</c:v>
                </c:pt>
                <c:pt idx="310">
                  <c:v>19777</c:v>
                </c:pt>
                <c:pt idx="311">
                  <c:v>17508</c:v>
                </c:pt>
                <c:pt idx="312">
                  <c:v>22515</c:v>
                </c:pt>
                <c:pt idx="313">
                  <c:v>19701</c:v>
                </c:pt>
                <c:pt idx="314">
                  <c:v>18155</c:v>
                </c:pt>
                <c:pt idx="315">
                  <c:v>20983</c:v>
                </c:pt>
                <c:pt idx="316">
                  <c:v>19584</c:v>
                </c:pt>
                <c:pt idx="317">
                  <c:v>16681</c:v>
                </c:pt>
                <c:pt idx="318">
                  <c:v>20453</c:v>
                </c:pt>
                <c:pt idx="319">
                  <c:v>18459</c:v>
                </c:pt>
                <c:pt idx="320">
                  <c:v>14706</c:v>
                </c:pt>
                <c:pt idx="321">
                  <c:v>17102</c:v>
                </c:pt>
                <c:pt idx="322">
                  <c:v>15738</c:v>
                </c:pt>
                <c:pt idx="323">
                  <c:v>12994</c:v>
                </c:pt>
                <c:pt idx="324">
                  <c:v>18722</c:v>
                </c:pt>
                <c:pt idx="325">
                  <c:v>16165</c:v>
                </c:pt>
                <c:pt idx="326">
                  <c:v>14173</c:v>
                </c:pt>
                <c:pt idx="327">
                  <c:v>16968</c:v>
                </c:pt>
                <c:pt idx="328">
                  <c:v>15180</c:v>
                </c:pt>
                <c:pt idx="329">
                  <c:v>13693</c:v>
                </c:pt>
                <c:pt idx="330">
                  <c:v>18875</c:v>
                </c:pt>
                <c:pt idx="331">
                  <c:v>16701</c:v>
                </c:pt>
                <c:pt idx="332">
                  <c:v>13521</c:v>
                </c:pt>
                <c:pt idx="333">
                  <c:v>12530</c:v>
                </c:pt>
                <c:pt idx="334">
                  <c:v>13351</c:v>
                </c:pt>
                <c:pt idx="335">
                  <c:v>10550</c:v>
                </c:pt>
                <c:pt idx="336">
                  <c:v>15370</c:v>
                </c:pt>
                <c:pt idx="337">
                  <c:v>13038</c:v>
                </c:pt>
                <c:pt idx="338">
                  <c:v>11013</c:v>
                </c:pt>
                <c:pt idx="339">
                  <c:v>14433</c:v>
                </c:pt>
                <c:pt idx="340">
                  <c:v>11929</c:v>
                </c:pt>
                <c:pt idx="341">
                  <c:v>10812</c:v>
                </c:pt>
                <c:pt idx="342">
                  <c:v>18441</c:v>
                </c:pt>
                <c:pt idx="343">
                  <c:v>15111</c:v>
                </c:pt>
                <c:pt idx="344">
                  <c:v>12564</c:v>
                </c:pt>
                <c:pt idx="345">
                  <c:v>13639</c:v>
                </c:pt>
                <c:pt idx="346">
                  <c:v>12796</c:v>
                </c:pt>
                <c:pt idx="347">
                  <c:v>12745</c:v>
                </c:pt>
                <c:pt idx="348">
                  <c:v>15242</c:v>
                </c:pt>
                <c:pt idx="349">
                  <c:v>13418</c:v>
                </c:pt>
                <c:pt idx="350">
                  <c:v>13518</c:v>
                </c:pt>
                <c:pt idx="351">
                  <c:v>15248</c:v>
                </c:pt>
                <c:pt idx="352">
                  <c:v>13064</c:v>
                </c:pt>
                <c:pt idx="353">
                  <c:v>12128</c:v>
                </c:pt>
                <c:pt idx="354">
                  <c:v>14033</c:v>
                </c:pt>
                <c:pt idx="355">
                  <c:v>11788</c:v>
                </c:pt>
                <c:pt idx="356">
                  <c:v>11788</c:v>
                </c:pt>
                <c:pt idx="357">
                  <c:v>11736</c:v>
                </c:pt>
                <c:pt idx="358">
                  <c:v>11448</c:v>
                </c:pt>
                <c:pt idx="359">
                  <c:v>11448</c:v>
                </c:pt>
                <c:pt idx="360">
                  <c:v>11708</c:v>
                </c:pt>
                <c:pt idx="361">
                  <c:v>11108</c:v>
                </c:pt>
                <c:pt idx="362">
                  <c:v>11108</c:v>
                </c:pt>
                <c:pt idx="363">
                  <c:v>11221</c:v>
                </c:pt>
                <c:pt idx="364">
                  <c:v>11498</c:v>
                </c:pt>
                <c:pt idx="365">
                  <c:v>11514</c:v>
                </c:pt>
                <c:pt idx="366">
                  <c:v>11496</c:v>
                </c:pt>
                <c:pt idx="367">
                  <c:v>10428</c:v>
                </c:pt>
                <c:pt idx="368">
                  <c:v>10430</c:v>
                </c:pt>
                <c:pt idx="369">
                  <c:v>15913</c:v>
                </c:pt>
                <c:pt idx="370">
                  <c:v>15913</c:v>
                </c:pt>
                <c:pt idx="371">
                  <c:v>15413</c:v>
                </c:pt>
                <c:pt idx="372">
                  <c:v>14923</c:v>
                </c:pt>
                <c:pt idx="373">
                  <c:v>14413</c:v>
                </c:pt>
                <c:pt idx="374">
                  <c:v>14423</c:v>
                </c:pt>
                <c:pt idx="375">
                  <c:v>13286</c:v>
                </c:pt>
                <c:pt idx="376">
                  <c:v>12913</c:v>
                </c:pt>
                <c:pt idx="377">
                  <c:v>12913</c:v>
                </c:pt>
                <c:pt idx="378">
                  <c:v>14396</c:v>
                </c:pt>
                <c:pt idx="379">
                  <c:v>12433</c:v>
                </c:pt>
                <c:pt idx="380">
                  <c:v>10753</c:v>
                </c:pt>
                <c:pt idx="381">
                  <c:v>13016</c:v>
                </c:pt>
                <c:pt idx="382">
                  <c:v>10595</c:v>
                </c:pt>
                <c:pt idx="383">
                  <c:v>10194</c:v>
                </c:pt>
                <c:pt idx="384">
                  <c:v>14838</c:v>
                </c:pt>
                <c:pt idx="385">
                  <c:v>12586</c:v>
                </c:pt>
                <c:pt idx="386">
                  <c:v>13069</c:v>
                </c:pt>
                <c:pt idx="387">
                  <c:v>15589</c:v>
                </c:pt>
                <c:pt idx="388">
                  <c:v>13598</c:v>
                </c:pt>
                <c:pt idx="389">
                  <c:v>10500</c:v>
                </c:pt>
                <c:pt idx="390">
                  <c:v>14737</c:v>
                </c:pt>
                <c:pt idx="391">
                  <c:v>11723</c:v>
                </c:pt>
                <c:pt idx="392">
                  <c:v>9750</c:v>
                </c:pt>
                <c:pt idx="393">
                  <c:v>12305</c:v>
                </c:pt>
                <c:pt idx="394">
                  <c:v>9238</c:v>
                </c:pt>
                <c:pt idx="395">
                  <c:v>7381</c:v>
                </c:pt>
                <c:pt idx="396">
                  <c:v>11669</c:v>
                </c:pt>
                <c:pt idx="397">
                  <c:v>10171</c:v>
                </c:pt>
                <c:pt idx="398">
                  <c:v>9005</c:v>
                </c:pt>
                <c:pt idx="399">
                  <c:v>13202</c:v>
                </c:pt>
                <c:pt idx="400">
                  <c:v>11415</c:v>
                </c:pt>
                <c:pt idx="401">
                  <c:v>9531</c:v>
                </c:pt>
                <c:pt idx="402">
                  <c:v>15071</c:v>
                </c:pt>
                <c:pt idx="403">
                  <c:v>12134</c:v>
                </c:pt>
                <c:pt idx="404">
                  <c:v>8982</c:v>
                </c:pt>
                <c:pt idx="405">
                  <c:v>9553</c:v>
                </c:pt>
                <c:pt idx="406">
                  <c:v>9743</c:v>
                </c:pt>
                <c:pt idx="407">
                  <c:v>6879</c:v>
                </c:pt>
                <c:pt idx="408">
                  <c:v>11716</c:v>
                </c:pt>
                <c:pt idx="409">
                  <c:v>9730</c:v>
                </c:pt>
                <c:pt idx="410">
                  <c:v>8525</c:v>
                </c:pt>
                <c:pt idx="411">
                  <c:v>12208</c:v>
                </c:pt>
                <c:pt idx="412">
                  <c:v>10799</c:v>
                </c:pt>
                <c:pt idx="413">
                  <c:v>7303</c:v>
                </c:pt>
                <c:pt idx="414">
                  <c:v>13478</c:v>
                </c:pt>
                <c:pt idx="415">
                  <c:v>10238</c:v>
                </c:pt>
                <c:pt idx="416">
                  <c:v>7688</c:v>
                </c:pt>
                <c:pt idx="417">
                  <c:v>8713</c:v>
                </c:pt>
                <c:pt idx="418">
                  <c:v>8218</c:v>
                </c:pt>
                <c:pt idx="419">
                  <c:v>6161</c:v>
                </c:pt>
                <c:pt idx="420">
                  <c:v>10608</c:v>
                </c:pt>
                <c:pt idx="421">
                  <c:v>8853</c:v>
                </c:pt>
                <c:pt idx="422">
                  <c:v>7034</c:v>
                </c:pt>
                <c:pt idx="423">
                  <c:v>11036</c:v>
                </c:pt>
                <c:pt idx="424">
                  <c:v>8825</c:v>
                </c:pt>
                <c:pt idx="425">
                  <c:v>6303</c:v>
                </c:pt>
                <c:pt idx="426">
                  <c:v>12501</c:v>
                </c:pt>
                <c:pt idx="427">
                  <c:v>10054</c:v>
                </c:pt>
                <c:pt idx="428">
                  <c:v>7545</c:v>
                </c:pt>
                <c:pt idx="429">
                  <c:v>8552</c:v>
                </c:pt>
                <c:pt idx="430">
                  <c:v>8214</c:v>
                </c:pt>
                <c:pt idx="431">
                  <c:v>6027</c:v>
                </c:pt>
                <c:pt idx="432">
                  <c:v>11042</c:v>
                </c:pt>
                <c:pt idx="433">
                  <c:v>9738</c:v>
                </c:pt>
                <c:pt idx="434">
                  <c:v>7327</c:v>
                </c:pt>
                <c:pt idx="435">
                  <c:v>11163</c:v>
                </c:pt>
                <c:pt idx="436">
                  <c:v>9242</c:v>
                </c:pt>
                <c:pt idx="437">
                  <c:v>6605</c:v>
                </c:pt>
                <c:pt idx="438">
                  <c:v>12529</c:v>
                </c:pt>
                <c:pt idx="439">
                  <c:v>10185</c:v>
                </c:pt>
                <c:pt idx="440">
                  <c:v>7041</c:v>
                </c:pt>
                <c:pt idx="441">
                  <c:v>9427</c:v>
                </c:pt>
                <c:pt idx="442">
                  <c:v>7538</c:v>
                </c:pt>
                <c:pt idx="443">
                  <c:v>5993</c:v>
                </c:pt>
                <c:pt idx="444">
                  <c:v>9793</c:v>
                </c:pt>
                <c:pt idx="445">
                  <c:v>8937</c:v>
                </c:pt>
                <c:pt idx="446">
                  <c:v>6520</c:v>
                </c:pt>
                <c:pt idx="447">
                  <c:v>8439</c:v>
                </c:pt>
                <c:pt idx="448">
                  <c:v>5225</c:v>
                </c:pt>
                <c:pt idx="449">
                  <c:v>3572</c:v>
                </c:pt>
                <c:pt idx="450">
                  <c:v>7786</c:v>
                </c:pt>
                <c:pt idx="451">
                  <c:v>6523</c:v>
                </c:pt>
                <c:pt idx="452">
                  <c:v>4305</c:v>
                </c:pt>
                <c:pt idx="453">
                  <c:v>7849</c:v>
                </c:pt>
                <c:pt idx="454">
                  <c:v>6067</c:v>
                </c:pt>
                <c:pt idx="455">
                  <c:v>3251</c:v>
                </c:pt>
                <c:pt idx="456">
                  <c:v>8650</c:v>
                </c:pt>
                <c:pt idx="457">
                  <c:v>7602</c:v>
                </c:pt>
                <c:pt idx="458">
                  <c:v>5586</c:v>
                </c:pt>
                <c:pt idx="459">
                  <c:v>8152</c:v>
                </c:pt>
                <c:pt idx="460">
                  <c:v>7847</c:v>
                </c:pt>
                <c:pt idx="461">
                  <c:v>4945</c:v>
                </c:pt>
                <c:pt idx="462">
                  <c:v>8985</c:v>
                </c:pt>
                <c:pt idx="463">
                  <c:v>8446</c:v>
                </c:pt>
                <c:pt idx="464">
                  <c:v>5887</c:v>
                </c:pt>
                <c:pt idx="465">
                  <c:v>7405</c:v>
                </c:pt>
                <c:pt idx="466">
                  <c:v>7498</c:v>
                </c:pt>
                <c:pt idx="467">
                  <c:v>5733</c:v>
                </c:pt>
                <c:pt idx="468">
                  <c:v>9114</c:v>
                </c:pt>
                <c:pt idx="469">
                  <c:v>8417</c:v>
                </c:pt>
                <c:pt idx="470">
                  <c:v>6447</c:v>
                </c:pt>
                <c:pt idx="471">
                  <c:v>8054</c:v>
                </c:pt>
                <c:pt idx="472">
                  <c:v>6671</c:v>
                </c:pt>
                <c:pt idx="473">
                  <c:v>5194</c:v>
                </c:pt>
                <c:pt idx="474">
                  <c:v>9496</c:v>
                </c:pt>
                <c:pt idx="475">
                  <c:v>8229</c:v>
                </c:pt>
                <c:pt idx="476">
                  <c:v>6059</c:v>
                </c:pt>
                <c:pt idx="477">
                  <c:v>6899</c:v>
                </c:pt>
                <c:pt idx="478">
                  <c:v>6496</c:v>
                </c:pt>
                <c:pt idx="479">
                  <c:v>5293</c:v>
                </c:pt>
                <c:pt idx="480">
                  <c:v>8918</c:v>
                </c:pt>
                <c:pt idx="481">
                  <c:v>7108</c:v>
                </c:pt>
                <c:pt idx="482">
                  <c:v>5642</c:v>
                </c:pt>
                <c:pt idx="483">
                  <c:v>8229</c:v>
                </c:pt>
                <c:pt idx="484">
                  <c:v>7983</c:v>
                </c:pt>
                <c:pt idx="485">
                  <c:v>5609</c:v>
                </c:pt>
                <c:pt idx="486">
                  <c:v>11340</c:v>
                </c:pt>
                <c:pt idx="487">
                  <c:v>9013</c:v>
                </c:pt>
                <c:pt idx="488">
                  <c:v>6112</c:v>
                </c:pt>
                <c:pt idx="489">
                  <c:v>7925</c:v>
                </c:pt>
                <c:pt idx="490">
                  <c:v>6526</c:v>
                </c:pt>
                <c:pt idx="491">
                  <c:v>4415</c:v>
                </c:pt>
                <c:pt idx="492">
                  <c:v>8978</c:v>
                </c:pt>
                <c:pt idx="493">
                  <c:v>7192</c:v>
                </c:pt>
                <c:pt idx="494">
                  <c:v>4936</c:v>
                </c:pt>
                <c:pt idx="495">
                  <c:v>8224</c:v>
                </c:pt>
                <c:pt idx="496">
                  <c:v>6270</c:v>
                </c:pt>
                <c:pt idx="497">
                  <c:v>4017</c:v>
                </c:pt>
                <c:pt idx="498">
                  <c:v>9521</c:v>
                </c:pt>
                <c:pt idx="499">
                  <c:v>7518</c:v>
                </c:pt>
                <c:pt idx="500">
                  <c:v>4513</c:v>
                </c:pt>
                <c:pt idx="501">
                  <c:v>5776</c:v>
                </c:pt>
                <c:pt idx="502">
                  <c:v>4507</c:v>
                </c:pt>
                <c:pt idx="503">
                  <c:v>5370</c:v>
                </c:pt>
                <c:pt idx="504">
                  <c:v>6109</c:v>
                </c:pt>
                <c:pt idx="505">
                  <c:v>5844</c:v>
                </c:pt>
                <c:pt idx="506">
                  <c:v>3891</c:v>
                </c:pt>
                <c:pt idx="507">
                  <c:v>5843</c:v>
                </c:pt>
                <c:pt idx="508">
                  <c:v>4291</c:v>
                </c:pt>
                <c:pt idx="509">
                  <c:v>3359</c:v>
                </c:pt>
                <c:pt idx="510">
                  <c:v>7286</c:v>
                </c:pt>
                <c:pt idx="511">
                  <c:v>5578</c:v>
                </c:pt>
                <c:pt idx="512">
                  <c:v>2694</c:v>
                </c:pt>
                <c:pt idx="513">
                  <c:v>4164</c:v>
                </c:pt>
                <c:pt idx="514">
                  <c:v>2761</c:v>
                </c:pt>
                <c:pt idx="515">
                  <c:v>1665</c:v>
                </c:pt>
                <c:pt idx="516">
                  <c:v>4392</c:v>
                </c:pt>
                <c:pt idx="517">
                  <c:v>2535</c:v>
                </c:pt>
                <c:pt idx="518">
                  <c:v>760</c:v>
                </c:pt>
                <c:pt idx="519">
                  <c:v>3434</c:v>
                </c:pt>
                <c:pt idx="520">
                  <c:v>2931</c:v>
                </c:pt>
                <c:pt idx="521">
                  <c:v>335</c:v>
                </c:pt>
                <c:pt idx="522">
                  <c:v>4806</c:v>
                </c:pt>
                <c:pt idx="523">
                  <c:v>4765</c:v>
                </c:pt>
                <c:pt idx="524">
                  <c:v>2064</c:v>
                </c:pt>
                <c:pt idx="525">
                  <c:v>2775</c:v>
                </c:pt>
                <c:pt idx="526">
                  <c:v>2859</c:v>
                </c:pt>
                <c:pt idx="527">
                  <c:v>149</c:v>
                </c:pt>
                <c:pt idx="528">
                  <c:v>5328</c:v>
                </c:pt>
                <c:pt idx="529">
                  <c:v>3852</c:v>
                </c:pt>
                <c:pt idx="530">
                  <c:v>2121</c:v>
                </c:pt>
                <c:pt idx="531">
                  <c:v>4320</c:v>
                </c:pt>
                <c:pt idx="532">
                  <c:v>3325</c:v>
                </c:pt>
                <c:pt idx="533">
                  <c:v>605</c:v>
                </c:pt>
                <c:pt idx="534">
                  <c:v>5462</c:v>
                </c:pt>
                <c:pt idx="535">
                  <c:v>4558</c:v>
                </c:pt>
                <c:pt idx="536">
                  <c:v>1687</c:v>
                </c:pt>
                <c:pt idx="537">
                  <c:v>3000</c:v>
                </c:pt>
                <c:pt idx="538">
                  <c:v>2229</c:v>
                </c:pt>
                <c:pt idx="539">
                  <c:v>565</c:v>
                </c:pt>
                <c:pt idx="540">
                  <c:v>4059</c:v>
                </c:pt>
                <c:pt idx="541">
                  <c:v>3418</c:v>
                </c:pt>
                <c:pt idx="542">
                  <c:v>2265</c:v>
                </c:pt>
                <c:pt idx="543">
                  <c:v>5906</c:v>
                </c:pt>
                <c:pt idx="544">
                  <c:v>3280</c:v>
                </c:pt>
                <c:pt idx="545">
                  <c:v>611</c:v>
                </c:pt>
                <c:pt idx="546">
                  <c:v>5518</c:v>
                </c:pt>
                <c:pt idx="547">
                  <c:v>5443</c:v>
                </c:pt>
                <c:pt idx="548">
                  <c:v>2176</c:v>
                </c:pt>
                <c:pt idx="549">
                  <c:v>2707</c:v>
                </c:pt>
                <c:pt idx="550">
                  <c:v>2141</c:v>
                </c:pt>
                <c:pt idx="551">
                  <c:v>55</c:v>
                </c:pt>
                <c:pt idx="552">
                  <c:v>5510</c:v>
                </c:pt>
                <c:pt idx="553">
                  <c:v>4218</c:v>
                </c:pt>
                <c:pt idx="554">
                  <c:v>2653</c:v>
                </c:pt>
                <c:pt idx="555">
                  <c:v>6027</c:v>
                </c:pt>
                <c:pt idx="556">
                  <c:v>4102</c:v>
                </c:pt>
                <c:pt idx="557">
                  <c:v>1320</c:v>
                </c:pt>
                <c:pt idx="558">
                  <c:v>7678</c:v>
                </c:pt>
                <c:pt idx="559">
                  <c:v>5946</c:v>
                </c:pt>
                <c:pt idx="560">
                  <c:v>2093</c:v>
                </c:pt>
                <c:pt idx="561">
                  <c:v>4094</c:v>
                </c:pt>
                <c:pt idx="562">
                  <c:v>2884</c:v>
                </c:pt>
                <c:pt idx="563">
                  <c:v>558</c:v>
                </c:pt>
                <c:pt idx="564">
                  <c:v>4477</c:v>
                </c:pt>
                <c:pt idx="565">
                  <c:v>4212</c:v>
                </c:pt>
                <c:pt idx="566">
                  <c:v>2415</c:v>
                </c:pt>
                <c:pt idx="567">
                  <c:v>5623</c:v>
                </c:pt>
                <c:pt idx="568">
                  <c:v>3871</c:v>
                </c:pt>
                <c:pt idx="569">
                  <c:v>885</c:v>
                </c:pt>
                <c:pt idx="570">
                  <c:v>8034</c:v>
                </c:pt>
                <c:pt idx="571">
                  <c:v>5934</c:v>
                </c:pt>
                <c:pt idx="572">
                  <c:v>3148</c:v>
                </c:pt>
                <c:pt idx="573">
                  <c:v>4648</c:v>
                </c:pt>
                <c:pt idx="574">
                  <c:v>2521</c:v>
                </c:pt>
                <c:pt idx="575">
                  <c:v>183</c:v>
                </c:pt>
                <c:pt idx="576">
                  <c:v>4552</c:v>
                </c:pt>
                <c:pt idx="577">
                  <c:v>4487</c:v>
                </c:pt>
                <c:pt idx="578">
                  <c:v>1822</c:v>
                </c:pt>
                <c:pt idx="579">
                  <c:v>4038</c:v>
                </c:pt>
                <c:pt idx="580">
                  <c:v>2493</c:v>
                </c:pt>
                <c:pt idx="581">
                  <c:v>410</c:v>
                </c:pt>
                <c:pt idx="582">
                  <c:v>5773</c:v>
                </c:pt>
                <c:pt idx="583">
                  <c:v>5250</c:v>
                </c:pt>
                <c:pt idx="584">
                  <c:v>3032</c:v>
                </c:pt>
                <c:pt idx="585">
                  <c:v>4094</c:v>
                </c:pt>
                <c:pt idx="586">
                  <c:v>3703</c:v>
                </c:pt>
                <c:pt idx="587">
                  <c:v>685</c:v>
                </c:pt>
                <c:pt idx="588">
                  <c:v>7822</c:v>
                </c:pt>
                <c:pt idx="589">
                  <c:v>6521</c:v>
                </c:pt>
                <c:pt idx="590">
                  <c:v>4717</c:v>
                </c:pt>
                <c:pt idx="591">
                  <c:v>5232</c:v>
                </c:pt>
                <c:pt idx="592">
                  <c:v>3368</c:v>
                </c:pt>
                <c:pt idx="593">
                  <c:v>778</c:v>
                </c:pt>
                <c:pt idx="594">
                  <c:v>5982</c:v>
                </c:pt>
                <c:pt idx="595">
                  <c:v>4475</c:v>
                </c:pt>
                <c:pt idx="596">
                  <c:v>2178</c:v>
                </c:pt>
                <c:pt idx="597">
                  <c:v>3518</c:v>
                </c:pt>
                <c:pt idx="598">
                  <c:v>2351</c:v>
                </c:pt>
                <c:pt idx="599">
                  <c:v>1957</c:v>
                </c:pt>
                <c:pt idx="600">
                  <c:v>6110</c:v>
                </c:pt>
                <c:pt idx="601">
                  <c:v>3935</c:v>
                </c:pt>
                <c:pt idx="602">
                  <c:v>2108</c:v>
                </c:pt>
                <c:pt idx="603">
                  <c:v>5012</c:v>
                </c:pt>
                <c:pt idx="604">
                  <c:v>2973</c:v>
                </c:pt>
                <c:pt idx="605">
                  <c:v>2335</c:v>
                </c:pt>
                <c:pt idx="606">
                  <c:v>5604</c:v>
                </c:pt>
                <c:pt idx="607">
                  <c:v>2369</c:v>
                </c:pt>
                <c:pt idx="608">
                  <c:v>1181</c:v>
                </c:pt>
                <c:pt idx="609">
                  <c:v>2197</c:v>
                </c:pt>
                <c:pt idx="610">
                  <c:v>791</c:v>
                </c:pt>
                <c:pt idx="611">
                  <c:v>311</c:v>
                </c:pt>
                <c:pt idx="612">
                  <c:v>672</c:v>
                </c:pt>
                <c:pt idx="613">
                  <c:v>338</c:v>
                </c:pt>
                <c:pt idx="614">
                  <c:v>334</c:v>
                </c:pt>
                <c:pt idx="615">
                  <c:v>1156</c:v>
                </c:pt>
                <c:pt idx="616">
                  <c:v>379</c:v>
                </c:pt>
                <c:pt idx="617">
                  <c:v>311</c:v>
                </c:pt>
                <c:pt idx="618">
                  <c:v>520</c:v>
                </c:pt>
                <c:pt idx="619">
                  <c:v>340</c:v>
                </c:pt>
                <c:pt idx="620">
                  <c:v>367</c:v>
                </c:pt>
                <c:pt idx="621">
                  <c:v>337</c:v>
                </c:pt>
                <c:pt idx="622">
                  <c:v>337</c:v>
                </c:pt>
                <c:pt idx="623">
                  <c:v>337</c:v>
                </c:pt>
                <c:pt idx="624">
                  <c:v>337</c:v>
                </c:pt>
                <c:pt idx="625">
                  <c:v>337</c:v>
                </c:pt>
                <c:pt idx="626">
                  <c:v>337</c:v>
                </c:pt>
                <c:pt idx="627">
                  <c:v>336</c:v>
                </c:pt>
                <c:pt idx="628">
                  <c:v>1076</c:v>
                </c:pt>
                <c:pt idx="629">
                  <c:v>410</c:v>
                </c:pt>
                <c:pt idx="630">
                  <c:v>362</c:v>
                </c:pt>
                <c:pt idx="631">
                  <c:v>336</c:v>
                </c:pt>
                <c:pt idx="632">
                  <c:v>336</c:v>
                </c:pt>
                <c:pt idx="633">
                  <c:v>336</c:v>
                </c:pt>
                <c:pt idx="634">
                  <c:v>336</c:v>
                </c:pt>
                <c:pt idx="635">
                  <c:v>337</c:v>
                </c:pt>
                <c:pt idx="636">
                  <c:v>298</c:v>
                </c:pt>
                <c:pt idx="637">
                  <c:v>79</c:v>
                </c:pt>
                <c:pt idx="638">
                  <c:v>50</c:v>
                </c:pt>
                <c:pt idx="639">
                  <c:v>1197</c:v>
                </c:pt>
                <c:pt idx="640">
                  <c:v>209</c:v>
                </c:pt>
                <c:pt idx="641">
                  <c:v>244</c:v>
                </c:pt>
                <c:pt idx="642">
                  <c:v>261</c:v>
                </c:pt>
                <c:pt idx="643">
                  <c:v>266</c:v>
                </c:pt>
                <c:pt idx="644">
                  <c:v>241</c:v>
                </c:pt>
                <c:pt idx="645">
                  <c:v>187</c:v>
                </c:pt>
                <c:pt idx="646">
                  <c:v>93</c:v>
                </c:pt>
                <c:pt idx="647">
                  <c:v>156</c:v>
                </c:pt>
                <c:pt idx="648">
                  <c:v>252</c:v>
                </c:pt>
                <c:pt idx="649">
                  <c:v>296</c:v>
                </c:pt>
                <c:pt idx="650">
                  <c:v>328</c:v>
                </c:pt>
                <c:pt idx="651">
                  <c:v>1202</c:v>
                </c:pt>
                <c:pt idx="652">
                  <c:v>370</c:v>
                </c:pt>
                <c:pt idx="653">
                  <c:v>489</c:v>
                </c:pt>
                <c:pt idx="654">
                  <c:v>1242</c:v>
                </c:pt>
                <c:pt idx="655">
                  <c:v>499</c:v>
                </c:pt>
                <c:pt idx="656">
                  <c:v>526</c:v>
                </c:pt>
                <c:pt idx="657">
                  <c:v>1266</c:v>
                </c:pt>
                <c:pt idx="658">
                  <c:v>618</c:v>
                </c:pt>
                <c:pt idx="659">
                  <c:v>565</c:v>
                </c:pt>
                <c:pt idx="660">
                  <c:v>637</c:v>
                </c:pt>
                <c:pt idx="661">
                  <c:v>637</c:v>
                </c:pt>
                <c:pt idx="662">
                  <c:v>637</c:v>
                </c:pt>
                <c:pt idx="663">
                  <c:v>890</c:v>
                </c:pt>
                <c:pt idx="664">
                  <c:v>637</c:v>
                </c:pt>
                <c:pt idx="665">
                  <c:v>672</c:v>
                </c:pt>
                <c:pt idx="666">
                  <c:v>837</c:v>
                </c:pt>
                <c:pt idx="667">
                  <c:v>740</c:v>
                </c:pt>
                <c:pt idx="668">
                  <c:v>787</c:v>
                </c:pt>
                <c:pt idx="669">
                  <c:v>827</c:v>
                </c:pt>
                <c:pt idx="670">
                  <c:v>832</c:v>
                </c:pt>
                <c:pt idx="671">
                  <c:v>837</c:v>
                </c:pt>
              </c:numCache>
            </c:numRef>
          </c:val>
          <c:smooth val="0"/>
          <c:extLst>
            <c:ext xmlns:c16="http://schemas.microsoft.com/office/drawing/2014/chart" uri="{C3380CC4-5D6E-409C-BE32-E72D297353CC}">
              <c16:uniqueId val="{00000001-B54E-4D7F-96E6-D5BE5BF9E4E2}"/>
            </c:ext>
          </c:extLst>
        </c:ser>
        <c:dLbls>
          <c:showLegendKey val="0"/>
          <c:showVal val="0"/>
          <c:showCatName val="0"/>
          <c:showSerName val="0"/>
          <c:showPercent val="0"/>
          <c:showBubbleSize val="0"/>
        </c:dLbls>
        <c:smooth val="0"/>
        <c:axId val="151991976"/>
        <c:axId val="151993936"/>
      </c:lineChart>
      <c:catAx>
        <c:axId val="15199197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1993936"/>
        <c:crosses val="autoZero"/>
        <c:auto val="1"/>
        <c:lblAlgn val="ctr"/>
        <c:lblOffset val="100"/>
        <c:tickLblSkip val="12"/>
        <c:tickMarkSkip val="12"/>
        <c:noMultiLvlLbl val="0"/>
      </c:catAx>
      <c:valAx>
        <c:axId val="151993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1991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168 </a:t>
            </a:r>
          </a:p>
          <a:p>
            <a:pPr>
              <a:defRPr/>
            </a:pPr>
            <a:r>
              <a:rPr lang="en-US"/>
              <a:t>Advances by Bank of England to the Government, Annually, 1794-1850 </a:t>
            </a:r>
          </a:p>
          <a:p>
            <a:pPr>
              <a:defRPr/>
            </a:pPr>
            <a:r>
              <a:rPr lang="en-US"/>
              <a:t>(Thousands of £'s) </a:t>
            </a:r>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168'!$A$6:$A$62</c:f>
              <c:numCache>
                <c:formatCode>General</c:formatCode>
                <c:ptCount val="57"/>
                <c:pt idx="0">
                  <c:v>1794</c:v>
                </c:pt>
                <c:pt idx="1">
                  <c:v>1795</c:v>
                </c:pt>
                <c:pt idx="2">
                  <c:v>1796</c:v>
                </c:pt>
                <c:pt idx="3">
                  <c:v>1797</c:v>
                </c:pt>
                <c:pt idx="4">
                  <c:v>1798</c:v>
                </c:pt>
                <c:pt idx="5">
                  <c:v>1799</c:v>
                </c:pt>
                <c:pt idx="6">
                  <c:v>1800</c:v>
                </c:pt>
                <c:pt idx="7">
                  <c:v>1801</c:v>
                </c:pt>
                <c:pt idx="8">
                  <c:v>1802</c:v>
                </c:pt>
                <c:pt idx="9">
                  <c:v>1803</c:v>
                </c:pt>
                <c:pt idx="10">
                  <c:v>1804</c:v>
                </c:pt>
                <c:pt idx="11">
                  <c:v>1805</c:v>
                </c:pt>
                <c:pt idx="12">
                  <c:v>1806</c:v>
                </c:pt>
                <c:pt idx="13">
                  <c:v>1807</c:v>
                </c:pt>
                <c:pt idx="14">
                  <c:v>1808</c:v>
                </c:pt>
                <c:pt idx="15">
                  <c:v>1809</c:v>
                </c:pt>
                <c:pt idx="16">
                  <c:v>1810</c:v>
                </c:pt>
                <c:pt idx="17">
                  <c:v>1811</c:v>
                </c:pt>
                <c:pt idx="18">
                  <c:v>1812</c:v>
                </c:pt>
                <c:pt idx="19">
                  <c:v>1813</c:v>
                </c:pt>
                <c:pt idx="20">
                  <c:v>1814</c:v>
                </c:pt>
                <c:pt idx="21">
                  <c:v>1815</c:v>
                </c:pt>
                <c:pt idx="22">
                  <c:v>1816</c:v>
                </c:pt>
                <c:pt idx="23">
                  <c:v>1817</c:v>
                </c:pt>
                <c:pt idx="24">
                  <c:v>1818</c:v>
                </c:pt>
                <c:pt idx="25">
                  <c:v>1819</c:v>
                </c:pt>
                <c:pt idx="26">
                  <c:v>1820</c:v>
                </c:pt>
                <c:pt idx="27">
                  <c:v>1821</c:v>
                </c:pt>
                <c:pt idx="28">
                  <c:v>1822</c:v>
                </c:pt>
                <c:pt idx="29">
                  <c:v>1823</c:v>
                </c:pt>
                <c:pt idx="30">
                  <c:v>1824</c:v>
                </c:pt>
                <c:pt idx="31">
                  <c:v>1825</c:v>
                </c:pt>
                <c:pt idx="32">
                  <c:v>1826</c:v>
                </c:pt>
                <c:pt idx="33">
                  <c:v>1827</c:v>
                </c:pt>
                <c:pt idx="34">
                  <c:v>1828</c:v>
                </c:pt>
                <c:pt idx="35">
                  <c:v>1829</c:v>
                </c:pt>
                <c:pt idx="36" formatCode="0">
                  <c:v>1830</c:v>
                </c:pt>
                <c:pt idx="37">
                  <c:v>1831</c:v>
                </c:pt>
                <c:pt idx="38" formatCode="0">
                  <c:v>1832</c:v>
                </c:pt>
                <c:pt idx="39">
                  <c:v>1833</c:v>
                </c:pt>
                <c:pt idx="40" formatCode="0">
                  <c:v>1834</c:v>
                </c:pt>
                <c:pt idx="41">
                  <c:v>1835</c:v>
                </c:pt>
                <c:pt idx="42" formatCode="0">
                  <c:v>1836</c:v>
                </c:pt>
                <c:pt idx="43">
                  <c:v>1837</c:v>
                </c:pt>
                <c:pt idx="44" formatCode="0">
                  <c:v>1838</c:v>
                </c:pt>
                <c:pt idx="45">
                  <c:v>1839</c:v>
                </c:pt>
                <c:pt idx="46" formatCode="0">
                  <c:v>1840</c:v>
                </c:pt>
                <c:pt idx="47">
                  <c:v>1841</c:v>
                </c:pt>
                <c:pt idx="48" formatCode="0">
                  <c:v>1842</c:v>
                </c:pt>
                <c:pt idx="49">
                  <c:v>1843</c:v>
                </c:pt>
                <c:pt idx="50" formatCode="0">
                  <c:v>1844</c:v>
                </c:pt>
                <c:pt idx="51">
                  <c:v>1845</c:v>
                </c:pt>
                <c:pt idx="52" formatCode="0">
                  <c:v>1846</c:v>
                </c:pt>
                <c:pt idx="53">
                  <c:v>1847</c:v>
                </c:pt>
                <c:pt idx="54" formatCode="0">
                  <c:v>1848</c:v>
                </c:pt>
                <c:pt idx="55">
                  <c:v>1849</c:v>
                </c:pt>
                <c:pt idx="56" formatCode="0">
                  <c:v>1850</c:v>
                </c:pt>
              </c:numCache>
            </c:numRef>
          </c:cat>
          <c:val>
            <c:numRef>
              <c:f>'Table 168'!$B$6:$B$62</c:f>
              <c:numCache>
                <c:formatCode>_(* #,##0_);_(* \(#,##0\);_(* "-"??_);_(@_)</c:formatCode>
                <c:ptCount val="57"/>
                <c:pt idx="0">
                  <c:v>7951</c:v>
                </c:pt>
                <c:pt idx="1">
                  <c:v>10082</c:v>
                </c:pt>
                <c:pt idx="2">
                  <c:v>9638</c:v>
                </c:pt>
                <c:pt idx="3">
                  <c:v>7033</c:v>
                </c:pt>
                <c:pt idx="4">
                  <c:v>9145</c:v>
                </c:pt>
                <c:pt idx="5">
                  <c:v>9844</c:v>
                </c:pt>
                <c:pt idx="6">
                  <c:v>12664</c:v>
                </c:pt>
                <c:pt idx="7">
                  <c:v>12665</c:v>
                </c:pt>
                <c:pt idx="8">
                  <c:v>12998</c:v>
                </c:pt>
                <c:pt idx="9">
                  <c:v>11859</c:v>
                </c:pt>
                <c:pt idx="10">
                  <c:v>14640</c:v>
                </c:pt>
                <c:pt idx="11">
                  <c:v>13214</c:v>
                </c:pt>
                <c:pt idx="12">
                  <c:v>13403</c:v>
                </c:pt>
                <c:pt idx="13">
                  <c:v>13379</c:v>
                </c:pt>
                <c:pt idx="14">
                  <c:v>14407</c:v>
                </c:pt>
                <c:pt idx="15">
                  <c:v>14969</c:v>
                </c:pt>
                <c:pt idx="16">
                  <c:v>15687</c:v>
                </c:pt>
                <c:pt idx="17">
                  <c:v>20168</c:v>
                </c:pt>
                <c:pt idx="18">
                  <c:v>22327</c:v>
                </c:pt>
                <c:pt idx="19">
                  <c:v>25961</c:v>
                </c:pt>
                <c:pt idx="20">
                  <c:v>28904</c:v>
                </c:pt>
                <c:pt idx="21">
                  <c:v>26304</c:v>
                </c:pt>
                <c:pt idx="22">
                  <c:v>22250</c:v>
                </c:pt>
                <c:pt idx="23">
                  <c:v>23253</c:v>
                </c:pt>
                <c:pt idx="24">
                  <c:v>24164</c:v>
                </c:pt>
                <c:pt idx="25">
                  <c:v>20704</c:v>
                </c:pt>
                <c:pt idx="26">
                  <c:v>18089</c:v>
                </c:pt>
                <c:pt idx="27">
                  <c:v>15036</c:v>
                </c:pt>
                <c:pt idx="28">
                  <c:v>13491</c:v>
                </c:pt>
                <c:pt idx="29">
                  <c:v>12913</c:v>
                </c:pt>
                <c:pt idx="30">
                  <c:v>12312</c:v>
                </c:pt>
                <c:pt idx="31">
                  <c:v>12854</c:v>
                </c:pt>
                <c:pt idx="32">
                  <c:v>12107</c:v>
                </c:pt>
                <c:pt idx="33">
                  <c:v>10613</c:v>
                </c:pt>
                <c:pt idx="34">
                  <c:v>9565</c:v>
                </c:pt>
                <c:pt idx="35">
                  <c:v>8796</c:v>
                </c:pt>
                <c:pt idx="36">
                  <c:v>8986</c:v>
                </c:pt>
                <c:pt idx="37">
                  <c:v>6522</c:v>
                </c:pt>
                <c:pt idx="38">
                  <c:v>7228</c:v>
                </c:pt>
                <c:pt idx="39">
                  <c:v>7197</c:v>
                </c:pt>
                <c:pt idx="40">
                  <c:v>7402</c:v>
                </c:pt>
                <c:pt idx="41">
                  <c:v>6235</c:v>
                </c:pt>
                <c:pt idx="42">
                  <c:v>4469</c:v>
                </c:pt>
                <c:pt idx="43">
                  <c:v>2650</c:v>
                </c:pt>
                <c:pt idx="44">
                  <c:v>3087</c:v>
                </c:pt>
                <c:pt idx="45">
                  <c:v>3132</c:v>
                </c:pt>
                <c:pt idx="46">
                  <c:v>3999</c:v>
                </c:pt>
                <c:pt idx="47">
                  <c:v>3829</c:v>
                </c:pt>
                <c:pt idx="48">
                  <c:v>3362</c:v>
                </c:pt>
                <c:pt idx="49">
                  <c:v>4075</c:v>
                </c:pt>
                <c:pt idx="50">
                  <c:v>2910</c:v>
                </c:pt>
                <c:pt idx="51">
                  <c:v>452</c:v>
                </c:pt>
                <c:pt idx="52">
                  <c:v>406</c:v>
                </c:pt>
                <c:pt idx="53">
                  <c:v>273</c:v>
                </c:pt>
                <c:pt idx="54">
                  <c:v>639</c:v>
                </c:pt>
                <c:pt idx="55">
                  <c:v>748</c:v>
                </c:pt>
                <c:pt idx="56">
                  <c:v>925</c:v>
                </c:pt>
              </c:numCache>
            </c:numRef>
          </c:val>
          <c:smooth val="0"/>
          <c:extLst>
            <c:ext xmlns:c16="http://schemas.microsoft.com/office/drawing/2014/chart" uri="{C3380CC4-5D6E-409C-BE32-E72D297353CC}">
              <c16:uniqueId val="{00000000-1363-4848-A679-0C171EF54ADC}"/>
            </c:ext>
          </c:extLst>
        </c:ser>
        <c:dLbls>
          <c:showLegendKey val="0"/>
          <c:showVal val="0"/>
          <c:showCatName val="0"/>
          <c:showSerName val="0"/>
          <c:showPercent val="0"/>
          <c:showBubbleSize val="0"/>
        </c:dLbls>
        <c:smooth val="0"/>
        <c:axId val="465157504"/>
        <c:axId val="465157112"/>
      </c:lineChart>
      <c:catAx>
        <c:axId val="465157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5157112"/>
        <c:crosses val="autoZero"/>
        <c:auto val="1"/>
        <c:lblAlgn val="ctr"/>
        <c:lblOffset val="100"/>
        <c:tickLblSkip val="1"/>
        <c:tickMarkSkip val="1"/>
        <c:noMultiLvlLbl val="0"/>
      </c:catAx>
      <c:valAx>
        <c:axId val="465157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515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169 </a:t>
            </a:r>
          </a:p>
          <a:p>
            <a:pPr>
              <a:defRPr/>
            </a:pPr>
            <a:r>
              <a:rPr lang="en-US"/>
              <a:t>Total public and private advances by the Bank of England, Monthly, 1794-1847 </a:t>
            </a:r>
          </a:p>
          <a:p>
            <a:pPr>
              <a:defRPr/>
            </a:pPr>
            <a:r>
              <a:rPr lang="en-US"/>
              <a:t>(Thousands of £'s) </a:t>
            </a:r>
          </a:p>
          <a:p>
            <a:pPr>
              <a:defRPr/>
            </a:pPr>
            <a:r>
              <a:rPr lang="en-US"/>
              <a:t>Original data </a:t>
            </a:r>
          </a:p>
        </c:rich>
      </c:tx>
      <c:layout>
        <c:manualLayout>
          <c:xMode val="edge"/>
          <c:yMode val="edge"/>
          <c:x val="0.1934925634295713"/>
          <c:y val="1.4957349081364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169'!$R$7:$R$654</c:f>
              <c:numCache>
                <c:formatCode>General</c:formatCode>
                <c:ptCount val="648"/>
                <c:pt idx="0">
                  <c:v>1794</c:v>
                </c:pt>
                <c:pt idx="12">
                  <c:v>1795</c:v>
                </c:pt>
                <c:pt idx="24">
                  <c:v>1796</c:v>
                </c:pt>
                <c:pt idx="36">
                  <c:v>1797</c:v>
                </c:pt>
                <c:pt idx="48">
                  <c:v>1798</c:v>
                </c:pt>
                <c:pt idx="60">
                  <c:v>1799</c:v>
                </c:pt>
                <c:pt idx="72">
                  <c:v>1800</c:v>
                </c:pt>
                <c:pt idx="84">
                  <c:v>1801</c:v>
                </c:pt>
                <c:pt idx="96">
                  <c:v>1802</c:v>
                </c:pt>
                <c:pt idx="108">
                  <c:v>1803</c:v>
                </c:pt>
                <c:pt idx="120">
                  <c:v>1804</c:v>
                </c:pt>
                <c:pt idx="132">
                  <c:v>1805</c:v>
                </c:pt>
                <c:pt idx="144">
                  <c:v>1806</c:v>
                </c:pt>
                <c:pt idx="156">
                  <c:v>1807</c:v>
                </c:pt>
                <c:pt idx="168">
                  <c:v>1808</c:v>
                </c:pt>
                <c:pt idx="180">
                  <c:v>1809</c:v>
                </c:pt>
                <c:pt idx="192">
                  <c:v>1810</c:v>
                </c:pt>
                <c:pt idx="204">
                  <c:v>1811</c:v>
                </c:pt>
                <c:pt idx="216">
                  <c:v>1812</c:v>
                </c:pt>
                <c:pt idx="228">
                  <c:v>1813</c:v>
                </c:pt>
                <c:pt idx="240">
                  <c:v>1814</c:v>
                </c:pt>
                <c:pt idx="252">
                  <c:v>1815</c:v>
                </c:pt>
                <c:pt idx="264">
                  <c:v>1816</c:v>
                </c:pt>
                <c:pt idx="276">
                  <c:v>1817</c:v>
                </c:pt>
                <c:pt idx="288">
                  <c:v>1818</c:v>
                </c:pt>
                <c:pt idx="300">
                  <c:v>1819</c:v>
                </c:pt>
                <c:pt idx="312">
                  <c:v>1820</c:v>
                </c:pt>
                <c:pt idx="324">
                  <c:v>1821</c:v>
                </c:pt>
                <c:pt idx="336">
                  <c:v>1822</c:v>
                </c:pt>
                <c:pt idx="348">
                  <c:v>1823</c:v>
                </c:pt>
                <c:pt idx="360">
                  <c:v>1824</c:v>
                </c:pt>
                <c:pt idx="372">
                  <c:v>1825</c:v>
                </c:pt>
                <c:pt idx="384">
                  <c:v>1826</c:v>
                </c:pt>
                <c:pt idx="396">
                  <c:v>1827</c:v>
                </c:pt>
                <c:pt idx="408">
                  <c:v>1828</c:v>
                </c:pt>
                <c:pt idx="420">
                  <c:v>1829</c:v>
                </c:pt>
                <c:pt idx="432">
                  <c:v>1830</c:v>
                </c:pt>
                <c:pt idx="444">
                  <c:v>1831</c:v>
                </c:pt>
                <c:pt idx="456">
                  <c:v>1832</c:v>
                </c:pt>
                <c:pt idx="468">
                  <c:v>1833</c:v>
                </c:pt>
                <c:pt idx="480">
                  <c:v>1834</c:v>
                </c:pt>
                <c:pt idx="492">
                  <c:v>1835</c:v>
                </c:pt>
                <c:pt idx="504">
                  <c:v>1836</c:v>
                </c:pt>
                <c:pt idx="516">
                  <c:v>1837</c:v>
                </c:pt>
                <c:pt idx="528">
                  <c:v>1838</c:v>
                </c:pt>
                <c:pt idx="540">
                  <c:v>1839</c:v>
                </c:pt>
                <c:pt idx="552">
                  <c:v>1840</c:v>
                </c:pt>
                <c:pt idx="564">
                  <c:v>1841</c:v>
                </c:pt>
                <c:pt idx="576">
                  <c:v>1842</c:v>
                </c:pt>
                <c:pt idx="588">
                  <c:v>1843</c:v>
                </c:pt>
                <c:pt idx="600">
                  <c:v>1844</c:v>
                </c:pt>
                <c:pt idx="612">
                  <c:v>1845</c:v>
                </c:pt>
                <c:pt idx="624">
                  <c:v>1846</c:v>
                </c:pt>
                <c:pt idx="636">
                  <c:v>1847</c:v>
                </c:pt>
              </c:numCache>
            </c:numRef>
          </c:cat>
          <c:val>
            <c:numRef>
              <c:f>'Table 169'!$T$7:$T$654</c:f>
              <c:numCache>
                <c:formatCode>General</c:formatCode>
                <c:ptCount val="648"/>
                <c:pt idx="0">
                  <c:v>11078</c:v>
                </c:pt>
                <c:pt idx="1">
                  <c:v>11441</c:v>
                </c:pt>
                <c:pt idx="2">
                  <c:v>11898</c:v>
                </c:pt>
                <c:pt idx="3">
                  <c:v>11880</c:v>
                </c:pt>
                <c:pt idx="4">
                  <c:v>11414</c:v>
                </c:pt>
                <c:pt idx="5">
                  <c:v>10582</c:v>
                </c:pt>
                <c:pt idx="6">
                  <c:v>10224</c:v>
                </c:pt>
                <c:pt idx="7">
                  <c:v>8598</c:v>
                </c:pt>
                <c:pt idx="8">
                  <c:v>9201</c:v>
                </c:pt>
                <c:pt idx="9">
                  <c:v>9987</c:v>
                </c:pt>
                <c:pt idx="10">
                  <c:v>9428</c:v>
                </c:pt>
                <c:pt idx="11">
                  <c:v>9803</c:v>
                </c:pt>
                <c:pt idx="12">
                  <c:v>10467</c:v>
                </c:pt>
                <c:pt idx="13">
                  <c:v>11861</c:v>
                </c:pt>
                <c:pt idx="14">
                  <c:v>13592</c:v>
                </c:pt>
                <c:pt idx="15">
                  <c:v>15437</c:v>
                </c:pt>
                <c:pt idx="16">
                  <c:v>13940</c:v>
                </c:pt>
                <c:pt idx="17">
                  <c:v>13645</c:v>
                </c:pt>
                <c:pt idx="18">
                  <c:v>13534</c:v>
                </c:pt>
                <c:pt idx="19">
                  <c:v>11876</c:v>
                </c:pt>
                <c:pt idx="20">
                  <c:v>12838</c:v>
                </c:pt>
                <c:pt idx="21">
                  <c:v>12448</c:v>
                </c:pt>
                <c:pt idx="22">
                  <c:v>11040</c:v>
                </c:pt>
                <c:pt idx="23">
                  <c:v>14697</c:v>
                </c:pt>
                <c:pt idx="24">
                  <c:v>14353</c:v>
                </c:pt>
                <c:pt idx="25">
                  <c:v>14580</c:v>
                </c:pt>
                <c:pt idx="26">
                  <c:v>14145</c:v>
                </c:pt>
                <c:pt idx="27">
                  <c:v>13826</c:v>
                </c:pt>
                <c:pt idx="28">
                  <c:v>13764</c:v>
                </c:pt>
                <c:pt idx="29">
                  <c:v>13630</c:v>
                </c:pt>
                <c:pt idx="30">
                  <c:v>12353</c:v>
                </c:pt>
                <c:pt idx="31">
                  <c:v>11351</c:v>
                </c:pt>
                <c:pt idx="32">
                  <c:v>11096</c:v>
                </c:pt>
                <c:pt idx="33">
                  <c:v>11988</c:v>
                </c:pt>
                <c:pt idx="34">
                  <c:v>12058</c:v>
                </c:pt>
                <c:pt idx="35">
                  <c:v>13369</c:v>
                </c:pt>
                <c:pt idx="36">
                  <c:v>12947</c:v>
                </c:pt>
                <c:pt idx="37">
                  <c:v>11404</c:v>
                </c:pt>
                <c:pt idx="38">
                  <c:v>13305</c:v>
                </c:pt>
                <c:pt idx="39">
                  <c:v>13954</c:v>
                </c:pt>
                <c:pt idx="40">
                  <c:v>13417</c:v>
                </c:pt>
                <c:pt idx="41">
                  <c:v>13314</c:v>
                </c:pt>
                <c:pt idx="42">
                  <c:v>13022</c:v>
                </c:pt>
                <c:pt idx="43">
                  <c:v>12386</c:v>
                </c:pt>
                <c:pt idx="44">
                  <c:v>11183</c:v>
                </c:pt>
                <c:pt idx="45">
                  <c:v>11593</c:v>
                </c:pt>
                <c:pt idx="46">
                  <c:v>10449</c:v>
                </c:pt>
                <c:pt idx="47">
                  <c:v>11528</c:v>
                </c:pt>
                <c:pt idx="48">
                  <c:v>15513</c:v>
                </c:pt>
                <c:pt idx="49">
                  <c:v>13451</c:v>
                </c:pt>
                <c:pt idx="50">
                  <c:v>12946</c:v>
                </c:pt>
                <c:pt idx="51">
                  <c:v>13772</c:v>
                </c:pt>
                <c:pt idx="52">
                  <c:v>14305</c:v>
                </c:pt>
                <c:pt idx="53">
                  <c:v>14398</c:v>
                </c:pt>
                <c:pt idx="54">
                  <c:v>13715</c:v>
                </c:pt>
                <c:pt idx="55">
                  <c:v>12977</c:v>
                </c:pt>
                <c:pt idx="56">
                  <c:v>13000</c:v>
                </c:pt>
                <c:pt idx="57">
                  <c:v>13568</c:v>
                </c:pt>
                <c:pt idx="58">
                  <c:v>13222</c:v>
                </c:pt>
                <c:pt idx="59">
                  <c:v>13640</c:v>
                </c:pt>
                <c:pt idx="60">
                  <c:v>14938</c:v>
                </c:pt>
                <c:pt idx="61">
                  <c:v>13893</c:v>
                </c:pt>
                <c:pt idx="62">
                  <c:v>14411</c:v>
                </c:pt>
                <c:pt idx="63">
                  <c:v>15243</c:v>
                </c:pt>
                <c:pt idx="64">
                  <c:v>14841</c:v>
                </c:pt>
                <c:pt idx="65">
                  <c:v>15772</c:v>
                </c:pt>
                <c:pt idx="66">
                  <c:v>16331</c:v>
                </c:pt>
                <c:pt idx="67">
                  <c:v>14795</c:v>
                </c:pt>
                <c:pt idx="68">
                  <c:v>15200</c:v>
                </c:pt>
                <c:pt idx="69">
                  <c:v>16388</c:v>
                </c:pt>
                <c:pt idx="70">
                  <c:v>15883</c:v>
                </c:pt>
                <c:pt idx="71">
                  <c:v>16753</c:v>
                </c:pt>
                <c:pt idx="72">
                  <c:v>19006</c:v>
                </c:pt>
                <c:pt idx="73">
                  <c:v>18368</c:v>
                </c:pt>
                <c:pt idx="74">
                  <c:v>19066</c:v>
                </c:pt>
                <c:pt idx="75">
                  <c:v>20194</c:v>
                </c:pt>
                <c:pt idx="76">
                  <c:v>19198</c:v>
                </c:pt>
                <c:pt idx="77">
                  <c:v>18730</c:v>
                </c:pt>
                <c:pt idx="78">
                  <c:v>19487</c:v>
                </c:pt>
                <c:pt idx="79">
                  <c:v>18085</c:v>
                </c:pt>
                <c:pt idx="80">
                  <c:v>18445</c:v>
                </c:pt>
                <c:pt idx="81">
                  <c:v>18903</c:v>
                </c:pt>
                <c:pt idx="82">
                  <c:v>18095</c:v>
                </c:pt>
                <c:pt idx="83">
                  <c:v>20134</c:v>
                </c:pt>
                <c:pt idx="84">
                  <c:v>21540</c:v>
                </c:pt>
                <c:pt idx="85">
                  <c:v>22000</c:v>
                </c:pt>
                <c:pt idx="86">
                  <c:v>22872</c:v>
                </c:pt>
                <c:pt idx="87">
                  <c:v>22123</c:v>
                </c:pt>
                <c:pt idx="88">
                  <c:v>21091</c:v>
                </c:pt>
                <c:pt idx="89">
                  <c:v>21468</c:v>
                </c:pt>
                <c:pt idx="90">
                  <c:v>20711</c:v>
                </c:pt>
                <c:pt idx="91">
                  <c:v>18846</c:v>
                </c:pt>
                <c:pt idx="92">
                  <c:v>18534</c:v>
                </c:pt>
                <c:pt idx="93">
                  <c:v>19809</c:v>
                </c:pt>
                <c:pt idx="94">
                  <c:v>18359</c:v>
                </c:pt>
                <c:pt idx="95">
                  <c:v>20053</c:v>
                </c:pt>
                <c:pt idx="96">
                  <c:v>21131</c:v>
                </c:pt>
                <c:pt idx="97">
                  <c:v>20056</c:v>
                </c:pt>
                <c:pt idx="98">
                  <c:v>21810</c:v>
                </c:pt>
                <c:pt idx="99">
                  <c:v>23470</c:v>
                </c:pt>
                <c:pt idx="100">
                  <c:v>22140</c:v>
                </c:pt>
                <c:pt idx="101">
                  <c:v>22766</c:v>
                </c:pt>
                <c:pt idx="102">
                  <c:v>22539</c:v>
                </c:pt>
                <c:pt idx="103">
                  <c:v>20349</c:v>
                </c:pt>
                <c:pt idx="104">
                  <c:v>19499</c:v>
                </c:pt>
                <c:pt idx="105">
                  <c:v>18857</c:v>
                </c:pt>
                <c:pt idx="106">
                  <c:v>16214</c:v>
                </c:pt>
                <c:pt idx="107">
                  <c:v>17932</c:v>
                </c:pt>
                <c:pt idx="108">
                  <c:v>18577</c:v>
                </c:pt>
                <c:pt idx="109">
                  <c:v>18565</c:v>
                </c:pt>
                <c:pt idx="110">
                  <c:v>21232</c:v>
                </c:pt>
                <c:pt idx="111">
                  <c:v>23123</c:v>
                </c:pt>
                <c:pt idx="112">
                  <c:v>22154</c:v>
                </c:pt>
                <c:pt idx="113">
                  <c:v>23967</c:v>
                </c:pt>
                <c:pt idx="114">
                  <c:v>25802</c:v>
                </c:pt>
                <c:pt idx="115">
                  <c:v>24103</c:v>
                </c:pt>
                <c:pt idx="116">
                  <c:v>23857</c:v>
                </c:pt>
                <c:pt idx="117">
                  <c:v>24142</c:v>
                </c:pt>
                <c:pt idx="118">
                  <c:v>22750</c:v>
                </c:pt>
                <c:pt idx="119">
                  <c:v>23741</c:v>
                </c:pt>
                <c:pt idx="120">
                  <c:v>24422</c:v>
                </c:pt>
                <c:pt idx="121">
                  <c:v>24109</c:v>
                </c:pt>
                <c:pt idx="122">
                  <c:v>26241</c:v>
                </c:pt>
                <c:pt idx="123">
                  <c:v>26760</c:v>
                </c:pt>
                <c:pt idx="124">
                  <c:v>25716</c:v>
                </c:pt>
                <c:pt idx="125">
                  <c:v>24962</c:v>
                </c:pt>
                <c:pt idx="126">
                  <c:v>25135</c:v>
                </c:pt>
                <c:pt idx="127">
                  <c:v>23299</c:v>
                </c:pt>
                <c:pt idx="128">
                  <c:v>23802</c:v>
                </c:pt>
                <c:pt idx="129">
                  <c:v>23935</c:v>
                </c:pt>
                <c:pt idx="130">
                  <c:v>22163</c:v>
                </c:pt>
                <c:pt idx="131">
                  <c:v>23324</c:v>
                </c:pt>
                <c:pt idx="132">
                  <c:v>25304</c:v>
                </c:pt>
                <c:pt idx="133">
                  <c:v>25532</c:v>
                </c:pt>
                <c:pt idx="134">
                  <c:v>27773</c:v>
                </c:pt>
                <c:pt idx="135">
                  <c:v>27373</c:v>
                </c:pt>
                <c:pt idx="136">
                  <c:v>25855</c:v>
                </c:pt>
                <c:pt idx="137">
                  <c:v>25029</c:v>
                </c:pt>
                <c:pt idx="138">
                  <c:v>24562</c:v>
                </c:pt>
                <c:pt idx="139">
                  <c:v>22460</c:v>
                </c:pt>
                <c:pt idx="140">
                  <c:v>22756</c:v>
                </c:pt>
                <c:pt idx="141">
                  <c:v>23249</c:v>
                </c:pt>
                <c:pt idx="142">
                  <c:v>21730</c:v>
                </c:pt>
                <c:pt idx="143">
                  <c:v>22625</c:v>
                </c:pt>
                <c:pt idx="144">
                  <c:v>23991</c:v>
                </c:pt>
                <c:pt idx="145">
                  <c:v>24121</c:v>
                </c:pt>
                <c:pt idx="146">
                  <c:v>25325</c:v>
                </c:pt>
                <c:pt idx="147">
                  <c:v>28964</c:v>
                </c:pt>
                <c:pt idx="148">
                  <c:v>27646</c:v>
                </c:pt>
                <c:pt idx="149">
                  <c:v>28092</c:v>
                </c:pt>
                <c:pt idx="150">
                  <c:v>27640</c:v>
                </c:pt>
                <c:pt idx="151">
                  <c:v>25527</c:v>
                </c:pt>
                <c:pt idx="152">
                  <c:v>24762</c:v>
                </c:pt>
                <c:pt idx="153">
                  <c:v>24439</c:v>
                </c:pt>
                <c:pt idx="154">
                  <c:v>22220</c:v>
                </c:pt>
                <c:pt idx="155">
                  <c:v>23103</c:v>
                </c:pt>
                <c:pt idx="156">
                  <c:v>23924</c:v>
                </c:pt>
                <c:pt idx="157">
                  <c:v>24651</c:v>
                </c:pt>
                <c:pt idx="158">
                  <c:v>27370</c:v>
                </c:pt>
                <c:pt idx="159">
                  <c:v>28199</c:v>
                </c:pt>
                <c:pt idx="160">
                  <c:v>27415</c:v>
                </c:pt>
                <c:pt idx="161">
                  <c:v>27543</c:v>
                </c:pt>
                <c:pt idx="162">
                  <c:v>29404</c:v>
                </c:pt>
                <c:pt idx="163">
                  <c:v>26659</c:v>
                </c:pt>
                <c:pt idx="164">
                  <c:v>26551</c:v>
                </c:pt>
                <c:pt idx="165">
                  <c:v>27836</c:v>
                </c:pt>
                <c:pt idx="166">
                  <c:v>25059</c:v>
                </c:pt>
                <c:pt idx="167">
                  <c:v>25044</c:v>
                </c:pt>
                <c:pt idx="168">
                  <c:v>26631</c:v>
                </c:pt>
                <c:pt idx="169">
                  <c:v>26093</c:v>
                </c:pt>
                <c:pt idx="170">
                  <c:v>27516</c:v>
                </c:pt>
                <c:pt idx="171">
                  <c:v>28442</c:v>
                </c:pt>
                <c:pt idx="172">
                  <c:v>25405</c:v>
                </c:pt>
                <c:pt idx="173">
                  <c:v>27047</c:v>
                </c:pt>
                <c:pt idx="174">
                  <c:v>29280</c:v>
                </c:pt>
                <c:pt idx="175">
                  <c:v>27358</c:v>
                </c:pt>
                <c:pt idx="176">
                  <c:v>27417</c:v>
                </c:pt>
                <c:pt idx="177">
                  <c:v>29122</c:v>
                </c:pt>
                <c:pt idx="178">
                  <c:v>26498</c:v>
                </c:pt>
                <c:pt idx="179">
                  <c:v>27217</c:v>
                </c:pt>
                <c:pt idx="180">
                  <c:v>30341</c:v>
                </c:pt>
                <c:pt idx="181">
                  <c:v>28108</c:v>
                </c:pt>
                <c:pt idx="182">
                  <c:v>29197</c:v>
                </c:pt>
                <c:pt idx="183">
                  <c:v>31596</c:v>
                </c:pt>
                <c:pt idx="184">
                  <c:v>29768</c:v>
                </c:pt>
                <c:pt idx="185">
                  <c:v>31136</c:v>
                </c:pt>
                <c:pt idx="186">
                  <c:v>33848</c:v>
                </c:pt>
                <c:pt idx="187">
                  <c:v>29812</c:v>
                </c:pt>
                <c:pt idx="188">
                  <c:v>29567</c:v>
                </c:pt>
                <c:pt idx="189">
                  <c:v>31755</c:v>
                </c:pt>
                <c:pt idx="190">
                  <c:v>28855</c:v>
                </c:pt>
                <c:pt idx="191">
                  <c:v>29547</c:v>
                </c:pt>
                <c:pt idx="192">
                  <c:v>31279</c:v>
                </c:pt>
                <c:pt idx="193">
                  <c:v>32112</c:v>
                </c:pt>
                <c:pt idx="194">
                  <c:v>33889</c:v>
                </c:pt>
                <c:pt idx="195">
                  <c:v>36524</c:v>
                </c:pt>
                <c:pt idx="196">
                  <c:v>33968</c:v>
                </c:pt>
                <c:pt idx="197">
                  <c:v>35708</c:v>
                </c:pt>
                <c:pt idx="198">
                  <c:v>40441</c:v>
                </c:pt>
                <c:pt idx="199">
                  <c:v>36883</c:v>
                </c:pt>
                <c:pt idx="200">
                  <c:v>36429</c:v>
                </c:pt>
                <c:pt idx="201">
                  <c:v>38554</c:v>
                </c:pt>
                <c:pt idx="202">
                  <c:v>34032</c:v>
                </c:pt>
                <c:pt idx="203">
                  <c:v>32976</c:v>
                </c:pt>
                <c:pt idx="204">
                  <c:v>32876</c:v>
                </c:pt>
                <c:pt idx="205">
                  <c:v>32062</c:v>
                </c:pt>
                <c:pt idx="206">
                  <c:v>32877</c:v>
                </c:pt>
                <c:pt idx="207">
                  <c:v>33726</c:v>
                </c:pt>
                <c:pt idx="208">
                  <c:v>33902</c:v>
                </c:pt>
                <c:pt idx="209">
                  <c:v>34864</c:v>
                </c:pt>
                <c:pt idx="210">
                  <c:v>35619</c:v>
                </c:pt>
                <c:pt idx="211">
                  <c:v>34698</c:v>
                </c:pt>
                <c:pt idx="212">
                  <c:v>34534</c:v>
                </c:pt>
                <c:pt idx="213">
                  <c:v>35677</c:v>
                </c:pt>
                <c:pt idx="214">
                  <c:v>32189</c:v>
                </c:pt>
                <c:pt idx="215">
                  <c:v>33574</c:v>
                </c:pt>
                <c:pt idx="216">
                  <c:v>33826</c:v>
                </c:pt>
                <c:pt idx="217">
                  <c:v>33994</c:v>
                </c:pt>
                <c:pt idx="218">
                  <c:v>36234</c:v>
                </c:pt>
                <c:pt idx="219">
                  <c:v>37517</c:v>
                </c:pt>
                <c:pt idx="220">
                  <c:v>34990</c:v>
                </c:pt>
                <c:pt idx="221">
                  <c:v>37996</c:v>
                </c:pt>
                <c:pt idx="222">
                  <c:v>39307</c:v>
                </c:pt>
                <c:pt idx="223">
                  <c:v>36659</c:v>
                </c:pt>
                <c:pt idx="224">
                  <c:v>35064</c:v>
                </c:pt>
                <c:pt idx="225">
                  <c:v>37926</c:v>
                </c:pt>
                <c:pt idx="226">
                  <c:v>34522</c:v>
                </c:pt>
                <c:pt idx="227">
                  <c:v>36099</c:v>
                </c:pt>
                <c:pt idx="228">
                  <c:v>38944</c:v>
                </c:pt>
                <c:pt idx="229">
                  <c:v>35451</c:v>
                </c:pt>
                <c:pt idx="230">
                  <c:v>37350</c:v>
                </c:pt>
                <c:pt idx="231">
                  <c:v>39065</c:v>
                </c:pt>
                <c:pt idx="232">
                  <c:v>34529</c:v>
                </c:pt>
                <c:pt idx="233">
                  <c:v>40439</c:v>
                </c:pt>
                <c:pt idx="234">
                  <c:v>39846</c:v>
                </c:pt>
                <c:pt idx="235">
                  <c:v>37924</c:v>
                </c:pt>
                <c:pt idx="236">
                  <c:v>37323</c:v>
                </c:pt>
                <c:pt idx="237">
                  <c:v>39680</c:v>
                </c:pt>
                <c:pt idx="238">
                  <c:v>37644</c:v>
                </c:pt>
                <c:pt idx="239">
                  <c:v>40059</c:v>
                </c:pt>
                <c:pt idx="240">
                  <c:v>40327</c:v>
                </c:pt>
                <c:pt idx="241">
                  <c:v>37070</c:v>
                </c:pt>
                <c:pt idx="242">
                  <c:v>38696</c:v>
                </c:pt>
                <c:pt idx="243">
                  <c:v>41910</c:v>
                </c:pt>
                <c:pt idx="244">
                  <c:v>42009</c:v>
                </c:pt>
                <c:pt idx="245">
                  <c:v>45028</c:v>
                </c:pt>
                <c:pt idx="246">
                  <c:v>48010</c:v>
                </c:pt>
                <c:pt idx="247">
                  <c:v>46131</c:v>
                </c:pt>
                <c:pt idx="248">
                  <c:v>45038</c:v>
                </c:pt>
                <c:pt idx="249">
                  <c:v>46011</c:v>
                </c:pt>
                <c:pt idx="250">
                  <c:v>42737</c:v>
                </c:pt>
                <c:pt idx="251">
                  <c:v>42125</c:v>
                </c:pt>
                <c:pt idx="252">
                  <c:v>42667</c:v>
                </c:pt>
                <c:pt idx="253">
                  <c:v>40313</c:v>
                </c:pt>
                <c:pt idx="254">
                  <c:v>43012</c:v>
                </c:pt>
                <c:pt idx="255">
                  <c:v>45193</c:v>
                </c:pt>
                <c:pt idx="256">
                  <c:v>44541</c:v>
                </c:pt>
                <c:pt idx="257">
                  <c:v>46953</c:v>
                </c:pt>
                <c:pt idx="258">
                  <c:v>46031</c:v>
                </c:pt>
                <c:pt idx="259">
                  <c:v>42832</c:v>
                </c:pt>
                <c:pt idx="260">
                  <c:v>42196</c:v>
                </c:pt>
                <c:pt idx="261">
                  <c:v>42294</c:v>
                </c:pt>
                <c:pt idx="262">
                  <c:v>37585</c:v>
                </c:pt>
                <c:pt idx="263">
                  <c:v>36029</c:v>
                </c:pt>
                <c:pt idx="264">
                  <c:v>36625</c:v>
                </c:pt>
                <c:pt idx="265">
                  <c:v>33962</c:v>
                </c:pt>
                <c:pt idx="266">
                  <c:v>33687</c:v>
                </c:pt>
                <c:pt idx="267">
                  <c:v>36262</c:v>
                </c:pt>
                <c:pt idx="268">
                  <c:v>35982</c:v>
                </c:pt>
                <c:pt idx="269">
                  <c:v>37237</c:v>
                </c:pt>
                <c:pt idx="270">
                  <c:v>39346</c:v>
                </c:pt>
                <c:pt idx="271">
                  <c:v>36046</c:v>
                </c:pt>
                <c:pt idx="272">
                  <c:v>34318</c:v>
                </c:pt>
                <c:pt idx="273">
                  <c:v>33263</c:v>
                </c:pt>
                <c:pt idx="274">
                  <c:v>29313</c:v>
                </c:pt>
                <c:pt idx="275">
                  <c:v>27855</c:v>
                </c:pt>
                <c:pt idx="276">
                  <c:v>29808</c:v>
                </c:pt>
                <c:pt idx="277">
                  <c:v>27642</c:v>
                </c:pt>
                <c:pt idx="278">
                  <c:v>27604</c:v>
                </c:pt>
                <c:pt idx="279">
                  <c:v>29191</c:v>
                </c:pt>
                <c:pt idx="280">
                  <c:v>27690</c:v>
                </c:pt>
                <c:pt idx="281">
                  <c:v>27719</c:v>
                </c:pt>
                <c:pt idx="282">
                  <c:v>30340</c:v>
                </c:pt>
                <c:pt idx="283">
                  <c:v>27387</c:v>
                </c:pt>
                <c:pt idx="284">
                  <c:v>25459</c:v>
                </c:pt>
                <c:pt idx="285">
                  <c:v>26513</c:v>
                </c:pt>
                <c:pt idx="286">
                  <c:v>25439</c:v>
                </c:pt>
                <c:pt idx="287">
                  <c:v>25281</c:v>
                </c:pt>
                <c:pt idx="288">
                  <c:v>29386</c:v>
                </c:pt>
                <c:pt idx="289">
                  <c:v>26877</c:v>
                </c:pt>
                <c:pt idx="290">
                  <c:v>27647</c:v>
                </c:pt>
                <c:pt idx="291">
                  <c:v>26729</c:v>
                </c:pt>
                <c:pt idx="292">
                  <c:v>29009</c:v>
                </c:pt>
                <c:pt idx="293">
                  <c:v>28999</c:v>
                </c:pt>
                <c:pt idx="294">
                  <c:v>32967</c:v>
                </c:pt>
                <c:pt idx="295">
                  <c:v>28440</c:v>
                </c:pt>
                <c:pt idx="296">
                  <c:v>28902</c:v>
                </c:pt>
                <c:pt idx="297">
                  <c:v>30242</c:v>
                </c:pt>
                <c:pt idx="298">
                  <c:v>27964</c:v>
                </c:pt>
                <c:pt idx="299">
                  <c:v>28195</c:v>
                </c:pt>
                <c:pt idx="300">
                  <c:v>30150</c:v>
                </c:pt>
                <c:pt idx="301">
                  <c:v>27842</c:v>
                </c:pt>
                <c:pt idx="302">
                  <c:v>28954</c:v>
                </c:pt>
                <c:pt idx="303">
                  <c:v>31471</c:v>
                </c:pt>
                <c:pt idx="304">
                  <c:v>27395</c:v>
                </c:pt>
                <c:pt idx="305">
                  <c:v>25495</c:v>
                </c:pt>
                <c:pt idx="306">
                  <c:v>32558</c:v>
                </c:pt>
                <c:pt idx="307">
                  <c:v>27753</c:v>
                </c:pt>
                <c:pt idx="308">
                  <c:v>25107</c:v>
                </c:pt>
                <c:pt idx="309">
                  <c:v>28102</c:v>
                </c:pt>
                <c:pt idx="310">
                  <c:v>24365</c:v>
                </c:pt>
                <c:pt idx="311">
                  <c:v>22765</c:v>
                </c:pt>
                <c:pt idx="312">
                  <c:v>29627</c:v>
                </c:pt>
                <c:pt idx="313">
                  <c:v>24046</c:v>
                </c:pt>
                <c:pt idx="314">
                  <c:v>21698</c:v>
                </c:pt>
                <c:pt idx="315">
                  <c:v>25446</c:v>
                </c:pt>
                <c:pt idx="316">
                  <c:v>22683</c:v>
                </c:pt>
                <c:pt idx="317">
                  <c:v>20312</c:v>
                </c:pt>
                <c:pt idx="318">
                  <c:v>26222</c:v>
                </c:pt>
                <c:pt idx="319">
                  <c:v>22216</c:v>
                </c:pt>
                <c:pt idx="320">
                  <c:v>18066</c:v>
                </c:pt>
                <c:pt idx="321">
                  <c:v>21450</c:v>
                </c:pt>
                <c:pt idx="322">
                  <c:v>18860</c:v>
                </c:pt>
                <c:pt idx="323">
                  <c:v>16339</c:v>
                </c:pt>
                <c:pt idx="324">
                  <c:v>23586</c:v>
                </c:pt>
                <c:pt idx="325">
                  <c:v>19236</c:v>
                </c:pt>
                <c:pt idx="326">
                  <c:v>17017</c:v>
                </c:pt>
                <c:pt idx="327">
                  <c:v>20520</c:v>
                </c:pt>
                <c:pt idx="328">
                  <c:v>17745</c:v>
                </c:pt>
                <c:pt idx="329">
                  <c:v>16359</c:v>
                </c:pt>
                <c:pt idx="330">
                  <c:v>22544</c:v>
                </c:pt>
                <c:pt idx="331">
                  <c:v>18958</c:v>
                </c:pt>
                <c:pt idx="332">
                  <c:v>15331</c:v>
                </c:pt>
                <c:pt idx="333">
                  <c:v>15471</c:v>
                </c:pt>
                <c:pt idx="334">
                  <c:v>15405</c:v>
                </c:pt>
                <c:pt idx="335">
                  <c:v>13436</c:v>
                </c:pt>
                <c:pt idx="336">
                  <c:v>19992</c:v>
                </c:pt>
                <c:pt idx="337">
                  <c:v>15662</c:v>
                </c:pt>
                <c:pt idx="338">
                  <c:v>13831</c:v>
                </c:pt>
                <c:pt idx="339">
                  <c:v>18107</c:v>
                </c:pt>
                <c:pt idx="340">
                  <c:v>14887</c:v>
                </c:pt>
                <c:pt idx="341">
                  <c:v>14406</c:v>
                </c:pt>
                <c:pt idx="342">
                  <c:v>23215</c:v>
                </c:pt>
                <c:pt idx="343">
                  <c:v>18505</c:v>
                </c:pt>
                <c:pt idx="344">
                  <c:v>15589</c:v>
                </c:pt>
                <c:pt idx="345">
                  <c:v>17351</c:v>
                </c:pt>
                <c:pt idx="346">
                  <c:v>16020</c:v>
                </c:pt>
                <c:pt idx="347">
                  <c:v>17815</c:v>
                </c:pt>
                <c:pt idx="348">
                  <c:v>20730</c:v>
                </c:pt>
                <c:pt idx="349">
                  <c:v>17562</c:v>
                </c:pt>
                <c:pt idx="350">
                  <c:v>17120</c:v>
                </c:pt>
                <c:pt idx="351">
                  <c:v>18772</c:v>
                </c:pt>
                <c:pt idx="352">
                  <c:v>16072</c:v>
                </c:pt>
                <c:pt idx="353">
                  <c:v>16001</c:v>
                </c:pt>
                <c:pt idx="354">
                  <c:v>17851</c:v>
                </c:pt>
                <c:pt idx="355">
                  <c:v>14492</c:v>
                </c:pt>
                <c:pt idx="356">
                  <c:v>14172</c:v>
                </c:pt>
                <c:pt idx="357">
                  <c:v>14260</c:v>
                </c:pt>
                <c:pt idx="358">
                  <c:v>13782</c:v>
                </c:pt>
                <c:pt idx="359">
                  <c:v>13846</c:v>
                </c:pt>
                <c:pt idx="360">
                  <c:v>14414</c:v>
                </c:pt>
                <c:pt idx="361">
                  <c:v>13248</c:v>
                </c:pt>
                <c:pt idx="362">
                  <c:v>13299</c:v>
                </c:pt>
                <c:pt idx="363">
                  <c:v>13763</c:v>
                </c:pt>
                <c:pt idx="364">
                  <c:v>13760</c:v>
                </c:pt>
                <c:pt idx="365">
                  <c:v>14862</c:v>
                </c:pt>
                <c:pt idx="366">
                  <c:v>14785</c:v>
                </c:pt>
                <c:pt idx="367">
                  <c:v>12081</c:v>
                </c:pt>
                <c:pt idx="368">
                  <c:v>12634</c:v>
                </c:pt>
                <c:pt idx="369">
                  <c:v>18351</c:v>
                </c:pt>
                <c:pt idx="370">
                  <c:v>17961</c:v>
                </c:pt>
                <c:pt idx="371">
                  <c:v>17869</c:v>
                </c:pt>
                <c:pt idx="372">
                  <c:v>17715</c:v>
                </c:pt>
                <c:pt idx="373">
                  <c:v>16765</c:v>
                </c:pt>
                <c:pt idx="374">
                  <c:v>16856</c:v>
                </c:pt>
                <c:pt idx="375">
                  <c:v>16519</c:v>
                </c:pt>
                <c:pt idx="376">
                  <c:v>16245</c:v>
                </c:pt>
                <c:pt idx="377">
                  <c:v>18861</c:v>
                </c:pt>
                <c:pt idx="378">
                  <c:v>20728</c:v>
                </c:pt>
                <c:pt idx="379">
                  <c:v>17799</c:v>
                </c:pt>
                <c:pt idx="380">
                  <c:v>16753</c:v>
                </c:pt>
                <c:pt idx="381">
                  <c:v>19660</c:v>
                </c:pt>
                <c:pt idx="382">
                  <c:v>16274</c:v>
                </c:pt>
                <c:pt idx="383">
                  <c:v>21604</c:v>
                </c:pt>
                <c:pt idx="384">
                  <c:v>28257</c:v>
                </c:pt>
                <c:pt idx="385">
                  <c:v>22700</c:v>
                </c:pt>
                <c:pt idx="386">
                  <c:v>22351</c:v>
                </c:pt>
                <c:pt idx="387">
                  <c:v>22793</c:v>
                </c:pt>
                <c:pt idx="388">
                  <c:v>18898</c:v>
                </c:pt>
                <c:pt idx="389">
                  <c:v>15068</c:v>
                </c:pt>
                <c:pt idx="390">
                  <c:v>18771</c:v>
                </c:pt>
                <c:pt idx="391">
                  <c:v>15010</c:v>
                </c:pt>
                <c:pt idx="392">
                  <c:v>12256</c:v>
                </c:pt>
                <c:pt idx="393">
                  <c:v>14432</c:v>
                </c:pt>
                <c:pt idx="394">
                  <c:v>11163</c:v>
                </c:pt>
                <c:pt idx="395">
                  <c:v>9855</c:v>
                </c:pt>
                <c:pt idx="396">
                  <c:v>14463</c:v>
                </c:pt>
                <c:pt idx="397">
                  <c:v>12424</c:v>
                </c:pt>
                <c:pt idx="398">
                  <c:v>10805</c:v>
                </c:pt>
                <c:pt idx="399">
                  <c:v>14484</c:v>
                </c:pt>
                <c:pt idx="400">
                  <c:v>12497</c:v>
                </c:pt>
                <c:pt idx="401">
                  <c:v>10544</c:v>
                </c:pt>
                <c:pt idx="402">
                  <c:v>15991</c:v>
                </c:pt>
                <c:pt idx="403">
                  <c:v>13059</c:v>
                </c:pt>
                <c:pt idx="404">
                  <c:v>9948</c:v>
                </c:pt>
                <c:pt idx="405">
                  <c:v>10580</c:v>
                </c:pt>
                <c:pt idx="406">
                  <c:v>10755</c:v>
                </c:pt>
                <c:pt idx="407">
                  <c:v>8056</c:v>
                </c:pt>
                <c:pt idx="408">
                  <c:v>12944</c:v>
                </c:pt>
                <c:pt idx="409">
                  <c:v>10884</c:v>
                </c:pt>
                <c:pt idx="410">
                  <c:v>9537</c:v>
                </c:pt>
                <c:pt idx="411">
                  <c:v>13232</c:v>
                </c:pt>
                <c:pt idx="412">
                  <c:v>11739</c:v>
                </c:pt>
                <c:pt idx="413">
                  <c:v>8303</c:v>
                </c:pt>
                <c:pt idx="414">
                  <c:v>14552</c:v>
                </c:pt>
                <c:pt idx="415">
                  <c:v>11174</c:v>
                </c:pt>
                <c:pt idx="416">
                  <c:v>8594</c:v>
                </c:pt>
                <c:pt idx="417">
                  <c:v>9589</c:v>
                </c:pt>
                <c:pt idx="418">
                  <c:v>9574</c:v>
                </c:pt>
                <c:pt idx="419">
                  <c:v>9031</c:v>
                </c:pt>
                <c:pt idx="420">
                  <c:v>15176</c:v>
                </c:pt>
                <c:pt idx="421">
                  <c:v>12157</c:v>
                </c:pt>
                <c:pt idx="422">
                  <c:v>10123</c:v>
                </c:pt>
                <c:pt idx="423">
                  <c:v>13975</c:v>
                </c:pt>
                <c:pt idx="424">
                  <c:v>11258</c:v>
                </c:pt>
                <c:pt idx="425">
                  <c:v>8799</c:v>
                </c:pt>
                <c:pt idx="426">
                  <c:v>14834</c:v>
                </c:pt>
                <c:pt idx="427">
                  <c:v>11902</c:v>
                </c:pt>
                <c:pt idx="428">
                  <c:v>9219</c:v>
                </c:pt>
                <c:pt idx="429">
                  <c:v>10158</c:v>
                </c:pt>
                <c:pt idx="430">
                  <c:v>9710</c:v>
                </c:pt>
                <c:pt idx="431">
                  <c:v>7543</c:v>
                </c:pt>
                <c:pt idx="432">
                  <c:v>12454</c:v>
                </c:pt>
                <c:pt idx="433">
                  <c:v>11044</c:v>
                </c:pt>
                <c:pt idx="434">
                  <c:v>8453</c:v>
                </c:pt>
                <c:pt idx="435">
                  <c:v>12952</c:v>
                </c:pt>
                <c:pt idx="436">
                  <c:v>10722</c:v>
                </c:pt>
                <c:pt idx="437">
                  <c:v>8009</c:v>
                </c:pt>
                <c:pt idx="438">
                  <c:v>13941</c:v>
                </c:pt>
                <c:pt idx="439">
                  <c:v>11557</c:v>
                </c:pt>
                <c:pt idx="440">
                  <c:v>8441</c:v>
                </c:pt>
                <c:pt idx="441">
                  <c:v>10889</c:v>
                </c:pt>
                <c:pt idx="442">
                  <c:v>9506</c:v>
                </c:pt>
                <c:pt idx="443">
                  <c:v>8769</c:v>
                </c:pt>
                <c:pt idx="444">
                  <c:v>11699</c:v>
                </c:pt>
                <c:pt idx="445">
                  <c:v>10587</c:v>
                </c:pt>
                <c:pt idx="446">
                  <c:v>8239</c:v>
                </c:pt>
                <c:pt idx="447">
                  <c:v>10386</c:v>
                </c:pt>
                <c:pt idx="448">
                  <c:v>7423</c:v>
                </c:pt>
                <c:pt idx="449">
                  <c:v>6374</c:v>
                </c:pt>
                <c:pt idx="450">
                  <c:v>10472</c:v>
                </c:pt>
                <c:pt idx="451">
                  <c:v>8733</c:v>
                </c:pt>
                <c:pt idx="452">
                  <c:v>6345</c:v>
                </c:pt>
                <c:pt idx="453">
                  <c:v>10233</c:v>
                </c:pt>
                <c:pt idx="454">
                  <c:v>8649</c:v>
                </c:pt>
                <c:pt idx="455">
                  <c:v>6510</c:v>
                </c:pt>
                <c:pt idx="456">
                  <c:v>11670</c:v>
                </c:pt>
                <c:pt idx="457">
                  <c:v>9846</c:v>
                </c:pt>
                <c:pt idx="458">
                  <c:v>8478</c:v>
                </c:pt>
                <c:pt idx="459">
                  <c:v>10778</c:v>
                </c:pt>
                <c:pt idx="460">
                  <c:v>10346</c:v>
                </c:pt>
                <c:pt idx="461">
                  <c:v>8126</c:v>
                </c:pt>
                <c:pt idx="462">
                  <c:v>11677</c:v>
                </c:pt>
                <c:pt idx="463">
                  <c:v>10483</c:v>
                </c:pt>
                <c:pt idx="464">
                  <c:v>7711</c:v>
                </c:pt>
                <c:pt idx="465">
                  <c:v>9205</c:v>
                </c:pt>
                <c:pt idx="466">
                  <c:v>9109</c:v>
                </c:pt>
                <c:pt idx="467">
                  <c:v>7359</c:v>
                </c:pt>
                <c:pt idx="468">
                  <c:v>10858</c:v>
                </c:pt>
                <c:pt idx="469">
                  <c:v>9821</c:v>
                </c:pt>
                <c:pt idx="470">
                  <c:v>7730</c:v>
                </c:pt>
                <c:pt idx="471">
                  <c:v>9348</c:v>
                </c:pt>
                <c:pt idx="472">
                  <c:v>7693</c:v>
                </c:pt>
                <c:pt idx="473">
                  <c:v>6740</c:v>
                </c:pt>
                <c:pt idx="474">
                  <c:v>10999</c:v>
                </c:pt>
                <c:pt idx="475">
                  <c:v>9240</c:v>
                </c:pt>
                <c:pt idx="476">
                  <c:v>7611</c:v>
                </c:pt>
                <c:pt idx="477">
                  <c:v>9096</c:v>
                </c:pt>
                <c:pt idx="478">
                  <c:v>8395</c:v>
                </c:pt>
                <c:pt idx="479">
                  <c:v>8678</c:v>
                </c:pt>
                <c:pt idx="480">
                  <c:v>12776</c:v>
                </c:pt>
                <c:pt idx="481">
                  <c:v>10719</c:v>
                </c:pt>
                <c:pt idx="482">
                  <c:v>10135</c:v>
                </c:pt>
                <c:pt idx="483">
                  <c:v>13274</c:v>
                </c:pt>
                <c:pt idx="484">
                  <c:v>12986</c:v>
                </c:pt>
                <c:pt idx="485">
                  <c:v>11920</c:v>
                </c:pt>
                <c:pt idx="486">
                  <c:v>17247</c:v>
                </c:pt>
                <c:pt idx="487">
                  <c:v>13605</c:v>
                </c:pt>
                <c:pt idx="488">
                  <c:v>12067</c:v>
                </c:pt>
                <c:pt idx="489">
                  <c:v>13864</c:v>
                </c:pt>
                <c:pt idx="490">
                  <c:v>11007</c:v>
                </c:pt>
                <c:pt idx="491">
                  <c:v>10438</c:v>
                </c:pt>
                <c:pt idx="492">
                  <c:v>14618</c:v>
                </c:pt>
                <c:pt idx="493">
                  <c:v>11683</c:v>
                </c:pt>
                <c:pt idx="494">
                  <c:v>10028</c:v>
                </c:pt>
                <c:pt idx="495">
                  <c:v>12982</c:v>
                </c:pt>
                <c:pt idx="496">
                  <c:v>10855</c:v>
                </c:pt>
                <c:pt idx="497">
                  <c:v>10495</c:v>
                </c:pt>
                <c:pt idx="498">
                  <c:v>14892</c:v>
                </c:pt>
                <c:pt idx="499">
                  <c:v>13241</c:v>
                </c:pt>
                <c:pt idx="500">
                  <c:v>13442</c:v>
                </c:pt>
                <c:pt idx="501">
                  <c:v>18147</c:v>
                </c:pt>
                <c:pt idx="502">
                  <c:v>17258</c:v>
                </c:pt>
                <c:pt idx="503">
                  <c:v>17086</c:v>
                </c:pt>
                <c:pt idx="504">
                  <c:v>17357</c:v>
                </c:pt>
                <c:pt idx="505">
                  <c:v>13784</c:v>
                </c:pt>
                <c:pt idx="506">
                  <c:v>11830</c:v>
                </c:pt>
                <c:pt idx="507">
                  <c:v>13426</c:v>
                </c:pt>
                <c:pt idx="508">
                  <c:v>12035</c:v>
                </c:pt>
                <c:pt idx="509">
                  <c:v>13611</c:v>
                </c:pt>
                <c:pt idx="510">
                  <c:v>17156</c:v>
                </c:pt>
                <c:pt idx="511">
                  <c:v>14881</c:v>
                </c:pt>
                <c:pt idx="512">
                  <c:v>12988</c:v>
                </c:pt>
                <c:pt idx="513">
                  <c:v>14951</c:v>
                </c:pt>
                <c:pt idx="514">
                  <c:v>14326</c:v>
                </c:pt>
                <c:pt idx="515">
                  <c:v>17525</c:v>
                </c:pt>
                <c:pt idx="516">
                  <c:v>18726</c:v>
                </c:pt>
                <c:pt idx="517">
                  <c:v>14535</c:v>
                </c:pt>
                <c:pt idx="518">
                  <c:v>12822</c:v>
                </c:pt>
                <c:pt idx="519">
                  <c:v>15548</c:v>
                </c:pt>
                <c:pt idx="520">
                  <c:v>13646</c:v>
                </c:pt>
                <c:pt idx="521">
                  <c:v>10867</c:v>
                </c:pt>
                <c:pt idx="522">
                  <c:v>14942</c:v>
                </c:pt>
                <c:pt idx="523">
                  <c:v>13654</c:v>
                </c:pt>
                <c:pt idx="524">
                  <c:v>10105</c:v>
                </c:pt>
                <c:pt idx="525">
                  <c:v>10296</c:v>
                </c:pt>
                <c:pt idx="526">
                  <c:v>9649</c:v>
                </c:pt>
                <c:pt idx="527">
                  <c:v>7092</c:v>
                </c:pt>
                <c:pt idx="528">
                  <c:v>11709</c:v>
                </c:pt>
                <c:pt idx="529">
                  <c:v>9336</c:v>
                </c:pt>
                <c:pt idx="530">
                  <c:v>7691</c:v>
                </c:pt>
                <c:pt idx="531">
                  <c:v>10488</c:v>
                </c:pt>
                <c:pt idx="532">
                  <c:v>9449</c:v>
                </c:pt>
                <c:pt idx="533">
                  <c:v>6882</c:v>
                </c:pt>
                <c:pt idx="534">
                  <c:v>11308</c:v>
                </c:pt>
                <c:pt idx="535">
                  <c:v>9599</c:v>
                </c:pt>
                <c:pt idx="536">
                  <c:v>6710</c:v>
                </c:pt>
                <c:pt idx="537">
                  <c:v>8464</c:v>
                </c:pt>
                <c:pt idx="538">
                  <c:v>7115</c:v>
                </c:pt>
                <c:pt idx="539">
                  <c:v>6872</c:v>
                </c:pt>
                <c:pt idx="540">
                  <c:v>10673</c:v>
                </c:pt>
                <c:pt idx="541">
                  <c:v>8791</c:v>
                </c:pt>
                <c:pt idx="542">
                  <c:v>8237</c:v>
                </c:pt>
                <c:pt idx="543">
                  <c:v>12558</c:v>
                </c:pt>
                <c:pt idx="544">
                  <c:v>10916</c:v>
                </c:pt>
                <c:pt idx="545">
                  <c:v>10408</c:v>
                </c:pt>
                <c:pt idx="546">
                  <c:v>14931</c:v>
                </c:pt>
                <c:pt idx="547">
                  <c:v>14064</c:v>
                </c:pt>
                <c:pt idx="548">
                  <c:v>11733</c:v>
                </c:pt>
                <c:pt idx="549">
                  <c:v>13054</c:v>
                </c:pt>
                <c:pt idx="550">
                  <c:v>11340</c:v>
                </c:pt>
                <c:pt idx="551">
                  <c:v>10698</c:v>
                </c:pt>
                <c:pt idx="552">
                  <c:v>13998</c:v>
                </c:pt>
                <c:pt idx="553">
                  <c:v>10233</c:v>
                </c:pt>
                <c:pt idx="554">
                  <c:v>8706</c:v>
                </c:pt>
                <c:pt idx="555">
                  <c:v>11582</c:v>
                </c:pt>
                <c:pt idx="556">
                  <c:v>9102</c:v>
                </c:pt>
                <c:pt idx="557">
                  <c:v>8413</c:v>
                </c:pt>
                <c:pt idx="558">
                  <c:v>13802</c:v>
                </c:pt>
                <c:pt idx="559">
                  <c:v>10930</c:v>
                </c:pt>
                <c:pt idx="560">
                  <c:v>9288</c:v>
                </c:pt>
                <c:pt idx="561">
                  <c:v>11446</c:v>
                </c:pt>
                <c:pt idx="562">
                  <c:v>9771</c:v>
                </c:pt>
                <c:pt idx="563">
                  <c:v>9749</c:v>
                </c:pt>
                <c:pt idx="564">
                  <c:v>12509</c:v>
                </c:pt>
                <c:pt idx="565">
                  <c:v>9938</c:v>
                </c:pt>
                <c:pt idx="566">
                  <c:v>8567</c:v>
                </c:pt>
                <c:pt idx="567">
                  <c:v>11249</c:v>
                </c:pt>
                <c:pt idx="568">
                  <c:v>8985</c:v>
                </c:pt>
                <c:pt idx="569">
                  <c:v>7886</c:v>
                </c:pt>
                <c:pt idx="570">
                  <c:v>14224</c:v>
                </c:pt>
                <c:pt idx="571">
                  <c:v>11349</c:v>
                </c:pt>
                <c:pt idx="572">
                  <c:v>9733</c:v>
                </c:pt>
                <c:pt idx="573">
                  <c:v>12396</c:v>
                </c:pt>
                <c:pt idx="574">
                  <c:v>10176</c:v>
                </c:pt>
                <c:pt idx="575">
                  <c:v>9322</c:v>
                </c:pt>
                <c:pt idx="576">
                  <c:v>12627</c:v>
                </c:pt>
                <c:pt idx="577">
                  <c:v>11016</c:v>
                </c:pt>
                <c:pt idx="578">
                  <c:v>7817</c:v>
                </c:pt>
                <c:pt idx="579">
                  <c:v>10098</c:v>
                </c:pt>
                <c:pt idx="580">
                  <c:v>8098</c:v>
                </c:pt>
                <c:pt idx="581">
                  <c:v>7089</c:v>
                </c:pt>
                <c:pt idx="582">
                  <c:v>11754</c:v>
                </c:pt>
                <c:pt idx="583">
                  <c:v>10543</c:v>
                </c:pt>
                <c:pt idx="584">
                  <c:v>8147</c:v>
                </c:pt>
                <c:pt idx="585">
                  <c:v>9218</c:v>
                </c:pt>
                <c:pt idx="586">
                  <c:v>8222</c:v>
                </c:pt>
                <c:pt idx="587">
                  <c:v>5143</c:v>
                </c:pt>
                <c:pt idx="588">
                  <c:v>12247</c:v>
                </c:pt>
                <c:pt idx="589">
                  <c:v>10489</c:v>
                </c:pt>
                <c:pt idx="590">
                  <c:v>8270</c:v>
                </c:pt>
                <c:pt idx="591">
                  <c:v>9563</c:v>
                </c:pt>
                <c:pt idx="592">
                  <c:v>6886</c:v>
                </c:pt>
                <c:pt idx="593">
                  <c:v>4425</c:v>
                </c:pt>
                <c:pt idx="594">
                  <c:v>9777</c:v>
                </c:pt>
                <c:pt idx="595">
                  <c:v>7795</c:v>
                </c:pt>
                <c:pt idx="596">
                  <c:v>5687</c:v>
                </c:pt>
                <c:pt idx="597">
                  <c:v>7115</c:v>
                </c:pt>
                <c:pt idx="598">
                  <c:v>5693</c:v>
                </c:pt>
                <c:pt idx="599">
                  <c:v>5799</c:v>
                </c:pt>
                <c:pt idx="600">
                  <c:v>9558</c:v>
                </c:pt>
                <c:pt idx="601">
                  <c:v>7059</c:v>
                </c:pt>
                <c:pt idx="602">
                  <c:v>5032</c:v>
                </c:pt>
                <c:pt idx="603">
                  <c:v>8173</c:v>
                </c:pt>
                <c:pt idx="604">
                  <c:v>5891</c:v>
                </c:pt>
                <c:pt idx="605">
                  <c:v>6179</c:v>
                </c:pt>
                <c:pt idx="606">
                  <c:v>9688</c:v>
                </c:pt>
                <c:pt idx="607">
                  <c:v>6008</c:v>
                </c:pt>
                <c:pt idx="608">
                  <c:v>5631</c:v>
                </c:pt>
                <c:pt idx="609">
                  <c:v>7410</c:v>
                </c:pt>
                <c:pt idx="610">
                  <c:v>5741</c:v>
                </c:pt>
                <c:pt idx="611">
                  <c:v>6449</c:v>
                </c:pt>
                <c:pt idx="612">
                  <c:v>5631</c:v>
                </c:pt>
                <c:pt idx="613">
                  <c:v>5904</c:v>
                </c:pt>
                <c:pt idx="614">
                  <c:v>7989</c:v>
                </c:pt>
                <c:pt idx="615">
                  <c:v>7783</c:v>
                </c:pt>
                <c:pt idx="616">
                  <c:v>6375</c:v>
                </c:pt>
                <c:pt idx="617">
                  <c:v>7283</c:v>
                </c:pt>
                <c:pt idx="618">
                  <c:v>7074</c:v>
                </c:pt>
                <c:pt idx="619">
                  <c:v>7093</c:v>
                </c:pt>
                <c:pt idx="620">
                  <c:v>8262</c:v>
                </c:pt>
                <c:pt idx="621">
                  <c:v>9620</c:v>
                </c:pt>
                <c:pt idx="622">
                  <c:v>10152</c:v>
                </c:pt>
                <c:pt idx="623">
                  <c:v>11644</c:v>
                </c:pt>
                <c:pt idx="624">
                  <c:v>12895</c:v>
                </c:pt>
                <c:pt idx="625">
                  <c:v>18220</c:v>
                </c:pt>
                <c:pt idx="626">
                  <c:v>17516</c:v>
                </c:pt>
                <c:pt idx="627">
                  <c:v>15037</c:v>
                </c:pt>
                <c:pt idx="628">
                  <c:v>14375</c:v>
                </c:pt>
                <c:pt idx="629">
                  <c:v>13750</c:v>
                </c:pt>
                <c:pt idx="630">
                  <c:v>11464</c:v>
                </c:pt>
                <c:pt idx="631">
                  <c:v>8665</c:v>
                </c:pt>
                <c:pt idx="632">
                  <c:v>8110</c:v>
                </c:pt>
                <c:pt idx="633">
                  <c:v>8636</c:v>
                </c:pt>
                <c:pt idx="634">
                  <c:v>8071</c:v>
                </c:pt>
                <c:pt idx="635">
                  <c:v>9246</c:v>
                </c:pt>
                <c:pt idx="636">
                  <c:v>9734</c:v>
                </c:pt>
                <c:pt idx="637">
                  <c:v>10254</c:v>
                </c:pt>
                <c:pt idx="638">
                  <c:v>12674</c:v>
                </c:pt>
                <c:pt idx="639">
                  <c:v>13645</c:v>
                </c:pt>
                <c:pt idx="640">
                  <c:v>11703</c:v>
                </c:pt>
                <c:pt idx="641">
                  <c:v>13020</c:v>
                </c:pt>
                <c:pt idx="642">
                  <c:v>11969</c:v>
                </c:pt>
                <c:pt idx="643">
                  <c:v>12163</c:v>
                </c:pt>
                <c:pt idx="644">
                  <c:v>14249</c:v>
                </c:pt>
                <c:pt idx="645">
                  <c:v>15752</c:v>
                </c:pt>
                <c:pt idx="646">
                  <c:v>14434</c:v>
                </c:pt>
                <c:pt idx="647">
                  <c:v>12777</c:v>
                </c:pt>
              </c:numCache>
            </c:numRef>
          </c:val>
          <c:smooth val="0"/>
          <c:extLst>
            <c:ext xmlns:c16="http://schemas.microsoft.com/office/drawing/2014/chart" uri="{C3380CC4-5D6E-409C-BE32-E72D297353CC}">
              <c16:uniqueId val="{00000000-4146-4DB2-9E47-DB126165959F}"/>
            </c:ext>
          </c:extLst>
        </c:ser>
        <c:dLbls>
          <c:showLegendKey val="0"/>
          <c:showVal val="0"/>
          <c:showCatName val="0"/>
          <c:showSerName val="0"/>
          <c:showPercent val="0"/>
          <c:showBubbleSize val="0"/>
        </c:dLbls>
        <c:smooth val="0"/>
        <c:axId val="534350344"/>
        <c:axId val="534346032"/>
      </c:lineChart>
      <c:catAx>
        <c:axId val="53435034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4346032"/>
        <c:crosses val="autoZero"/>
        <c:auto val="1"/>
        <c:lblAlgn val="ctr"/>
        <c:lblOffset val="100"/>
        <c:tickLblSkip val="12"/>
        <c:tickMarkSkip val="12"/>
        <c:noMultiLvlLbl val="0"/>
      </c:catAx>
      <c:valAx>
        <c:axId val="534346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4350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Table 170 </a:t>
            </a:r>
          </a:p>
          <a:p>
            <a:pPr>
              <a:defRPr/>
            </a:pPr>
            <a:r>
              <a:rPr lang="en-US" sz="1400" b="0" i="0" u="none" strike="noStrike" baseline="0">
                <a:effectLst/>
              </a:rPr>
              <a:t>Total public and private advances by the Bank of England, Monthly, 1794-1845 </a:t>
            </a:r>
          </a:p>
          <a:p>
            <a:pPr>
              <a:defRPr/>
            </a:pPr>
            <a:r>
              <a:rPr lang="en-US" sz="1400" b="0" i="0" u="none" strike="noStrike" baseline="0">
                <a:effectLst/>
              </a:rPr>
              <a:t>(Thousands of £'s) </a:t>
            </a:r>
          </a:p>
          <a:p>
            <a:pPr>
              <a:defRPr/>
            </a:pPr>
            <a:r>
              <a:rPr lang="en-US" sz="1400" b="0" i="0" u="none" strike="noStrike" baseline="0">
                <a:effectLst/>
              </a:rPr>
              <a:t>SA data </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SA data</c:v>
          </c:tx>
          <c:spPr>
            <a:ln w="28575" cap="rnd">
              <a:solidFill>
                <a:schemeClr val="accent1"/>
              </a:solidFill>
              <a:round/>
            </a:ln>
            <a:effectLst/>
          </c:spPr>
          <c:marker>
            <c:symbol val="none"/>
          </c:marker>
          <c:cat>
            <c:numRef>
              <c:f>[4]Sheet1!$R$4:$R$651</c:f>
              <c:numCache>
                <c:formatCode>General</c:formatCode>
                <c:ptCount val="648"/>
                <c:pt idx="0">
                  <c:v>1794</c:v>
                </c:pt>
                <c:pt idx="12">
                  <c:v>1795</c:v>
                </c:pt>
                <c:pt idx="24">
                  <c:v>1796</c:v>
                </c:pt>
                <c:pt idx="36">
                  <c:v>1797</c:v>
                </c:pt>
                <c:pt idx="48">
                  <c:v>1798</c:v>
                </c:pt>
                <c:pt idx="60">
                  <c:v>1799</c:v>
                </c:pt>
                <c:pt idx="72">
                  <c:v>1800</c:v>
                </c:pt>
                <c:pt idx="84">
                  <c:v>1801</c:v>
                </c:pt>
                <c:pt idx="96">
                  <c:v>1802</c:v>
                </c:pt>
                <c:pt idx="108">
                  <c:v>1803</c:v>
                </c:pt>
                <c:pt idx="120">
                  <c:v>1804</c:v>
                </c:pt>
                <c:pt idx="132">
                  <c:v>1805</c:v>
                </c:pt>
                <c:pt idx="144">
                  <c:v>1806</c:v>
                </c:pt>
                <c:pt idx="156">
                  <c:v>1807</c:v>
                </c:pt>
                <c:pt idx="168">
                  <c:v>1808</c:v>
                </c:pt>
                <c:pt idx="180">
                  <c:v>1809</c:v>
                </c:pt>
                <c:pt idx="192">
                  <c:v>1810</c:v>
                </c:pt>
                <c:pt idx="204">
                  <c:v>1811</c:v>
                </c:pt>
                <c:pt idx="216">
                  <c:v>1812</c:v>
                </c:pt>
                <c:pt idx="228">
                  <c:v>1813</c:v>
                </c:pt>
                <c:pt idx="240">
                  <c:v>1814</c:v>
                </c:pt>
                <c:pt idx="252">
                  <c:v>1815</c:v>
                </c:pt>
                <c:pt idx="264">
                  <c:v>1816</c:v>
                </c:pt>
                <c:pt idx="276">
                  <c:v>1817</c:v>
                </c:pt>
                <c:pt idx="288">
                  <c:v>1818</c:v>
                </c:pt>
                <c:pt idx="300">
                  <c:v>1819</c:v>
                </c:pt>
                <c:pt idx="312">
                  <c:v>1820</c:v>
                </c:pt>
                <c:pt idx="324">
                  <c:v>1821</c:v>
                </c:pt>
                <c:pt idx="336">
                  <c:v>1822</c:v>
                </c:pt>
                <c:pt idx="348">
                  <c:v>1823</c:v>
                </c:pt>
                <c:pt idx="360">
                  <c:v>1824</c:v>
                </c:pt>
                <c:pt idx="372">
                  <c:v>1825</c:v>
                </c:pt>
                <c:pt idx="384">
                  <c:v>1826</c:v>
                </c:pt>
                <c:pt idx="396">
                  <c:v>1827</c:v>
                </c:pt>
                <c:pt idx="408">
                  <c:v>1828</c:v>
                </c:pt>
                <c:pt idx="420">
                  <c:v>1829</c:v>
                </c:pt>
                <c:pt idx="432">
                  <c:v>1830</c:v>
                </c:pt>
                <c:pt idx="444">
                  <c:v>1831</c:v>
                </c:pt>
                <c:pt idx="456">
                  <c:v>1832</c:v>
                </c:pt>
                <c:pt idx="468">
                  <c:v>1833</c:v>
                </c:pt>
                <c:pt idx="480">
                  <c:v>1834</c:v>
                </c:pt>
                <c:pt idx="492">
                  <c:v>1835</c:v>
                </c:pt>
                <c:pt idx="504">
                  <c:v>1836</c:v>
                </c:pt>
                <c:pt idx="516">
                  <c:v>1837</c:v>
                </c:pt>
                <c:pt idx="528">
                  <c:v>1838</c:v>
                </c:pt>
                <c:pt idx="540">
                  <c:v>1839</c:v>
                </c:pt>
                <c:pt idx="552">
                  <c:v>1840</c:v>
                </c:pt>
                <c:pt idx="564">
                  <c:v>1841</c:v>
                </c:pt>
                <c:pt idx="576">
                  <c:v>1842</c:v>
                </c:pt>
                <c:pt idx="588">
                  <c:v>1843</c:v>
                </c:pt>
                <c:pt idx="600">
                  <c:v>1844</c:v>
                </c:pt>
                <c:pt idx="612">
                  <c:v>1845</c:v>
                </c:pt>
                <c:pt idx="624">
                  <c:v>1846</c:v>
                </c:pt>
                <c:pt idx="636">
                  <c:v>1847</c:v>
                </c:pt>
              </c:numCache>
            </c:numRef>
          </c:cat>
          <c:val>
            <c:numRef>
              <c:f>'Table 170'!$T$4:$T$627</c:f>
              <c:numCache>
                <c:formatCode>General</c:formatCode>
                <c:ptCount val="624"/>
                <c:pt idx="0">
                  <c:v>10621</c:v>
                </c:pt>
                <c:pt idx="1">
                  <c:v>11418</c:v>
                </c:pt>
                <c:pt idx="2">
                  <c:v>11151</c:v>
                </c:pt>
                <c:pt idx="3">
                  <c:v>10722</c:v>
                </c:pt>
                <c:pt idx="4">
                  <c:v>10758</c:v>
                </c:pt>
                <c:pt idx="5">
                  <c:v>10146</c:v>
                </c:pt>
                <c:pt idx="6">
                  <c:v>9955</c:v>
                </c:pt>
                <c:pt idx="7">
                  <c:v>9157</c:v>
                </c:pt>
                <c:pt idx="8">
                  <c:v>9862</c:v>
                </c:pt>
                <c:pt idx="9">
                  <c:v>10613</c:v>
                </c:pt>
                <c:pt idx="10">
                  <c:v>10806</c:v>
                </c:pt>
                <c:pt idx="11">
                  <c:v>10374</c:v>
                </c:pt>
                <c:pt idx="12">
                  <c:v>10035</c:v>
                </c:pt>
                <c:pt idx="13">
                  <c:v>11837</c:v>
                </c:pt>
                <c:pt idx="14">
                  <c:v>12739</c:v>
                </c:pt>
                <c:pt idx="15">
                  <c:v>13932</c:v>
                </c:pt>
                <c:pt idx="16">
                  <c:v>13139</c:v>
                </c:pt>
                <c:pt idx="17">
                  <c:v>13082</c:v>
                </c:pt>
                <c:pt idx="18">
                  <c:v>13178</c:v>
                </c:pt>
                <c:pt idx="19">
                  <c:v>12647</c:v>
                </c:pt>
                <c:pt idx="20">
                  <c:v>13760</c:v>
                </c:pt>
                <c:pt idx="21">
                  <c:v>13250</c:v>
                </c:pt>
                <c:pt idx="22">
                  <c:v>13401</c:v>
                </c:pt>
                <c:pt idx="23">
                  <c:v>15552</c:v>
                </c:pt>
                <c:pt idx="24">
                  <c:v>13761</c:v>
                </c:pt>
                <c:pt idx="25">
                  <c:v>14551</c:v>
                </c:pt>
                <c:pt idx="26">
                  <c:v>13257</c:v>
                </c:pt>
                <c:pt idx="27">
                  <c:v>12478</c:v>
                </c:pt>
                <c:pt idx="28">
                  <c:v>12973</c:v>
                </c:pt>
                <c:pt idx="29">
                  <c:v>13068</c:v>
                </c:pt>
                <c:pt idx="30">
                  <c:v>12028</c:v>
                </c:pt>
                <c:pt idx="31">
                  <c:v>12088</c:v>
                </c:pt>
                <c:pt idx="32">
                  <c:v>11893</c:v>
                </c:pt>
                <c:pt idx="33">
                  <c:v>12740</c:v>
                </c:pt>
                <c:pt idx="34">
                  <c:v>14319</c:v>
                </c:pt>
                <c:pt idx="35">
                  <c:v>14147</c:v>
                </c:pt>
                <c:pt idx="36">
                  <c:v>12413</c:v>
                </c:pt>
                <c:pt idx="37">
                  <c:v>11381</c:v>
                </c:pt>
                <c:pt idx="38">
                  <c:v>12470</c:v>
                </c:pt>
                <c:pt idx="39">
                  <c:v>12594</c:v>
                </c:pt>
                <c:pt idx="40">
                  <c:v>12646</c:v>
                </c:pt>
                <c:pt idx="41">
                  <c:v>12765</c:v>
                </c:pt>
                <c:pt idx="42">
                  <c:v>12680</c:v>
                </c:pt>
                <c:pt idx="43">
                  <c:v>13191</c:v>
                </c:pt>
                <c:pt idx="44">
                  <c:v>11986</c:v>
                </c:pt>
                <c:pt idx="45">
                  <c:v>12320</c:v>
                </c:pt>
                <c:pt idx="46">
                  <c:v>11391</c:v>
                </c:pt>
                <c:pt idx="47">
                  <c:v>12199</c:v>
                </c:pt>
                <c:pt idx="48">
                  <c:v>12956</c:v>
                </c:pt>
                <c:pt idx="49">
                  <c:v>13424</c:v>
                </c:pt>
                <c:pt idx="50">
                  <c:v>12133</c:v>
                </c:pt>
                <c:pt idx="51">
                  <c:v>12430</c:v>
                </c:pt>
                <c:pt idx="52">
                  <c:v>13483</c:v>
                </c:pt>
                <c:pt idx="53">
                  <c:v>13804</c:v>
                </c:pt>
                <c:pt idx="54">
                  <c:v>13354</c:v>
                </c:pt>
                <c:pt idx="55">
                  <c:v>13820</c:v>
                </c:pt>
                <c:pt idx="56">
                  <c:v>15934</c:v>
                </c:pt>
                <c:pt idx="57">
                  <c:v>14525</c:v>
                </c:pt>
                <c:pt idx="58">
                  <c:v>14840</c:v>
                </c:pt>
                <c:pt idx="59">
                  <c:v>14424</c:v>
                </c:pt>
                <c:pt idx="60">
                  <c:v>14322</c:v>
                </c:pt>
                <c:pt idx="61">
                  <c:v>13865</c:v>
                </c:pt>
                <c:pt idx="62">
                  <c:v>13506</c:v>
                </c:pt>
                <c:pt idx="63">
                  <c:v>13757</c:v>
                </c:pt>
                <c:pt idx="64">
                  <c:v>13088</c:v>
                </c:pt>
                <c:pt idx="65">
                  <c:v>15122</c:v>
                </c:pt>
                <c:pt idx="66">
                  <c:v>15902</c:v>
                </c:pt>
                <c:pt idx="67">
                  <c:v>15758</c:v>
                </c:pt>
                <c:pt idx="68">
                  <c:v>16292</c:v>
                </c:pt>
                <c:pt idx="69">
                  <c:v>17418</c:v>
                </c:pt>
                <c:pt idx="70">
                  <c:v>17826</c:v>
                </c:pt>
                <c:pt idx="71">
                  <c:v>17728</c:v>
                </c:pt>
                <c:pt idx="72">
                  <c:v>18222</c:v>
                </c:pt>
                <c:pt idx="73">
                  <c:v>18331</c:v>
                </c:pt>
                <c:pt idx="74">
                  <c:v>17869</c:v>
                </c:pt>
                <c:pt idx="75">
                  <c:v>18226</c:v>
                </c:pt>
                <c:pt idx="76">
                  <c:v>18094</c:v>
                </c:pt>
                <c:pt idx="77">
                  <c:v>17958</c:v>
                </c:pt>
                <c:pt idx="78">
                  <c:v>18975</c:v>
                </c:pt>
                <c:pt idx="79">
                  <c:v>19260</c:v>
                </c:pt>
                <c:pt idx="80">
                  <c:v>19770</c:v>
                </c:pt>
                <c:pt idx="81">
                  <c:v>20088</c:v>
                </c:pt>
                <c:pt idx="82">
                  <c:v>20309</c:v>
                </c:pt>
                <c:pt idx="83">
                  <c:v>21306</c:v>
                </c:pt>
                <c:pt idx="84">
                  <c:v>20652</c:v>
                </c:pt>
                <c:pt idx="85">
                  <c:v>21956</c:v>
                </c:pt>
                <c:pt idx="86">
                  <c:v>21436</c:v>
                </c:pt>
                <c:pt idx="87">
                  <c:v>19967</c:v>
                </c:pt>
                <c:pt idx="88">
                  <c:v>19878</c:v>
                </c:pt>
                <c:pt idx="89">
                  <c:v>20583</c:v>
                </c:pt>
                <c:pt idx="90">
                  <c:v>20167</c:v>
                </c:pt>
                <c:pt idx="91">
                  <c:v>20070</c:v>
                </c:pt>
                <c:pt idx="92">
                  <c:v>19865</c:v>
                </c:pt>
                <c:pt idx="93">
                  <c:v>21051</c:v>
                </c:pt>
                <c:pt idx="94">
                  <c:v>20605</c:v>
                </c:pt>
                <c:pt idx="95">
                  <c:v>21220</c:v>
                </c:pt>
                <c:pt idx="96">
                  <c:v>20260</c:v>
                </c:pt>
                <c:pt idx="97">
                  <c:v>20016</c:v>
                </c:pt>
                <c:pt idx="98">
                  <c:v>20440</c:v>
                </c:pt>
                <c:pt idx="99">
                  <c:v>21182</c:v>
                </c:pt>
                <c:pt idx="100">
                  <c:v>20867</c:v>
                </c:pt>
                <c:pt idx="101">
                  <c:v>21827</c:v>
                </c:pt>
                <c:pt idx="102">
                  <c:v>21946</c:v>
                </c:pt>
                <c:pt idx="103">
                  <c:v>21671</c:v>
                </c:pt>
                <c:pt idx="104">
                  <c:v>20899</c:v>
                </c:pt>
                <c:pt idx="105">
                  <c:v>20039</c:v>
                </c:pt>
                <c:pt idx="106">
                  <c:v>18198</c:v>
                </c:pt>
                <c:pt idx="107">
                  <c:v>18976</c:v>
                </c:pt>
                <c:pt idx="108">
                  <c:v>17811</c:v>
                </c:pt>
                <c:pt idx="109">
                  <c:v>18529</c:v>
                </c:pt>
                <c:pt idx="110">
                  <c:v>19899</c:v>
                </c:pt>
                <c:pt idx="111">
                  <c:v>20869</c:v>
                </c:pt>
                <c:pt idx="112">
                  <c:v>20880</c:v>
                </c:pt>
                <c:pt idx="113">
                  <c:v>22979</c:v>
                </c:pt>
                <c:pt idx="114">
                  <c:v>25124</c:v>
                </c:pt>
                <c:pt idx="115">
                  <c:v>25669</c:v>
                </c:pt>
                <c:pt idx="116">
                  <c:v>25570</c:v>
                </c:pt>
                <c:pt idx="117">
                  <c:v>24656</c:v>
                </c:pt>
                <c:pt idx="118">
                  <c:v>25553</c:v>
                </c:pt>
                <c:pt idx="119">
                  <c:v>25123</c:v>
                </c:pt>
                <c:pt idx="120">
                  <c:v>23415</c:v>
                </c:pt>
                <c:pt idx="121">
                  <c:v>24061</c:v>
                </c:pt>
                <c:pt idx="122">
                  <c:v>24593</c:v>
                </c:pt>
                <c:pt idx="123">
                  <c:v>24152</c:v>
                </c:pt>
                <c:pt idx="124">
                  <c:v>24238</c:v>
                </c:pt>
                <c:pt idx="125">
                  <c:v>23933</c:v>
                </c:pt>
                <c:pt idx="126">
                  <c:v>24474</c:v>
                </c:pt>
                <c:pt idx="127">
                  <c:v>24813</c:v>
                </c:pt>
                <c:pt idx="128">
                  <c:v>25297</c:v>
                </c:pt>
                <c:pt idx="129">
                  <c:v>25436</c:v>
                </c:pt>
                <c:pt idx="130">
                  <c:v>24874</c:v>
                </c:pt>
                <c:pt idx="131">
                  <c:v>24681</c:v>
                </c:pt>
                <c:pt idx="132">
                  <c:v>24261</c:v>
                </c:pt>
                <c:pt idx="133">
                  <c:v>25481</c:v>
                </c:pt>
                <c:pt idx="134">
                  <c:v>26029</c:v>
                </c:pt>
                <c:pt idx="135">
                  <c:v>24705</c:v>
                </c:pt>
                <c:pt idx="136">
                  <c:v>24369</c:v>
                </c:pt>
                <c:pt idx="137">
                  <c:v>23997</c:v>
                </c:pt>
                <c:pt idx="138">
                  <c:v>23916</c:v>
                </c:pt>
                <c:pt idx="139">
                  <c:v>23919</c:v>
                </c:pt>
                <c:pt idx="140">
                  <c:v>24390</c:v>
                </c:pt>
                <c:pt idx="141">
                  <c:v>24707</c:v>
                </c:pt>
                <c:pt idx="142">
                  <c:v>24388</c:v>
                </c:pt>
                <c:pt idx="143">
                  <c:v>23948</c:v>
                </c:pt>
                <c:pt idx="144">
                  <c:v>23002</c:v>
                </c:pt>
                <c:pt idx="145">
                  <c:v>24073</c:v>
                </c:pt>
                <c:pt idx="146">
                  <c:v>23735</c:v>
                </c:pt>
                <c:pt idx="147">
                  <c:v>26141</c:v>
                </c:pt>
                <c:pt idx="148">
                  <c:v>26057</c:v>
                </c:pt>
                <c:pt idx="149">
                  <c:v>26934</c:v>
                </c:pt>
                <c:pt idx="150">
                  <c:v>26913</c:v>
                </c:pt>
                <c:pt idx="151">
                  <c:v>27185</c:v>
                </c:pt>
                <c:pt idx="152">
                  <c:v>26540</c:v>
                </c:pt>
                <c:pt idx="153">
                  <c:v>25971</c:v>
                </c:pt>
                <c:pt idx="154">
                  <c:v>24938</c:v>
                </c:pt>
                <c:pt idx="155">
                  <c:v>24443</c:v>
                </c:pt>
                <c:pt idx="156">
                  <c:v>23924</c:v>
                </c:pt>
                <c:pt idx="157">
                  <c:v>26308</c:v>
                </c:pt>
                <c:pt idx="158">
                  <c:v>27929</c:v>
                </c:pt>
                <c:pt idx="159">
                  <c:v>26959</c:v>
                </c:pt>
                <c:pt idx="160">
                  <c:v>27804</c:v>
                </c:pt>
                <c:pt idx="161">
                  <c:v>26793</c:v>
                </c:pt>
                <c:pt idx="162">
                  <c:v>26902</c:v>
                </c:pt>
                <c:pt idx="163">
                  <c:v>26847</c:v>
                </c:pt>
                <c:pt idx="164">
                  <c:v>27010</c:v>
                </c:pt>
                <c:pt idx="165">
                  <c:v>26765</c:v>
                </c:pt>
                <c:pt idx="166">
                  <c:v>26295</c:v>
                </c:pt>
                <c:pt idx="167">
                  <c:v>26115</c:v>
                </c:pt>
                <c:pt idx="168">
                  <c:v>26631</c:v>
                </c:pt>
                <c:pt idx="169">
                  <c:v>27847</c:v>
                </c:pt>
                <c:pt idx="170">
                  <c:v>28078</c:v>
                </c:pt>
                <c:pt idx="171">
                  <c:v>27191</c:v>
                </c:pt>
                <c:pt idx="172">
                  <c:v>25766</c:v>
                </c:pt>
                <c:pt idx="173">
                  <c:v>26310</c:v>
                </c:pt>
                <c:pt idx="174">
                  <c:v>26789</c:v>
                </c:pt>
                <c:pt idx="175">
                  <c:v>27551</c:v>
                </c:pt>
                <c:pt idx="176">
                  <c:v>27891</c:v>
                </c:pt>
                <c:pt idx="177">
                  <c:v>28060</c:v>
                </c:pt>
                <c:pt idx="178">
                  <c:v>27805</c:v>
                </c:pt>
                <c:pt idx="179">
                  <c:v>28381</c:v>
                </c:pt>
                <c:pt idx="180">
                  <c:v>30341</c:v>
                </c:pt>
                <c:pt idx="181">
                  <c:v>29998</c:v>
                </c:pt>
                <c:pt idx="182">
                  <c:v>29793</c:v>
                </c:pt>
                <c:pt idx="183">
                  <c:v>30207</c:v>
                </c:pt>
                <c:pt idx="184">
                  <c:v>30101</c:v>
                </c:pt>
                <c:pt idx="185">
                  <c:v>30288</c:v>
                </c:pt>
                <c:pt idx="186">
                  <c:v>30968</c:v>
                </c:pt>
                <c:pt idx="187">
                  <c:v>30022</c:v>
                </c:pt>
                <c:pt idx="188">
                  <c:v>30078</c:v>
                </c:pt>
                <c:pt idx="189">
                  <c:v>30534</c:v>
                </c:pt>
                <c:pt idx="190">
                  <c:v>30278</c:v>
                </c:pt>
                <c:pt idx="191">
                  <c:v>30810</c:v>
                </c:pt>
                <c:pt idx="192">
                  <c:v>31279</c:v>
                </c:pt>
                <c:pt idx="193">
                  <c:v>34271</c:v>
                </c:pt>
                <c:pt idx="194">
                  <c:v>34581</c:v>
                </c:pt>
                <c:pt idx="195">
                  <c:v>34918</c:v>
                </c:pt>
                <c:pt idx="196">
                  <c:v>34450</c:v>
                </c:pt>
                <c:pt idx="197">
                  <c:v>34735</c:v>
                </c:pt>
                <c:pt idx="198">
                  <c:v>36634</c:v>
                </c:pt>
                <c:pt idx="199">
                  <c:v>37143</c:v>
                </c:pt>
                <c:pt idx="200">
                  <c:v>37059</c:v>
                </c:pt>
                <c:pt idx="201">
                  <c:v>37071</c:v>
                </c:pt>
                <c:pt idx="202">
                  <c:v>35710</c:v>
                </c:pt>
                <c:pt idx="203">
                  <c:v>34586</c:v>
                </c:pt>
                <c:pt idx="204">
                  <c:v>32878</c:v>
                </c:pt>
                <c:pt idx="205">
                  <c:v>33363</c:v>
                </c:pt>
                <c:pt idx="206">
                  <c:v>33276</c:v>
                </c:pt>
                <c:pt idx="207">
                  <c:v>32776</c:v>
                </c:pt>
                <c:pt idx="208">
                  <c:v>34210</c:v>
                </c:pt>
                <c:pt idx="209">
                  <c:v>34281</c:v>
                </c:pt>
                <c:pt idx="210">
                  <c:v>33666</c:v>
                </c:pt>
                <c:pt idx="211">
                  <c:v>34837</c:v>
                </c:pt>
                <c:pt idx="212">
                  <c:v>34918</c:v>
                </c:pt>
                <c:pt idx="213">
                  <c:v>34807</c:v>
                </c:pt>
                <c:pt idx="214">
                  <c:v>33150</c:v>
                </c:pt>
                <c:pt idx="215">
                  <c:v>34470</c:v>
                </c:pt>
                <c:pt idx="216">
                  <c:v>36828</c:v>
                </c:pt>
                <c:pt idx="217">
                  <c:v>36280</c:v>
                </c:pt>
                <c:pt idx="218">
                  <c:v>36973</c:v>
                </c:pt>
                <c:pt idx="219">
                  <c:v>35867</c:v>
                </c:pt>
                <c:pt idx="220">
                  <c:v>35487</c:v>
                </c:pt>
                <c:pt idx="221">
                  <c:v>36961</c:v>
                </c:pt>
                <c:pt idx="222">
                  <c:v>35962</c:v>
                </c:pt>
                <c:pt idx="223">
                  <c:v>36917</c:v>
                </c:pt>
                <c:pt idx="224">
                  <c:v>35670</c:v>
                </c:pt>
                <c:pt idx="225">
                  <c:v>36467</c:v>
                </c:pt>
                <c:pt idx="226">
                  <c:v>36225</c:v>
                </c:pt>
                <c:pt idx="227">
                  <c:v>37642</c:v>
                </c:pt>
                <c:pt idx="228">
                  <c:v>38944</c:v>
                </c:pt>
                <c:pt idx="229">
                  <c:v>37835</c:v>
                </c:pt>
                <c:pt idx="230">
                  <c:v>38112</c:v>
                </c:pt>
                <c:pt idx="231">
                  <c:v>37347</c:v>
                </c:pt>
                <c:pt idx="232">
                  <c:v>35019</c:v>
                </c:pt>
                <c:pt idx="233">
                  <c:v>39338</c:v>
                </c:pt>
                <c:pt idx="234">
                  <c:v>36456</c:v>
                </c:pt>
                <c:pt idx="235">
                  <c:v>38191</c:v>
                </c:pt>
                <c:pt idx="236">
                  <c:v>37968</c:v>
                </c:pt>
                <c:pt idx="237">
                  <c:v>38154</c:v>
                </c:pt>
                <c:pt idx="238">
                  <c:v>39501</c:v>
                </c:pt>
                <c:pt idx="239">
                  <c:v>41772</c:v>
                </c:pt>
                <c:pt idx="240">
                  <c:v>40327</c:v>
                </c:pt>
                <c:pt idx="241">
                  <c:v>39562</c:v>
                </c:pt>
                <c:pt idx="242">
                  <c:v>39486</c:v>
                </c:pt>
                <c:pt idx="243">
                  <c:v>40067</c:v>
                </c:pt>
                <c:pt idx="244">
                  <c:v>42605</c:v>
                </c:pt>
                <c:pt idx="245">
                  <c:v>43802</c:v>
                </c:pt>
                <c:pt idx="246">
                  <c:v>43925</c:v>
                </c:pt>
                <c:pt idx="247">
                  <c:v>46456</c:v>
                </c:pt>
                <c:pt idx="248">
                  <c:v>45817</c:v>
                </c:pt>
                <c:pt idx="249">
                  <c:v>44241</c:v>
                </c:pt>
                <c:pt idx="250">
                  <c:v>44845</c:v>
                </c:pt>
                <c:pt idx="251">
                  <c:v>43926</c:v>
                </c:pt>
                <c:pt idx="252">
                  <c:v>42607</c:v>
                </c:pt>
                <c:pt idx="253">
                  <c:v>43023</c:v>
                </c:pt>
                <c:pt idx="254">
                  <c:v>43890</c:v>
                </c:pt>
                <c:pt idx="255">
                  <c:v>43206</c:v>
                </c:pt>
                <c:pt idx="256">
                  <c:v>45173</c:v>
                </c:pt>
                <c:pt idx="257">
                  <c:v>45674</c:v>
                </c:pt>
                <c:pt idx="258">
                  <c:v>42114</c:v>
                </c:pt>
                <c:pt idx="259">
                  <c:v>43134</c:v>
                </c:pt>
                <c:pt idx="260">
                  <c:v>42926</c:v>
                </c:pt>
                <c:pt idx="261">
                  <c:v>40667</c:v>
                </c:pt>
                <c:pt idx="262">
                  <c:v>39439</c:v>
                </c:pt>
                <c:pt idx="263">
                  <c:v>37569</c:v>
                </c:pt>
                <c:pt idx="264">
                  <c:v>36625</c:v>
                </c:pt>
                <c:pt idx="265">
                  <c:v>36245</c:v>
                </c:pt>
                <c:pt idx="266">
                  <c:v>34374</c:v>
                </c:pt>
                <c:pt idx="267">
                  <c:v>34667</c:v>
                </c:pt>
                <c:pt idx="268">
                  <c:v>36493</c:v>
                </c:pt>
                <c:pt idx="269">
                  <c:v>36223</c:v>
                </c:pt>
                <c:pt idx="270">
                  <c:v>35998</c:v>
                </c:pt>
                <c:pt idx="271">
                  <c:v>36300</c:v>
                </c:pt>
                <c:pt idx="272">
                  <c:v>34911</c:v>
                </c:pt>
                <c:pt idx="273">
                  <c:v>32464</c:v>
                </c:pt>
                <c:pt idx="274">
                  <c:v>30759</c:v>
                </c:pt>
                <c:pt idx="275">
                  <c:v>29046</c:v>
                </c:pt>
                <c:pt idx="276">
                  <c:v>29808</c:v>
                </c:pt>
                <c:pt idx="277">
                  <c:v>29501</c:v>
                </c:pt>
                <c:pt idx="278">
                  <c:v>28167</c:v>
                </c:pt>
                <c:pt idx="279">
                  <c:v>27907</c:v>
                </c:pt>
                <c:pt idx="280">
                  <c:v>28083</c:v>
                </c:pt>
                <c:pt idx="281">
                  <c:v>26964</c:v>
                </c:pt>
                <c:pt idx="282">
                  <c:v>27758</c:v>
                </c:pt>
                <c:pt idx="283">
                  <c:v>27580</c:v>
                </c:pt>
                <c:pt idx="284">
                  <c:v>25899</c:v>
                </c:pt>
                <c:pt idx="285">
                  <c:v>25493</c:v>
                </c:pt>
                <c:pt idx="286">
                  <c:v>26694</c:v>
                </c:pt>
                <c:pt idx="287">
                  <c:v>26362</c:v>
                </c:pt>
                <c:pt idx="288">
                  <c:v>29386</c:v>
                </c:pt>
                <c:pt idx="289">
                  <c:v>28684</c:v>
                </c:pt>
                <c:pt idx="290">
                  <c:v>28211</c:v>
                </c:pt>
                <c:pt idx="291">
                  <c:v>25554</c:v>
                </c:pt>
                <c:pt idx="292">
                  <c:v>29421</c:v>
                </c:pt>
                <c:pt idx="293">
                  <c:v>28209</c:v>
                </c:pt>
                <c:pt idx="294">
                  <c:v>30162</c:v>
                </c:pt>
                <c:pt idx="295">
                  <c:v>28640</c:v>
                </c:pt>
                <c:pt idx="296">
                  <c:v>29402</c:v>
                </c:pt>
                <c:pt idx="297">
                  <c:v>29079</c:v>
                </c:pt>
                <c:pt idx="298">
                  <c:v>29343</c:v>
                </c:pt>
                <c:pt idx="299">
                  <c:v>29400</c:v>
                </c:pt>
                <c:pt idx="300">
                  <c:v>26424</c:v>
                </c:pt>
                <c:pt idx="301">
                  <c:v>28644</c:v>
                </c:pt>
                <c:pt idx="302">
                  <c:v>31167</c:v>
                </c:pt>
                <c:pt idx="303">
                  <c:v>28714</c:v>
                </c:pt>
                <c:pt idx="304">
                  <c:v>28566</c:v>
                </c:pt>
                <c:pt idx="305">
                  <c:v>27209</c:v>
                </c:pt>
                <c:pt idx="306">
                  <c:v>27709</c:v>
                </c:pt>
                <c:pt idx="307">
                  <c:v>27505</c:v>
                </c:pt>
                <c:pt idx="308">
                  <c:v>27990</c:v>
                </c:pt>
                <c:pt idx="309">
                  <c:v>27443</c:v>
                </c:pt>
                <c:pt idx="310">
                  <c:v>26658</c:v>
                </c:pt>
                <c:pt idx="311">
                  <c:v>24064</c:v>
                </c:pt>
                <c:pt idx="312">
                  <c:v>24364</c:v>
                </c:pt>
                <c:pt idx="313">
                  <c:v>25126</c:v>
                </c:pt>
                <c:pt idx="314">
                  <c:v>24352</c:v>
                </c:pt>
                <c:pt idx="315">
                  <c:v>22185</c:v>
                </c:pt>
                <c:pt idx="316">
                  <c:v>24208</c:v>
                </c:pt>
                <c:pt idx="317">
                  <c:v>22469</c:v>
                </c:pt>
                <c:pt idx="318">
                  <c:v>20680</c:v>
                </c:pt>
                <c:pt idx="319">
                  <c:v>21909</c:v>
                </c:pt>
                <c:pt idx="320">
                  <c:v>21456</c:v>
                </c:pt>
                <c:pt idx="321">
                  <c:v>20685</c:v>
                </c:pt>
                <c:pt idx="322">
                  <c:v>21728</c:v>
                </c:pt>
                <c:pt idx="323">
                  <c:v>17818</c:v>
                </c:pt>
                <c:pt idx="324">
                  <c:v>19238</c:v>
                </c:pt>
                <c:pt idx="325">
                  <c:v>20142</c:v>
                </c:pt>
                <c:pt idx="326">
                  <c:v>19207</c:v>
                </c:pt>
                <c:pt idx="327">
                  <c:v>17782</c:v>
                </c:pt>
                <c:pt idx="328">
                  <c:v>18999</c:v>
                </c:pt>
                <c:pt idx="329">
                  <c:v>18197</c:v>
                </c:pt>
                <c:pt idx="330">
                  <c:v>17612</c:v>
                </c:pt>
                <c:pt idx="331">
                  <c:v>18696</c:v>
                </c:pt>
                <c:pt idx="332">
                  <c:v>18360</c:v>
                </c:pt>
                <c:pt idx="333">
                  <c:v>14905</c:v>
                </c:pt>
                <c:pt idx="334">
                  <c:v>17871</c:v>
                </c:pt>
                <c:pt idx="335">
                  <c:v>14700</c:v>
                </c:pt>
                <c:pt idx="336">
                  <c:v>16563</c:v>
                </c:pt>
                <c:pt idx="337">
                  <c:v>16332</c:v>
                </c:pt>
                <c:pt idx="338">
                  <c:v>15436</c:v>
                </c:pt>
                <c:pt idx="339">
                  <c:v>15069</c:v>
                </c:pt>
                <c:pt idx="340">
                  <c:v>15837</c:v>
                </c:pt>
                <c:pt idx="341">
                  <c:v>15883</c:v>
                </c:pt>
                <c:pt idx="342">
                  <c:v>18460</c:v>
                </c:pt>
                <c:pt idx="343">
                  <c:v>18268</c:v>
                </c:pt>
                <c:pt idx="344">
                  <c:v>18362</c:v>
                </c:pt>
                <c:pt idx="345">
                  <c:v>16764</c:v>
                </c:pt>
                <c:pt idx="346">
                  <c:v>18330</c:v>
                </c:pt>
                <c:pt idx="347">
                  <c:v>19343</c:v>
                </c:pt>
                <c:pt idx="348">
                  <c:v>18168</c:v>
                </c:pt>
                <c:pt idx="349">
                  <c:v>18068</c:v>
                </c:pt>
                <c:pt idx="350">
                  <c:v>18428</c:v>
                </c:pt>
                <c:pt idx="351">
                  <c:v>17128</c:v>
                </c:pt>
                <c:pt idx="352">
                  <c:v>16759</c:v>
                </c:pt>
                <c:pt idx="353">
                  <c:v>17077</c:v>
                </c:pt>
                <c:pt idx="354">
                  <c:v>15192</c:v>
                </c:pt>
                <c:pt idx="355">
                  <c:v>14363</c:v>
                </c:pt>
                <c:pt idx="356">
                  <c:v>15799</c:v>
                </c:pt>
                <c:pt idx="357">
                  <c:v>13926</c:v>
                </c:pt>
                <c:pt idx="358">
                  <c:v>15079</c:v>
                </c:pt>
                <c:pt idx="359">
                  <c:v>14636</c:v>
                </c:pt>
                <c:pt idx="360">
                  <c:v>12633</c:v>
                </c:pt>
                <c:pt idx="361">
                  <c:v>13630</c:v>
                </c:pt>
                <c:pt idx="362">
                  <c:v>14315</c:v>
                </c:pt>
                <c:pt idx="363">
                  <c:v>12557</c:v>
                </c:pt>
                <c:pt idx="364">
                  <c:v>14348</c:v>
                </c:pt>
                <c:pt idx="365">
                  <c:v>15861</c:v>
                </c:pt>
                <c:pt idx="366">
                  <c:v>12586</c:v>
                </c:pt>
                <c:pt idx="367">
                  <c:v>12067</c:v>
                </c:pt>
                <c:pt idx="368">
                  <c:v>14085</c:v>
                </c:pt>
                <c:pt idx="369">
                  <c:v>17921</c:v>
                </c:pt>
                <c:pt idx="370">
                  <c:v>19651</c:v>
                </c:pt>
                <c:pt idx="371">
                  <c:v>18889</c:v>
                </c:pt>
                <c:pt idx="372">
                  <c:v>15526</c:v>
                </c:pt>
                <c:pt idx="373">
                  <c:v>17248</c:v>
                </c:pt>
                <c:pt idx="374">
                  <c:v>18144</c:v>
                </c:pt>
                <c:pt idx="375">
                  <c:v>15072</c:v>
                </c:pt>
                <c:pt idx="376">
                  <c:v>16940</c:v>
                </c:pt>
                <c:pt idx="377">
                  <c:v>20129</c:v>
                </c:pt>
                <c:pt idx="378">
                  <c:v>17641</c:v>
                </c:pt>
                <c:pt idx="379">
                  <c:v>17040</c:v>
                </c:pt>
                <c:pt idx="380">
                  <c:v>18677</c:v>
                </c:pt>
                <c:pt idx="381">
                  <c:v>19199</c:v>
                </c:pt>
                <c:pt idx="382">
                  <c:v>17805</c:v>
                </c:pt>
                <c:pt idx="383">
                  <c:v>22837</c:v>
                </c:pt>
                <c:pt idx="384">
                  <c:v>23276</c:v>
                </c:pt>
                <c:pt idx="385">
                  <c:v>22168</c:v>
                </c:pt>
                <c:pt idx="386">
                  <c:v>25632</c:v>
                </c:pt>
                <c:pt idx="387">
                  <c:v>18931</c:v>
                </c:pt>
                <c:pt idx="388">
                  <c:v>18241</c:v>
                </c:pt>
                <c:pt idx="389">
                  <c:v>18859</c:v>
                </c:pt>
                <c:pt idx="390">
                  <c:v>14484</c:v>
                </c:pt>
                <c:pt idx="391">
                  <c:v>13037</c:v>
                </c:pt>
                <c:pt idx="392">
                  <c:v>14892</c:v>
                </c:pt>
                <c:pt idx="393">
                  <c:v>15203</c:v>
                </c:pt>
                <c:pt idx="394">
                  <c:v>11952</c:v>
                </c:pt>
                <c:pt idx="395">
                  <c:v>12733</c:v>
                </c:pt>
                <c:pt idx="396">
                  <c:v>11914</c:v>
                </c:pt>
                <c:pt idx="397">
                  <c:v>12133</c:v>
                </c:pt>
                <c:pt idx="398">
                  <c:v>12391</c:v>
                </c:pt>
                <c:pt idx="399">
                  <c:v>12030</c:v>
                </c:pt>
                <c:pt idx="400">
                  <c:v>12063</c:v>
                </c:pt>
                <c:pt idx="401">
                  <c:v>13196</c:v>
                </c:pt>
                <c:pt idx="402">
                  <c:v>12539</c:v>
                </c:pt>
                <c:pt idx="403">
                  <c:v>12125</c:v>
                </c:pt>
                <c:pt idx="404">
                  <c:v>12087</c:v>
                </c:pt>
                <c:pt idx="405">
                  <c:v>11149</c:v>
                </c:pt>
                <c:pt idx="406">
                  <c:v>11515</c:v>
                </c:pt>
                <c:pt idx="407">
                  <c:v>10408</c:v>
                </c:pt>
                <c:pt idx="408">
                  <c:v>10662</c:v>
                </c:pt>
                <c:pt idx="409">
                  <c:v>10629</c:v>
                </c:pt>
                <c:pt idx="410">
                  <c:v>10937</c:v>
                </c:pt>
                <c:pt idx="411">
                  <c:v>10990</c:v>
                </c:pt>
                <c:pt idx="412">
                  <c:v>11331</c:v>
                </c:pt>
                <c:pt idx="413">
                  <c:v>10392</c:v>
                </c:pt>
                <c:pt idx="414">
                  <c:v>11228</c:v>
                </c:pt>
                <c:pt idx="415">
                  <c:v>10375</c:v>
                </c:pt>
                <c:pt idx="416">
                  <c:v>10442</c:v>
                </c:pt>
                <c:pt idx="417">
                  <c:v>10104</c:v>
                </c:pt>
                <c:pt idx="418">
                  <c:v>10251</c:v>
                </c:pt>
                <c:pt idx="419">
                  <c:v>12831</c:v>
                </c:pt>
                <c:pt idx="420">
                  <c:v>12501</c:v>
                </c:pt>
                <c:pt idx="421">
                  <c:v>11872</c:v>
                </c:pt>
                <c:pt idx="422">
                  <c:v>11609</c:v>
                </c:pt>
                <c:pt idx="423">
                  <c:v>11607</c:v>
                </c:pt>
                <c:pt idx="424">
                  <c:v>10867</c:v>
                </c:pt>
                <c:pt idx="425">
                  <c:v>11013</c:v>
                </c:pt>
                <c:pt idx="426">
                  <c:v>11444</c:v>
                </c:pt>
                <c:pt idx="427">
                  <c:v>11051</c:v>
                </c:pt>
                <c:pt idx="428">
                  <c:v>11202</c:v>
                </c:pt>
                <c:pt idx="429">
                  <c:v>10704</c:v>
                </c:pt>
                <c:pt idx="430">
                  <c:v>10396</c:v>
                </c:pt>
                <c:pt idx="431">
                  <c:v>8745</c:v>
                </c:pt>
                <c:pt idx="432">
                  <c:v>10259</c:v>
                </c:pt>
                <c:pt idx="433">
                  <c:v>10785</c:v>
                </c:pt>
                <c:pt idx="434">
                  <c:v>9694</c:v>
                </c:pt>
                <c:pt idx="435">
                  <c:v>10757</c:v>
                </c:pt>
                <c:pt idx="436">
                  <c:v>10349</c:v>
                </c:pt>
                <c:pt idx="437">
                  <c:v>10024</c:v>
                </c:pt>
                <c:pt idx="438">
                  <c:v>10757</c:v>
                </c:pt>
                <c:pt idx="439">
                  <c:v>10731</c:v>
                </c:pt>
                <c:pt idx="440">
                  <c:v>10256</c:v>
                </c:pt>
                <c:pt idx="441">
                  <c:v>11474</c:v>
                </c:pt>
                <c:pt idx="442">
                  <c:v>10178</c:v>
                </c:pt>
                <c:pt idx="443">
                  <c:v>11592</c:v>
                </c:pt>
                <c:pt idx="444">
                  <c:v>9637</c:v>
                </c:pt>
                <c:pt idx="445">
                  <c:v>10339</c:v>
                </c:pt>
                <c:pt idx="446">
                  <c:v>9448</c:v>
                </c:pt>
                <c:pt idx="447">
                  <c:v>8628</c:v>
                </c:pt>
                <c:pt idx="448">
                  <c:v>7145</c:v>
                </c:pt>
                <c:pt idx="449">
                  <c:v>7977</c:v>
                </c:pt>
                <c:pt idx="450">
                  <c:v>8080</c:v>
                </c:pt>
                <c:pt idx="451">
                  <c:v>8109</c:v>
                </c:pt>
                <c:pt idx="452">
                  <c:v>7710</c:v>
                </c:pt>
                <c:pt idx="453">
                  <c:v>10783</c:v>
                </c:pt>
                <c:pt idx="454">
                  <c:v>9260</c:v>
                </c:pt>
                <c:pt idx="455">
                  <c:v>8411</c:v>
                </c:pt>
                <c:pt idx="456">
                  <c:v>9613</c:v>
                </c:pt>
                <c:pt idx="457">
                  <c:v>9615</c:v>
                </c:pt>
                <c:pt idx="458">
                  <c:v>9722</c:v>
                </c:pt>
                <c:pt idx="459">
                  <c:v>8952</c:v>
                </c:pt>
                <c:pt idx="460">
                  <c:v>9986</c:v>
                </c:pt>
                <c:pt idx="461">
                  <c:v>10170</c:v>
                </c:pt>
                <c:pt idx="462">
                  <c:v>9010</c:v>
                </c:pt>
                <c:pt idx="463">
                  <c:v>9734</c:v>
                </c:pt>
                <c:pt idx="464">
                  <c:v>9369</c:v>
                </c:pt>
                <c:pt idx="465">
                  <c:v>9700</c:v>
                </c:pt>
                <c:pt idx="466">
                  <c:v>9753</c:v>
                </c:pt>
                <c:pt idx="467">
                  <c:v>9508</c:v>
                </c:pt>
                <c:pt idx="468">
                  <c:v>8611</c:v>
                </c:pt>
                <c:pt idx="469">
                  <c:v>9544</c:v>
                </c:pt>
                <c:pt idx="470">
                  <c:v>9427</c:v>
                </c:pt>
                <c:pt idx="471">
                  <c:v>8537</c:v>
                </c:pt>
                <c:pt idx="472">
                  <c:v>9180</c:v>
                </c:pt>
                <c:pt idx="473">
                  <c:v>8082</c:v>
                </c:pt>
                <c:pt idx="474">
                  <c:v>8627</c:v>
                </c:pt>
                <c:pt idx="475">
                  <c:v>8767</c:v>
                </c:pt>
                <c:pt idx="476">
                  <c:v>8533</c:v>
                </c:pt>
                <c:pt idx="477">
                  <c:v>8581</c:v>
                </c:pt>
                <c:pt idx="478">
                  <c:v>8818</c:v>
                </c:pt>
                <c:pt idx="479">
                  <c:v>9762</c:v>
                </c:pt>
                <c:pt idx="480">
                  <c:v>10132</c:v>
                </c:pt>
                <c:pt idx="481">
                  <c:v>10417</c:v>
                </c:pt>
                <c:pt idx="482">
                  <c:v>12360</c:v>
                </c:pt>
                <c:pt idx="483">
                  <c:v>12122</c:v>
                </c:pt>
                <c:pt idx="484">
                  <c:v>15496</c:v>
                </c:pt>
                <c:pt idx="485">
                  <c:v>14293</c:v>
                </c:pt>
                <c:pt idx="486">
                  <c:v>13527</c:v>
                </c:pt>
                <c:pt idx="487">
                  <c:v>12908</c:v>
                </c:pt>
                <c:pt idx="488">
                  <c:v>13528</c:v>
                </c:pt>
                <c:pt idx="489">
                  <c:v>13079</c:v>
                </c:pt>
                <c:pt idx="490">
                  <c:v>11582</c:v>
                </c:pt>
                <c:pt idx="491">
                  <c:v>11741</c:v>
                </c:pt>
                <c:pt idx="492">
                  <c:v>11592</c:v>
                </c:pt>
                <c:pt idx="493">
                  <c:v>11354</c:v>
                </c:pt>
                <c:pt idx="494">
                  <c:v>12229</c:v>
                </c:pt>
                <c:pt idx="495">
                  <c:v>11856</c:v>
                </c:pt>
                <c:pt idx="496">
                  <c:v>12953</c:v>
                </c:pt>
                <c:pt idx="497">
                  <c:v>12584</c:v>
                </c:pt>
                <c:pt idx="498">
                  <c:v>11680</c:v>
                </c:pt>
                <c:pt idx="499">
                  <c:v>12563</c:v>
                </c:pt>
                <c:pt idx="500">
                  <c:v>15070</c:v>
                </c:pt>
                <c:pt idx="501">
                  <c:v>17120</c:v>
                </c:pt>
                <c:pt idx="502">
                  <c:v>18128</c:v>
                </c:pt>
                <c:pt idx="503">
                  <c:v>19219</c:v>
                </c:pt>
                <c:pt idx="504">
                  <c:v>13764</c:v>
                </c:pt>
                <c:pt idx="505">
                  <c:v>13396</c:v>
                </c:pt>
                <c:pt idx="506">
                  <c:v>14427</c:v>
                </c:pt>
                <c:pt idx="507">
                  <c:v>12261</c:v>
                </c:pt>
                <c:pt idx="508">
                  <c:v>14362</c:v>
                </c:pt>
                <c:pt idx="509">
                  <c:v>16320</c:v>
                </c:pt>
                <c:pt idx="510">
                  <c:v>13456</c:v>
                </c:pt>
                <c:pt idx="511">
                  <c:v>14119</c:v>
                </c:pt>
                <c:pt idx="512">
                  <c:v>14561</c:v>
                </c:pt>
                <c:pt idx="513">
                  <c:v>14105</c:v>
                </c:pt>
                <c:pt idx="514">
                  <c:v>15048</c:v>
                </c:pt>
                <c:pt idx="515">
                  <c:v>19713</c:v>
                </c:pt>
                <c:pt idx="516">
                  <c:v>14850</c:v>
                </c:pt>
                <c:pt idx="517">
                  <c:v>14125</c:v>
                </c:pt>
                <c:pt idx="518">
                  <c:v>15637</c:v>
                </c:pt>
                <c:pt idx="519">
                  <c:v>14199</c:v>
                </c:pt>
                <c:pt idx="520">
                  <c:v>16284</c:v>
                </c:pt>
                <c:pt idx="521">
                  <c:v>13030</c:v>
                </c:pt>
                <c:pt idx="522">
                  <c:v>11719</c:v>
                </c:pt>
                <c:pt idx="523">
                  <c:v>12954</c:v>
                </c:pt>
                <c:pt idx="524">
                  <c:v>11328</c:v>
                </c:pt>
                <c:pt idx="525">
                  <c:v>9713</c:v>
                </c:pt>
                <c:pt idx="526">
                  <c:v>10136</c:v>
                </c:pt>
                <c:pt idx="527">
                  <c:v>7978</c:v>
                </c:pt>
                <c:pt idx="528">
                  <c:v>9285</c:v>
                </c:pt>
                <c:pt idx="529">
                  <c:v>9073</c:v>
                </c:pt>
                <c:pt idx="530">
                  <c:v>9379</c:v>
                </c:pt>
                <c:pt idx="531">
                  <c:v>9578</c:v>
                </c:pt>
                <c:pt idx="532">
                  <c:v>11276</c:v>
                </c:pt>
                <c:pt idx="533">
                  <c:v>8252</c:v>
                </c:pt>
                <c:pt idx="534">
                  <c:v>8869</c:v>
                </c:pt>
                <c:pt idx="535">
                  <c:v>9107</c:v>
                </c:pt>
                <c:pt idx="536">
                  <c:v>7522</c:v>
                </c:pt>
                <c:pt idx="537">
                  <c:v>7985</c:v>
                </c:pt>
                <c:pt idx="538">
                  <c:v>7474</c:v>
                </c:pt>
                <c:pt idx="539">
                  <c:v>7030</c:v>
                </c:pt>
                <c:pt idx="540">
                  <c:v>8464</c:v>
                </c:pt>
                <c:pt idx="541">
                  <c:v>8543</c:v>
                </c:pt>
                <c:pt idx="542">
                  <c:v>10045</c:v>
                </c:pt>
                <c:pt idx="543">
                  <c:v>11468</c:v>
                </c:pt>
                <c:pt idx="544">
                  <c:v>13026</c:v>
                </c:pt>
                <c:pt idx="545">
                  <c:v>12480</c:v>
                </c:pt>
                <c:pt idx="546">
                  <c:v>11711</c:v>
                </c:pt>
                <c:pt idx="547">
                  <c:v>13343</c:v>
                </c:pt>
                <c:pt idx="548">
                  <c:v>13154</c:v>
                </c:pt>
                <c:pt idx="549">
                  <c:v>12315</c:v>
                </c:pt>
                <c:pt idx="550">
                  <c:v>11912</c:v>
                </c:pt>
                <c:pt idx="551">
                  <c:v>11953</c:v>
                </c:pt>
                <c:pt idx="552">
                  <c:v>11101</c:v>
                </c:pt>
                <c:pt idx="553">
                  <c:v>9945</c:v>
                </c:pt>
                <c:pt idx="554">
                  <c:v>10617</c:v>
                </c:pt>
                <c:pt idx="555">
                  <c:v>10577</c:v>
                </c:pt>
                <c:pt idx="556">
                  <c:v>10862</c:v>
                </c:pt>
                <c:pt idx="557">
                  <c:v>10088</c:v>
                </c:pt>
                <c:pt idx="558">
                  <c:v>10825</c:v>
                </c:pt>
                <c:pt idx="559">
                  <c:v>10370</c:v>
                </c:pt>
                <c:pt idx="560">
                  <c:v>10413</c:v>
                </c:pt>
                <c:pt idx="561">
                  <c:v>10798</c:v>
                </c:pt>
                <c:pt idx="562">
                  <c:v>10264</c:v>
                </c:pt>
                <c:pt idx="563">
                  <c:v>10966</c:v>
                </c:pt>
                <c:pt idx="564">
                  <c:v>9761</c:v>
                </c:pt>
                <c:pt idx="565">
                  <c:v>9658</c:v>
                </c:pt>
                <c:pt idx="566">
                  <c:v>10448</c:v>
                </c:pt>
                <c:pt idx="567">
                  <c:v>10273</c:v>
                </c:pt>
                <c:pt idx="568">
                  <c:v>10722</c:v>
                </c:pt>
                <c:pt idx="569">
                  <c:v>9456</c:v>
                </c:pt>
                <c:pt idx="570">
                  <c:v>11156</c:v>
                </c:pt>
                <c:pt idx="571">
                  <c:v>10768</c:v>
                </c:pt>
                <c:pt idx="572">
                  <c:v>10911</c:v>
                </c:pt>
                <c:pt idx="573">
                  <c:v>11694</c:v>
                </c:pt>
                <c:pt idx="574">
                  <c:v>10689</c:v>
                </c:pt>
                <c:pt idx="575">
                  <c:v>10486</c:v>
                </c:pt>
                <c:pt idx="576">
                  <c:v>10013</c:v>
                </c:pt>
                <c:pt idx="577">
                  <c:v>10706</c:v>
                </c:pt>
                <c:pt idx="578">
                  <c:v>9533</c:v>
                </c:pt>
                <c:pt idx="579">
                  <c:v>9222</c:v>
                </c:pt>
                <c:pt idx="580">
                  <c:v>9683</c:v>
                </c:pt>
                <c:pt idx="581">
                  <c:v>8500</c:v>
                </c:pt>
                <c:pt idx="582">
                  <c:v>9219</c:v>
                </c:pt>
                <c:pt idx="583">
                  <c:v>10003</c:v>
                </c:pt>
                <c:pt idx="584">
                  <c:v>9133</c:v>
                </c:pt>
                <c:pt idx="585">
                  <c:v>8696</c:v>
                </c:pt>
                <c:pt idx="586">
                  <c:v>8637</c:v>
                </c:pt>
                <c:pt idx="587">
                  <c:v>5785</c:v>
                </c:pt>
                <c:pt idx="588">
                  <c:v>9712</c:v>
                </c:pt>
                <c:pt idx="589">
                  <c:v>10193</c:v>
                </c:pt>
                <c:pt idx="590">
                  <c:v>10085</c:v>
                </c:pt>
                <c:pt idx="591">
                  <c:v>8733</c:v>
                </c:pt>
                <c:pt idx="592">
                  <c:v>8217</c:v>
                </c:pt>
                <c:pt idx="593">
                  <c:v>5306</c:v>
                </c:pt>
                <c:pt idx="594">
                  <c:v>7668</c:v>
                </c:pt>
                <c:pt idx="595">
                  <c:v>7396</c:v>
                </c:pt>
                <c:pt idx="596">
                  <c:v>6376</c:v>
                </c:pt>
                <c:pt idx="597">
                  <c:v>6712</c:v>
                </c:pt>
                <c:pt idx="598">
                  <c:v>5980</c:v>
                </c:pt>
                <c:pt idx="599">
                  <c:v>6525</c:v>
                </c:pt>
                <c:pt idx="600">
                  <c:v>7580</c:v>
                </c:pt>
                <c:pt idx="601">
                  <c:v>6860</c:v>
                </c:pt>
                <c:pt idx="602">
                  <c:v>6137</c:v>
                </c:pt>
                <c:pt idx="603">
                  <c:v>7464</c:v>
                </c:pt>
                <c:pt idx="604">
                  <c:v>7030</c:v>
                </c:pt>
                <c:pt idx="605">
                  <c:v>7409</c:v>
                </c:pt>
                <c:pt idx="606">
                  <c:v>7598</c:v>
                </c:pt>
                <c:pt idx="607">
                  <c:v>5700</c:v>
                </c:pt>
                <c:pt idx="608">
                  <c:v>6313</c:v>
                </c:pt>
                <c:pt idx="609">
                  <c:v>6991</c:v>
                </c:pt>
                <c:pt idx="610">
                  <c:v>6030</c:v>
                </c:pt>
                <c:pt idx="611">
                  <c:v>7254</c:v>
                </c:pt>
                <c:pt idx="612">
                  <c:v>4466</c:v>
                </c:pt>
                <c:pt idx="613">
                  <c:v>5738</c:v>
                </c:pt>
                <c:pt idx="614">
                  <c:v>9743</c:v>
                </c:pt>
                <c:pt idx="615">
                  <c:v>7108</c:v>
                </c:pt>
                <c:pt idx="616">
                  <c:v>7607</c:v>
                </c:pt>
                <c:pt idx="617">
                  <c:v>8733</c:v>
                </c:pt>
                <c:pt idx="618">
                  <c:v>5548</c:v>
                </c:pt>
                <c:pt idx="619">
                  <c:v>6730</c:v>
                </c:pt>
                <c:pt idx="620">
                  <c:v>9262</c:v>
                </c:pt>
                <c:pt idx="621">
                  <c:v>9075</c:v>
                </c:pt>
                <c:pt idx="622">
                  <c:v>10664</c:v>
                </c:pt>
                <c:pt idx="623">
                  <c:v>13098</c:v>
                </c:pt>
              </c:numCache>
            </c:numRef>
          </c:val>
          <c:smooth val="0"/>
          <c:extLst>
            <c:ext xmlns:c16="http://schemas.microsoft.com/office/drawing/2014/chart" uri="{C3380CC4-5D6E-409C-BE32-E72D297353CC}">
              <c16:uniqueId val="{00000000-3B84-4052-B2D6-4C8D01EF8726}"/>
            </c:ext>
          </c:extLst>
        </c:ser>
        <c:dLbls>
          <c:showLegendKey val="0"/>
          <c:showVal val="0"/>
          <c:showCatName val="0"/>
          <c:showSerName val="0"/>
          <c:showPercent val="0"/>
          <c:showBubbleSize val="0"/>
        </c:dLbls>
        <c:smooth val="0"/>
        <c:axId val="549130552"/>
        <c:axId val="549126632"/>
      </c:lineChart>
      <c:catAx>
        <c:axId val="549130552"/>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49126632"/>
        <c:crosses val="autoZero"/>
        <c:auto val="1"/>
        <c:lblAlgn val="ctr"/>
        <c:lblOffset val="100"/>
        <c:tickLblSkip val="12"/>
        <c:tickMarkSkip val="12"/>
        <c:noMultiLvlLbl val="0"/>
      </c:catAx>
      <c:valAx>
        <c:axId val="549126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49130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Table 169 and 170 </a:t>
            </a:r>
          </a:p>
          <a:p>
            <a:pPr>
              <a:defRPr/>
            </a:pPr>
            <a:r>
              <a:rPr lang="en-US" sz="1400" b="0" i="0" u="none" strike="noStrike" baseline="0">
                <a:effectLst/>
              </a:rPr>
              <a:t>Total public and private advances by the Bank of England, Monthly, 1794-1845 </a:t>
            </a:r>
          </a:p>
          <a:p>
            <a:pPr>
              <a:defRPr/>
            </a:pPr>
            <a:r>
              <a:rPr lang="en-US" sz="1400" b="0" i="0" u="none" strike="noStrike" baseline="0">
                <a:effectLst/>
              </a:rPr>
              <a:t>(Thousands of £'s)</a:t>
            </a:r>
            <a:endParaRPr lang="en-US"/>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SA data</c:v>
          </c:tx>
          <c:spPr>
            <a:ln w="28575" cap="rnd">
              <a:solidFill>
                <a:schemeClr val="accent1"/>
              </a:solidFill>
              <a:round/>
            </a:ln>
            <a:effectLst/>
          </c:spPr>
          <c:marker>
            <c:symbol val="none"/>
          </c:marker>
          <c:cat>
            <c:numRef>
              <c:f>[4]Sheet1!$R$4:$R$651</c:f>
              <c:numCache>
                <c:formatCode>General</c:formatCode>
                <c:ptCount val="648"/>
                <c:pt idx="0">
                  <c:v>1794</c:v>
                </c:pt>
                <c:pt idx="12">
                  <c:v>1795</c:v>
                </c:pt>
                <c:pt idx="24">
                  <c:v>1796</c:v>
                </c:pt>
                <c:pt idx="36">
                  <c:v>1797</c:v>
                </c:pt>
                <c:pt idx="48">
                  <c:v>1798</c:v>
                </c:pt>
                <c:pt idx="60">
                  <c:v>1799</c:v>
                </c:pt>
                <c:pt idx="72">
                  <c:v>1800</c:v>
                </c:pt>
                <c:pt idx="84">
                  <c:v>1801</c:v>
                </c:pt>
                <c:pt idx="96">
                  <c:v>1802</c:v>
                </c:pt>
                <c:pt idx="108">
                  <c:v>1803</c:v>
                </c:pt>
                <c:pt idx="120">
                  <c:v>1804</c:v>
                </c:pt>
                <c:pt idx="132">
                  <c:v>1805</c:v>
                </c:pt>
                <c:pt idx="144">
                  <c:v>1806</c:v>
                </c:pt>
                <c:pt idx="156">
                  <c:v>1807</c:v>
                </c:pt>
                <c:pt idx="168">
                  <c:v>1808</c:v>
                </c:pt>
                <c:pt idx="180">
                  <c:v>1809</c:v>
                </c:pt>
                <c:pt idx="192">
                  <c:v>1810</c:v>
                </c:pt>
                <c:pt idx="204">
                  <c:v>1811</c:v>
                </c:pt>
                <c:pt idx="216">
                  <c:v>1812</c:v>
                </c:pt>
                <c:pt idx="228">
                  <c:v>1813</c:v>
                </c:pt>
                <c:pt idx="240">
                  <c:v>1814</c:v>
                </c:pt>
                <c:pt idx="252">
                  <c:v>1815</c:v>
                </c:pt>
                <c:pt idx="264">
                  <c:v>1816</c:v>
                </c:pt>
                <c:pt idx="276">
                  <c:v>1817</c:v>
                </c:pt>
                <c:pt idx="288">
                  <c:v>1818</c:v>
                </c:pt>
                <c:pt idx="300">
                  <c:v>1819</c:v>
                </c:pt>
                <c:pt idx="312">
                  <c:v>1820</c:v>
                </c:pt>
                <c:pt idx="324">
                  <c:v>1821</c:v>
                </c:pt>
                <c:pt idx="336">
                  <c:v>1822</c:v>
                </c:pt>
                <c:pt idx="348">
                  <c:v>1823</c:v>
                </c:pt>
                <c:pt idx="360">
                  <c:v>1824</c:v>
                </c:pt>
                <c:pt idx="372">
                  <c:v>1825</c:v>
                </c:pt>
                <c:pt idx="384">
                  <c:v>1826</c:v>
                </c:pt>
                <c:pt idx="396">
                  <c:v>1827</c:v>
                </c:pt>
                <c:pt idx="408">
                  <c:v>1828</c:v>
                </c:pt>
                <c:pt idx="420">
                  <c:v>1829</c:v>
                </c:pt>
                <c:pt idx="432">
                  <c:v>1830</c:v>
                </c:pt>
                <c:pt idx="444">
                  <c:v>1831</c:v>
                </c:pt>
                <c:pt idx="456">
                  <c:v>1832</c:v>
                </c:pt>
                <c:pt idx="468">
                  <c:v>1833</c:v>
                </c:pt>
                <c:pt idx="480">
                  <c:v>1834</c:v>
                </c:pt>
                <c:pt idx="492">
                  <c:v>1835</c:v>
                </c:pt>
                <c:pt idx="504">
                  <c:v>1836</c:v>
                </c:pt>
                <c:pt idx="516">
                  <c:v>1837</c:v>
                </c:pt>
                <c:pt idx="528">
                  <c:v>1838</c:v>
                </c:pt>
                <c:pt idx="540">
                  <c:v>1839</c:v>
                </c:pt>
                <c:pt idx="552">
                  <c:v>1840</c:v>
                </c:pt>
                <c:pt idx="564">
                  <c:v>1841</c:v>
                </c:pt>
                <c:pt idx="576">
                  <c:v>1842</c:v>
                </c:pt>
                <c:pt idx="588">
                  <c:v>1843</c:v>
                </c:pt>
                <c:pt idx="600">
                  <c:v>1844</c:v>
                </c:pt>
                <c:pt idx="612">
                  <c:v>1845</c:v>
                </c:pt>
                <c:pt idx="624">
                  <c:v>1846</c:v>
                </c:pt>
                <c:pt idx="636">
                  <c:v>1847</c:v>
                </c:pt>
              </c:numCache>
            </c:numRef>
          </c:cat>
          <c:val>
            <c:numRef>
              <c:f>'Table 170'!$T$4:$T$627</c:f>
              <c:numCache>
                <c:formatCode>General</c:formatCode>
                <c:ptCount val="624"/>
                <c:pt idx="0">
                  <c:v>10621</c:v>
                </c:pt>
                <c:pt idx="1">
                  <c:v>11418</c:v>
                </c:pt>
                <c:pt idx="2">
                  <c:v>11151</c:v>
                </c:pt>
                <c:pt idx="3">
                  <c:v>10722</c:v>
                </c:pt>
                <c:pt idx="4">
                  <c:v>10758</c:v>
                </c:pt>
                <c:pt idx="5">
                  <c:v>10146</c:v>
                </c:pt>
                <c:pt idx="6">
                  <c:v>9955</c:v>
                </c:pt>
                <c:pt idx="7">
                  <c:v>9157</c:v>
                </c:pt>
                <c:pt idx="8">
                  <c:v>9862</c:v>
                </c:pt>
                <c:pt idx="9">
                  <c:v>10613</c:v>
                </c:pt>
                <c:pt idx="10">
                  <c:v>10806</c:v>
                </c:pt>
                <c:pt idx="11">
                  <c:v>10374</c:v>
                </c:pt>
                <c:pt idx="12">
                  <c:v>10035</c:v>
                </c:pt>
                <c:pt idx="13">
                  <c:v>11837</c:v>
                </c:pt>
                <c:pt idx="14">
                  <c:v>12739</c:v>
                </c:pt>
                <c:pt idx="15">
                  <c:v>13932</c:v>
                </c:pt>
                <c:pt idx="16">
                  <c:v>13139</c:v>
                </c:pt>
                <c:pt idx="17">
                  <c:v>13082</c:v>
                </c:pt>
                <c:pt idx="18">
                  <c:v>13178</c:v>
                </c:pt>
                <c:pt idx="19">
                  <c:v>12647</c:v>
                </c:pt>
                <c:pt idx="20">
                  <c:v>13760</c:v>
                </c:pt>
                <c:pt idx="21">
                  <c:v>13250</c:v>
                </c:pt>
                <c:pt idx="22">
                  <c:v>13401</c:v>
                </c:pt>
                <c:pt idx="23">
                  <c:v>15552</c:v>
                </c:pt>
                <c:pt idx="24">
                  <c:v>13761</c:v>
                </c:pt>
                <c:pt idx="25">
                  <c:v>14551</c:v>
                </c:pt>
                <c:pt idx="26">
                  <c:v>13257</c:v>
                </c:pt>
                <c:pt idx="27">
                  <c:v>12478</c:v>
                </c:pt>
                <c:pt idx="28">
                  <c:v>12973</c:v>
                </c:pt>
                <c:pt idx="29">
                  <c:v>13068</c:v>
                </c:pt>
                <c:pt idx="30">
                  <c:v>12028</c:v>
                </c:pt>
                <c:pt idx="31">
                  <c:v>12088</c:v>
                </c:pt>
                <c:pt idx="32">
                  <c:v>11893</c:v>
                </c:pt>
                <c:pt idx="33">
                  <c:v>12740</c:v>
                </c:pt>
                <c:pt idx="34">
                  <c:v>14319</c:v>
                </c:pt>
                <c:pt idx="35">
                  <c:v>14147</c:v>
                </c:pt>
                <c:pt idx="36">
                  <c:v>12413</c:v>
                </c:pt>
                <c:pt idx="37">
                  <c:v>11381</c:v>
                </c:pt>
                <c:pt idx="38">
                  <c:v>12470</c:v>
                </c:pt>
                <c:pt idx="39">
                  <c:v>12594</c:v>
                </c:pt>
                <c:pt idx="40">
                  <c:v>12646</c:v>
                </c:pt>
                <c:pt idx="41">
                  <c:v>12765</c:v>
                </c:pt>
                <c:pt idx="42">
                  <c:v>12680</c:v>
                </c:pt>
                <c:pt idx="43">
                  <c:v>13191</c:v>
                </c:pt>
                <c:pt idx="44">
                  <c:v>11986</c:v>
                </c:pt>
                <c:pt idx="45">
                  <c:v>12320</c:v>
                </c:pt>
                <c:pt idx="46">
                  <c:v>11391</c:v>
                </c:pt>
                <c:pt idx="47">
                  <c:v>12199</c:v>
                </c:pt>
                <c:pt idx="48">
                  <c:v>12956</c:v>
                </c:pt>
                <c:pt idx="49">
                  <c:v>13424</c:v>
                </c:pt>
                <c:pt idx="50">
                  <c:v>12133</c:v>
                </c:pt>
                <c:pt idx="51">
                  <c:v>12430</c:v>
                </c:pt>
                <c:pt idx="52">
                  <c:v>13483</c:v>
                </c:pt>
                <c:pt idx="53">
                  <c:v>13804</c:v>
                </c:pt>
                <c:pt idx="54">
                  <c:v>13354</c:v>
                </c:pt>
                <c:pt idx="55">
                  <c:v>13820</c:v>
                </c:pt>
                <c:pt idx="56">
                  <c:v>15934</c:v>
                </c:pt>
                <c:pt idx="57">
                  <c:v>14525</c:v>
                </c:pt>
                <c:pt idx="58">
                  <c:v>14840</c:v>
                </c:pt>
                <c:pt idx="59">
                  <c:v>14424</c:v>
                </c:pt>
                <c:pt idx="60">
                  <c:v>14322</c:v>
                </c:pt>
                <c:pt idx="61">
                  <c:v>13865</c:v>
                </c:pt>
                <c:pt idx="62">
                  <c:v>13506</c:v>
                </c:pt>
                <c:pt idx="63">
                  <c:v>13757</c:v>
                </c:pt>
                <c:pt idx="64">
                  <c:v>13088</c:v>
                </c:pt>
                <c:pt idx="65">
                  <c:v>15122</c:v>
                </c:pt>
                <c:pt idx="66">
                  <c:v>15902</c:v>
                </c:pt>
                <c:pt idx="67">
                  <c:v>15758</c:v>
                </c:pt>
                <c:pt idx="68">
                  <c:v>16292</c:v>
                </c:pt>
                <c:pt idx="69">
                  <c:v>17418</c:v>
                </c:pt>
                <c:pt idx="70">
                  <c:v>17826</c:v>
                </c:pt>
                <c:pt idx="71">
                  <c:v>17728</c:v>
                </c:pt>
                <c:pt idx="72">
                  <c:v>18222</c:v>
                </c:pt>
                <c:pt idx="73">
                  <c:v>18331</c:v>
                </c:pt>
                <c:pt idx="74">
                  <c:v>17869</c:v>
                </c:pt>
                <c:pt idx="75">
                  <c:v>18226</c:v>
                </c:pt>
                <c:pt idx="76">
                  <c:v>18094</c:v>
                </c:pt>
                <c:pt idx="77">
                  <c:v>17958</c:v>
                </c:pt>
                <c:pt idx="78">
                  <c:v>18975</c:v>
                </c:pt>
                <c:pt idx="79">
                  <c:v>19260</c:v>
                </c:pt>
                <c:pt idx="80">
                  <c:v>19770</c:v>
                </c:pt>
                <c:pt idx="81">
                  <c:v>20088</c:v>
                </c:pt>
                <c:pt idx="82">
                  <c:v>20309</c:v>
                </c:pt>
                <c:pt idx="83">
                  <c:v>21306</c:v>
                </c:pt>
                <c:pt idx="84">
                  <c:v>20652</c:v>
                </c:pt>
                <c:pt idx="85">
                  <c:v>21956</c:v>
                </c:pt>
                <c:pt idx="86">
                  <c:v>21436</c:v>
                </c:pt>
                <c:pt idx="87">
                  <c:v>19967</c:v>
                </c:pt>
                <c:pt idx="88">
                  <c:v>19878</c:v>
                </c:pt>
                <c:pt idx="89">
                  <c:v>20583</c:v>
                </c:pt>
                <c:pt idx="90">
                  <c:v>20167</c:v>
                </c:pt>
                <c:pt idx="91">
                  <c:v>20070</c:v>
                </c:pt>
                <c:pt idx="92">
                  <c:v>19865</c:v>
                </c:pt>
                <c:pt idx="93">
                  <c:v>21051</c:v>
                </c:pt>
                <c:pt idx="94">
                  <c:v>20605</c:v>
                </c:pt>
                <c:pt idx="95">
                  <c:v>21220</c:v>
                </c:pt>
                <c:pt idx="96">
                  <c:v>20260</c:v>
                </c:pt>
                <c:pt idx="97">
                  <c:v>20016</c:v>
                </c:pt>
                <c:pt idx="98">
                  <c:v>20440</c:v>
                </c:pt>
                <c:pt idx="99">
                  <c:v>21182</c:v>
                </c:pt>
                <c:pt idx="100">
                  <c:v>20867</c:v>
                </c:pt>
                <c:pt idx="101">
                  <c:v>21827</c:v>
                </c:pt>
                <c:pt idx="102">
                  <c:v>21946</c:v>
                </c:pt>
                <c:pt idx="103">
                  <c:v>21671</c:v>
                </c:pt>
                <c:pt idx="104">
                  <c:v>20899</c:v>
                </c:pt>
                <c:pt idx="105">
                  <c:v>20039</c:v>
                </c:pt>
                <c:pt idx="106">
                  <c:v>18198</c:v>
                </c:pt>
                <c:pt idx="107">
                  <c:v>18976</c:v>
                </c:pt>
                <c:pt idx="108">
                  <c:v>17811</c:v>
                </c:pt>
                <c:pt idx="109">
                  <c:v>18529</c:v>
                </c:pt>
                <c:pt idx="110">
                  <c:v>19899</c:v>
                </c:pt>
                <c:pt idx="111">
                  <c:v>20869</c:v>
                </c:pt>
                <c:pt idx="112">
                  <c:v>20880</c:v>
                </c:pt>
                <c:pt idx="113">
                  <c:v>22979</c:v>
                </c:pt>
                <c:pt idx="114">
                  <c:v>25124</c:v>
                </c:pt>
                <c:pt idx="115">
                  <c:v>25669</c:v>
                </c:pt>
                <c:pt idx="116">
                  <c:v>25570</c:v>
                </c:pt>
                <c:pt idx="117">
                  <c:v>24656</c:v>
                </c:pt>
                <c:pt idx="118">
                  <c:v>25553</c:v>
                </c:pt>
                <c:pt idx="119">
                  <c:v>25123</c:v>
                </c:pt>
                <c:pt idx="120">
                  <c:v>23415</c:v>
                </c:pt>
                <c:pt idx="121">
                  <c:v>24061</c:v>
                </c:pt>
                <c:pt idx="122">
                  <c:v>24593</c:v>
                </c:pt>
                <c:pt idx="123">
                  <c:v>24152</c:v>
                </c:pt>
                <c:pt idx="124">
                  <c:v>24238</c:v>
                </c:pt>
                <c:pt idx="125">
                  <c:v>23933</c:v>
                </c:pt>
                <c:pt idx="126">
                  <c:v>24474</c:v>
                </c:pt>
                <c:pt idx="127">
                  <c:v>24813</c:v>
                </c:pt>
                <c:pt idx="128">
                  <c:v>25297</c:v>
                </c:pt>
                <c:pt idx="129">
                  <c:v>25436</c:v>
                </c:pt>
                <c:pt idx="130">
                  <c:v>24874</c:v>
                </c:pt>
                <c:pt idx="131">
                  <c:v>24681</c:v>
                </c:pt>
                <c:pt idx="132">
                  <c:v>24261</c:v>
                </c:pt>
                <c:pt idx="133">
                  <c:v>25481</c:v>
                </c:pt>
                <c:pt idx="134">
                  <c:v>26029</c:v>
                </c:pt>
                <c:pt idx="135">
                  <c:v>24705</c:v>
                </c:pt>
                <c:pt idx="136">
                  <c:v>24369</c:v>
                </c:pt>
                <c:pt idx="137">
                  <c:v>23997</c:v>
                </c:pt>
                <c:pt idx="138">
                  <c:v>23916</c:v>
                </c:pt>
                <c:pt idx="139">
                  <c:v>23919</c:v>
                </c:pt>
                <c:pt idx="140">
                  <c:v>24390</c:v>
                </c:pt>
                <c:pt idx="141">
                  <c:v>24707</c:v>
                </c:pt>
                <c:pt idx="142">
                  <c:v>24388</c:v>
                </c:pt>
                <c:pt idx="143">
                  <c:v>23948</c:v>
                </c:pt>
                <c:pt idx="144">
                  <c:v>23002</c:v>
                </c:pt>
                <c:pt idx="145">
                  <c:v>24073</c:v>
                </c:pt>
                <c:pt idx="146">
                  <c:v>23735</c:v>
                </c:pt>
                <c:pt idx="147">
                  <c:v>26141</c:v>
                </c:pt>
                <c:pt idx="148">
                  <c:v>26057</c:v>
                </c:pt>
                <c:pt idx="149">
                  <c:v>26934</c:v>
                </c:pt>
                <c:pt idx="150">
                  <c:v>26913</c:v>
                </c:pt>
                <c:pt idx="151">
                  <c:v>27185</c:v>
                </c:pt>
                <c:pt idx="152">
                  <c:v>26540</c:v>
                </c:pt>
                <c:pt idx="153">
                  <c:v>25971</c:v>
                </c:pt>
                <c:pt idx="154">
                  <c:v>24938</c:v>
                </c:pt>
                <c:pt idx="155">
                  <c:v>24443</c:v>
                </c:pt>
                <c:pt idx="156">
                  <c:v>23924</c:v>
                </c:pt>
                <c:pt idx="157">
                  <c:v>26308</c:v>
                </c:pt>
                <c:pt idx="158">
                  <c:v>27929</c:v>
                </c:pt>
                <c:pt idx="159">
                  <c:v>26959</c:v>
                </c:pt>
                <c:pt idx="160">
                  <c:v>27804</c:v>
                </c:pt>
                <c:pt idx="161">
                  <c:v>26793</c:v>
                </c:pt>
                <c:pt idx="162">
                  <c:v>26902</c:v>
                </c:pt>
                <c:pt idx="163">
                  <c:v>26847</c:v>
                </c:pt>
                <c:pt idx="164">
                  <c:v>27010</c:v>
                </c:pt>
                <c:pt idx="165">
                  <c:v>26765</c:v>
                </c:pt>
                <c:pt idx="166">
                  <c:v>26295</c:v>
                </c:pt>
                <c:pt idx="167">
                  <c:v>26115</c:v>
                </c:pt>
                <c:pt idx="168">
                  <c:v>26631</c:v>
                </c:pt>
                <c:pt idx="169">
                  <c:v>27847</c:v>
                </c:pt>
                <c:pt idx="170">
                  <c:v>28078</c:v>
                </c:pt>
                <c:pt idx="171">
                  <c:v>27191</c:v>
                </c:pt>
                <c:pt idx="172">
                  <c:v>25766</c:v>
                </c:pt>
                <c:pt idx="173">
                  <c:v>26310</c:v>
                </c:pt>
                <c:pt idx="174">
                  <c:v>26789</c:v>
                </c:pt>
                <c:pt idx="175">
                  <c:v>27551</c:v>
                </c:pt>
                <c:pt idx="176">
                  <c:v>27891</c:v>
                </c:pt>
                <c:pt idx="177">
                  <c:v>28060</c:v>
                </c:pt>
                <c:pt idx="178">
                  <c:v>27805</c:v>
                </c:pt>
                <c:pt idx="179">
                  <c:v>28381</c:v>
                </c:pt>
                <c:pt idx="180">
                  <c:v>30341</c:v>
                </c:pt>
                <c:pt idx="181">
                  <c:v>29998</c:v>
                </c:pt>
                <c:pt idx="182">
                  <c:v>29793</c:v>
                </c:pt>
                <c:pt idx="183">
                  <c:v>30207</c:v>
                </c:pt>
                <c:pt idx="184">
                  <c:v>30101</c:v>
                </c:pt>
                <c:pt idx="185">
                  <c:v>30288</c:v>
                </c:pt>
                <c:pt idx="186">
                  <c:v>30968</c:v>
                </c:pt>
                <c:pt idx="187">
                  <c:v>30022</c:v>
                </c:pt>
                <c:pt idx="188">
                  <c:v>30078</c:v>
                </c:pt>
                <c:pt idx="189">
                  <c:v>30534</c:v>
                </c:pt>
                <c:pt idx="190">
                  <c:v>30278</c:v>
                </c:pt>
                <c:pt idx="191">
                  <c:v>30810</c:v>
                </c:pt>
                <c:pt idx="192">
                  <c:v>31279</c:v>
                </c:pt>
                <c:pt idx="193">
                  <c:v>34271</c:v>
                </c:pt>
                <c:pt idx="194">
                  <c:v>34581</c:v>
                </c:pt>
                <c:pt idx="195">
                  <c:v>34918</c:v>
                </c:pt>
                <c:pt idx="196">
                  <c:v>34450</c:v>
                </c:pt>
                <c:pt idx="197">
                  <c:v>34735</c:v>
                </c:pt>
                <c:pt idx="198">
                  <c:v>36634</c:v>
                </c:pt>
                <c:pt idx="199">
                  <c:v>37143</c:v>
                </c:pt>
                <c:pt idx="200">
                  <c:v>37059</c:v>
                </c:pt>
                <c:pt idx="201">
                  <c:v>37071</c:v>
                </c:pt>
                <c:pt idx="202">
                  <c:v>35710</c:v>
                </c:pt>
                <c:pt idx="203">
                  <c:v>34586</c:v>
                </c:pt>
                <c:pt idx="204">
                  <c:v>32878</c:v>
                </c:pt>
                <c:pt idx="205">
                  <c:v>33363</c:v>
                </c:pt>
                <c:pt idx="206">
                  <c:v>33276</c:v>
                </c:pt>
                <c:pt idx="207">
                  <c:v>32776</c:v>
                </c:pt>
                <c:pt idx="208">
                  <c:v>34210</c:v>
                </c:pt>
                <c:pt idx="209">
                  <c:v>34281</c:v>
                </c:pt>
                <c:pt idx="210">
                  <c:v>33666</c:v>
                </c:pt>
                <c:pt idx="211">
                  <c:v>34837</c:v>
                </c:pt>
                <c:pt idx="212">
                  <c:v>34918</c:v>
                </c:pt>
                <c:pt idx="213">
                  <c:v>34807</c:v>
                </c:pt>
                <c:pt idx="214">
                  <c:v>33150</c:v>
                </c:pt>
                <c:pt idx="215">
                  <c:v>34470</c:v>
                </c:pt>
                <c:pt idx="216">
                  <c:v>36828</c:v>
                </c:pt>
                <c:pt idx="217">
                  <c:v>36280</c:v>
                </c:pt>
                <c:pt idx="218">
                  <c:v>36973</c:v>
                </c:pt>
                <c:pt idx="219">
                  <c:v>35867</c:v>
                </c:pt>
                <c:pt idx="220">
                  <c:v>35487</c:v>
                </c:pt>
                <c:pt idx="221">
                  <c:v>36961</c:v>
                </c:pt>
                <c:pt idx="222">
                  <c:v>35962</c:v>
                </c:pt>
                <c:pt idx="223">
                  <c:v>36917</c:v>
                </c:pt>
                <c:pt idx="224">
                  <c:v>35670</c:v>
                </c:pt>
                <c:pt idx="225">
                  <c:v>36467</c:v>
                </c:pt>
                <c:pt idx="226">
                  <c:v>36225</c:v>
                </c:pt>
                <c:pt idx="227">
                  <c:v>37642</c:v>
                </c:pt>
                <c:pt idx="228">
                  <c:v>38944</c:v>
                </c:pt>
                <c:pt idx="229">
                  <c:v>37835</c:v>
                </c:pt>
                <c:pt idx="230">
                  <c:v>38112</c:v>
                </c:pt>
                <c:pt idx="231">
                  <c:v>37347</c:v>
                </c:pt>
                <c:pt idx="232">
                  <c:v>35019</c:v>
                </c:pt>
                <c:pt idx="233">
                  <c:v>39338</c:v>
                </c:pt>
                <c:pt idx="234">
                  <c:v>36456</c:v>
                </c:pt>
                <c:pt idx="235">
                  <c:v>38191</c:v>
                </c:pt>
                <c:pt idx="236">
                  <c:v>37968</c:v>
                </c:pt>
                <c:pt idx="237">
                  <c:v>38154</c:v>
                </c:pt>
                <c:pt idx="238">
                  <c:v>39501</c:v>
                </c:pt>
                <c:pt idx="239">
                  <c:v>41772</c:v>
                </c:pt>
                <c:pt idx="240">
                  <c:v>40327</c:v>
                </c:pt>
                <c:pt idx="241">
                  <c:v>39562</c:v>
                </c:pt>
                <c:pt idx="242">
                  <c:v>39486</c:v>
                </c:pt>
                <c:pt idx="243">
                  <c:v>40067</c:v>
                </c:pt>
                <c:pt idx="244">
                  <c:v>42605</c:v>
                </c:pt>
                <c:pt idx="245">
                  <c:v>43802</c:v>
                </c:pt>
                <c:pt idx="246">
                  <c:v>43925</c:v>
                </c:pt>
                <c:pt idx="247">
                  <c:v>46456</c:v>
                </c:pt>
                <c:pt idx="248">
                  <c:v>45817</c:v>
                </c:pt>
                <c:pt idx="249">
                  <c:v>44241</c:v>
                </c:pt>
                <c:pt idx="250">
                  <c:v>44845</c:v>
                </c:pt>
                <c:pt idx="251">
                  <c:v>43926</c:v>
                </c:pt>
                <c:pt idx="252">
                  <c:v>42607</c:v>
                </c:pt>
                <c:pt idx="253">
                  <c:v>43023</c:v>
                </c:pt>
                <c:pt idx="254">
                  <c:v>43890</c:v>
                </c:pt>
                <c:pt idx="255">
                  <c:v>43206</c:v>
                </c:pt>
                <c:pt idx="256">
                  <c:v>45173</c:v>
                </c:pt>
                <c:pt idx="257">
                  <c:v>45674</c:v>
                </c:pt>
                <c:pt idx="258">
                  <c:v>42114</c:v>
                </c:pt>
                <c:pt idx="259">
                  <c:v>43134</c:v>
                </c:pt>
                <c:pt idx="260">
                  <c:v>42926</c:v>
                </c:pt>
                <c:pt idx="261">
                  <c:v>40667</c:v>
                </c:pt>
                <c:pt idx="262">
                  <c:v>39439</c:v>
                </c:pt>
                <c:pt idx="263">
                  <c:v>37569</c:v>
                </c:pt>
                <c:pt idx="264">
                  <c:v>36625</c:v>
                </c:pt>
                <c:pt idx="265">
                  <c:v>36245</c:v>
                </c:pt>
                <c:pt idx="266">
                  <c:v>34374</c:v>
                </c:pt>
                <c:pt idx="267">
                  <c:v>34667</c:v>
                </c:pt>
                <c:pt idx="268">
                  <c:v>36493</c:v>
                </c:pt>
                <c:pt idx="269">
                  <c:v>36223</c:v>
                </c:pt>
                <c:pt idx="270">
                  <c:v>35998</c:v>
                </c:pt>
                <c:pt idx="271">
                  <c:v>36300</c:v>
                </c:pt>
                <c:pt idx="272">
                  <c:v>34911</c:v>
                </c:pt>
                <c:pt idx="273">
                  <c:v>32464</c:v>
                </c:pt>
                <c:pt idx="274">
                  <c:v>30759</c:v>
                </c:pt>
                <c:pt idx="275">
                  <c:v>29046</c:v>
                </c:pt>
                <c:pt idx="276">
                  <c:v>29808</c:v>
                </c:pt>
                <c:pt idx="277">
                  <c:v>29501</c:v>
                </c:pt>
                <c:pt idx="278">
                  <c:v>28167</c:v>
                </c:pt>
                <c:pt idx="279">
                  <c:v>27907</c:v>
                </c:pt>
                <c:pt idx="280">
                  <c:v>28083</c:v>
                </c:pt>
                <c:pt idx="281">
                  <c:v>26964</c:v>
                </c:pt>
                <c:pt idx="282">
                  <c:v>27758</c:v>
                </c:pt>
                <c:pt idx="283">
                  <c:v>27580</c:v>
                </c:pt>
                <c:pt idx="284">
                  <c:v>25899</c:v>
                </c:pt>
                <c:pt idx="285">
                  <c:v>25493</c:v>
                </c:pt>
                <c:pt idx="286">
                  <c:v>26694</c:v>
                </c:pt>
                <c:pt idx="287">
                  <c:v>26362</c:v>
                </c:pt>
                <c:pt idx="288">
                  <c:v>29386</c:v>
                </c:pt>
                <c:pt idx="289">
                  <c:v>28684</c:v>
                </c:pt>
                <c:pt idx="290">
                  <c:v>28211</c:v>
                </c:pt>
                <c:pt idx="291">
                  <c:v>25554</c:v>
                </c:pt>
                <c:pt idx="292">
                  <c:v>29421</c:v>
                </c:pt>
                <c:pt idx="293">
                  <c:v>28209</c:v>
                </c:pt>
                <c:pt idx="294">
                  <c:v>30162</c:v>
                </c:pt>
                <c:pt idx="295">
                  <c:v>28640</c:v>
                </c:pt>
                <c:pt idx="296">
                  <c:v>29402</c:v>
                </c:pt>
                <c:pt idx="297">
                  <c:v>29079</c:v>
                </c:pt>
                <c:pt idx="298">
                  <c:v>29343</c:v>
                </c:pt>
                <c:pt idx="299">
                  <c:v>29400</c:v>
                </c:pt>
                <c:pt idx="300">
                  <c:v>26424</c:v>
                </c:pt>
                <c:pt idx="301">
                  <c:v>28644</c:v>
                </c:pt>
                <c:pt idx="302">
                  <c:v>31167</c:v>
                </c:pt>
                <c:pt idx="303">
                  <c:v>28714</c:v>
                </c:pt>
                <c:pt idx="304">
                  <c:v>28566</c:v>
                </c:pt>
                <c:pt idx="305">
                  <c:v>27209</c:v>
                </c:pt>
                <c:pt idx="306">
                  <c:v>27709</c:v>
                </c:pt>
                <c:pt idx="307">
                  <c:v>27505</c:v>
                </c:pt>
                <c:pt idx="308">
                  <c:v>27990</c:v>
                </c:pt>
                <c:pt idx="309">
                  <c:v>27443</c:v>
                </c:pt>
                <c:pt idx="310">
                  <c:v>26658</c:v>
                </c:pt>
                <c:pt idx="311">
                  <c:v>24064</c:v>
                </c:pt>
                <c:pt idx="312">
                  <c:v>24364</c:v>
                </c:pt>
                <c:pt idx="313">
                  <c:v>25126</c:v>
                </c:pt>
                <c:pt idx="314">
                  <c:v>24352</c:v>
                </c:pt>
                <c:pt idx="315">
                  <c:v>22185</c:v>
                </c:pt>
                <c:pt idx="316">
                  <c:v>24208</c:v>
                </c:pt>
                <c:pt idx="317">
                  <c:v>22469</c:v>
                </c:pt>
                <c:pt idx="318">
                  <c:v>20680</c:v>
                </c:pt>
                <c:pt idx="319">
                  <c:v>21909</c:v>
                </c:pt>
                <c:pt idx="320">
                  <c:v>21456</c:v>
                </c:pt>
                <c:pt idx="321">
                  <c:v>20685</c:v>
                </c:pt>
                <c:pt idx="322">
                  <c:v>21728</c:v>
                </c:pt>
                <c:pt idx="323">
                  <c:v>17818</c:v>
                </c:pt>
                <c:pt idx="324">
                  <c:v>19238</c:v>
                </c:pt>
                <c:pt idx="325">
                  <c:v>20142</c:v>
                </c:pt>
                <c:pt idx="326">
                  <c:v>19207</c:v>
                </c:pt>
                <c:pt idx="327">
                  <c:v>17782</c:v>
                </c:pt>
                <c:pt idx="328">
                  <c:v>18999</c:v>
                </c:pt>
                <c:pt idx="329">
                  <c:v>18197</c:v>
                </c:pt>
                <c:pt idx="330">
                  <c:v>17612</c:v>
                </c:pt>
                <c:pt idx="331">
                  <c:v>18696</c:v>
                </c:pt>
                <c:pt idx="332">
                  <c:v>18360</c:v>
                </c:pt>
                <c:pt idx="333">
                  <c:v>14905</c:v>
                </c:pt>
                <c:pt idx="334">
                  <c:v>17871</c:v>
                </c:pt>
                <c:pt idx="335">
                  <c:v>14700</c:v>
                </c:pt>
                <c:pt idx="336">
                  <c:v>16563</c:v>
                </c:pt>
                <c:pt idx="337">
                  <c:v>16332</c:v>
                </c:pt>
                <c:pt idx="338">
                  <c:v>15436</c:v>
                </c:pt>
                <c:pt idx="339">
                  <c:v>15069</c:v>
                </c:pt>
                <c:pt idx="340">
                  <c:v>15837</c:v>
                </c:pt>
                <c:pt idx="341">
                  <c:v>15883</c:v>
                </c:pt>
                <c:pt idx="342">
                  <c:v>18460</c:v>
                </c:pt>
                <c:pt idx="343">
                  <c:v>18268</c:v>
                </c:pt>
                <c:pt idx="344">
                  <c:v>18362</c:v>
                </c:pt>
                <c:pt idx="345">
                  <c:v>16764</c:v>
                </c:pt>
                <c:pt idx="346">
                  <c:v>18330</c:v>
                </c:pt>
                <c:pt idx="347">
                  <c:v>19343</c:v>
                </c:pt>
                <c:pt idx="348">
                  <c:v>18168</c:v>
                </c:pt>
                <c:pt idx="349">
                  <c:v>18068</c:v>
                </c:pt>
                <c:pt idx="350">
                  <c:v>18428</c:v>
                </c:pt>
                <c:pt idx="351">
                  <c:v>17128</c:v>
                </c:pt>
                <c:pt idx="352">
                  <c:v>16759</c:v>
                </c:pt>
                <c:pt idx="353">
                  <c:v>17077</c:v>
                </c:pt>
                <c:pt idx="354">
                  <c:v>15192</c:v>
                </c:pt>
                <c:pt idx="355">
                  <c:v>14363</c:v>
                </c:pt>
                <c:pt idx="356">
                  <c:v>15799</c:v>
                </c:pt>
                <c:pt idx="357">
                  <c:v>13926</c:v>
                </c:pt>
                <c:pt idx="358">
                  <c:v>15079</c:v>
                </c:pt>
                <c:pt idx="359">
                  <c:v>14636</c:v>
                </c:pt>
                <c:pt idx="360">
                  <c:v>12633</c:v>
                </c:pt>
                <c:pt idx="361">
                  <c:v>13630</c:v>
                </c:pt>
                <c:pt idx="362">
                  <c:v>14315</c:v>
                </c:pt>
                <c:pt idx="363">
                  <c:v>12557</c:v>
                </c:pt>
                <c:pt idx="364">
                  <c:v>14348</c:v>
                </c:pt>
                <c:pt idx="365">
                  <c:v>15861</c:v>
                </c:pt>
                <c:pt idx="366">
                  <c:v>12586</c:v>
                </c:pt>
                <c:pt idx="367">
                  <c:v>12067</c:v>
                </c:pt>
                <c:pt idx="368">
                  <c:v>14085</c:v>
                </c:pt>
                <c:pt idx="369">
                  <c:v>17921</c:v>
                </c:pt>
                <c:pt idx="370">
                  <c:v>19651</c:v>
                </c:pt>
                <c:pt idx="371">
                  <c:v>18889</c:v>
                </c:pt>
                <c:pt idx="372">
                  <c:v>15526</c:v>
                </c:pt>
                <c:pt idx="373">
                  <c:v>17248</c:v>
                </c:pt>
                <c:pt idx="374">
                  <c:v>18144</c:v>
                </c:pt>
                <c:pt idx="375">
                  <c:v>15072</c:v>
                </c:pt>
                <c:pt idx="376">
                  <c:v>16940</c:v>
                </c:pt>
                <c:pt idx="377">
                  <c:v>20129</c:v>
                </c:pt>
                <c:pt idx="378">
                  <c:v>17641</c:v>
                </c:pt>
                <c:pt idx="379">
                  <c:v>17040</c:v>
                </c:pt>
                <c:pt idx="380">
                  <c:v>18677</c:v>
                </c:pt>
                <c:pt idx="381">
                  <c:v>19199</c:v>
                </c:pt>
                <c:pt idx="382">
                  <c:v>17805</c:v>
                </c:pt>
                <c:pt idx="383">
                  <c:v>22837</c:v>
                </c:pt>
                <c:pt idx="384">
                  <c:v>23276</c:v>
                </c:pt>
                <c:pt idx="385">
                  <c:v>22168</c:v>
                </c:pt>
                <c:pt idx="386">
                  <c:v>25632</c:v>
                </c:pt>
                <c:pt idx="387">
                  <c:v>18931</c:v>
                </c:pt>
                <c:pt idx="388">
                  <c:v>18241</c:v>
                </c:pt>
                <c:pt idx="389">
                  <c:v>18859</c:v>
                </c:pt>
                <c:pt idx="390">
                  <c:v>14484</c:v>
                </c:pt>
                <c:pt idx="391">
                  <c:v>13037</c:v>
                </c:pt>
                <c:pt idx="392">
                  <c:v>14892</c:v>
                </c:pt>
                <c:pt idx="393">
                  <c:v>15203</c:v>
                </c:pt>
                <c:pt idx="394">
                  <c:v>11952</c:v>
                </c:pt>
                <c:pt idx="395">
                  <c:v>12733</c:v>
                </c:pt>
                <c:pt idx="396">
                  <c:v>11914</c:v>
                </c:pt>
                <c:pt idx="397">
                  <c:v>12133</c:v>
                </c:pt>
                <c:pt idx="398">
                  <c:v>12391</c:v>
                </c:pt>
                <c:pt idx="399">
                  <c:v>12030</c:v>
                </c:pt>
                <c:pt idx="400">
                  <c:v>12063</c:v>
                </c:pt>
                <c:pt idx="401">
                  <c:v>13196</c:v>
                </c:pt>
                <c:pt idx="402">
                  <c:v>12539</c:v>
                </c:pt>
                <c:pt idx="403">
                  <c:v>12125</c:v>
                </c:pt>
                <c:pt idx="404">
                  <c:v>12087</c:v>
                </c:pt>
                <c:pt idx="405">
                  <c:v>11149</c:v>
                </c:pt>
                <c:pt idx="406">
                  <c:v>11515</c:v>
                </c:pt>
                <c:pt idx="407">
                  <c:v>10408</c:v>
                </c:pt>
                <c:pt idx="408">
                  <c:v>10662</c:v>
                </c:pt>
                <c:pt idx="409">
                  <c:v>10629</c:v>
                </c:pt>
                <c:pt idx="410">
                  <c:v>10937</c:v>
                </c:pt>
                <c:pt idx="411">
                  <c:v>10990</c:v>
                </c:pt>
                <c:pt idx="412">
                  <c:v>11331</c:v>
                </c:pt>
                <c:pt idx="413">
                  <c:v>10392</c:v>
                </c:pt>
                <c:pt idx="414">
                  <c:v>11228</c:v>
                </c:pt>
                <c:pt idx="415">
                  <c:v>10375</c:v>
                </c:pt>
                <c:pt idx="416">
                  <c:v>10442</c:v>
                </c:pt>
                <c:pt idx="417">
                  <c:v>10104</c:v>
                </c:pt>
                <c:pt idx="418">
                  <c:v>10251</c:v>
                </c:pt>
                <c:pt idx="419">
                  <c:v>12831</c:v>
                </c:pt>
                <c:pt idx="420">
                  <c:v>12501</c:v>
                </c:pt>
                <c:pt idx="421">
                  <c:v>11872</c:v>
                </c:pt>
                <c:pt idx="422">
                  <c:v>11609</c:v>
                </c:pt>
                <c:pt idx="423">
                  <c:v>11607</c:v>
                </c:pt>
                <c:pt idx="424">
                  <c:v>10867</c:v>
                </c:pt>
                <c:pt idx="425">
                  <c:v>11013</c:v>
                </c:pt>
                <c:pt idx="426">
                  <c:v>11444</c:v>
                </c:pt>
                <c:pt idx="427">
                  <c:v>11051</c:v>
                </c:pt>
                <c:pt idx="428">
                  <c:v>11202</c:v>
                </c:pt>
                <c:pt idx="429">
                  <c:v>10704</c:v>
                </c:pt>
                <c:pt idx="430">
                  <c:v>10396</c:v>
                </c:pt>
                <c:pt idx="431">
                  <c:v>8745</c:v>
                </c:pt>
                <c:pt idx="432">
                  <c:v>10259</c:v>
                </c:pt>
                <c:pt idx="433">
                  <c:v>10785</c:v>
                </c:pt>
                <c:pt idx="434">
                  <c:v>9694</c:v>
                </c:pt>
                <c:pt idx="435">
                  <c:v>10757</c:v>
                </c:pt>
                <c:pt idx="436">
                  <c:v>10349</c:v>
                </c:pt>
                <c:pt idx="437">
                  <c:v>10024</c:v>
                </c:pt>
                <c:pt idx="438">
                  <c:v>10757</c:v>
                </c:pt>
                <c:pt idx="439">
                  <c:v>10731</c:v>
                </c:pt>
                <c:pt idx="440">
                  <c:v>10256</c:v>
                </c:pt>
                <c:pt idx="441">
                  <c:v>11474</c:v>
                </c:pt>
                <c:pt idx="442">
                  <c:v>10178</c:v>
                </c:pt>
                <c:pt idx="443">
                  <c:v>11592</c:v>
                </c:pt>
                <c:pt idx="444">
                  <c:v>9637</c:v>
                </c:pt>
                <c:pt idx="445">
                  <c:v>10339</c:v>
                </c:pt>
                <c:pt idx="446">
                  <c:v>9448</c:v>
                </c:pt>
                <c:pt idx="447">
                  <c:v>8628</c:v>
                </c:pt>
                <c:pt idx="448">
                  <c:v>7145</c:v>
                </c:pt>
                <c:pt idx="449">
                  <c:v>7977</c:v>
                </c:pt>
                <c:pt idx="450">
                  <c:v>8080</c:v>
                </c:pt>
                <c:pt idx="451">
                  <c:v>8109</c:v>
                </c:pt>
                <c:pt idx="452">
                  <c:v>7710</c:v>
                </c:pt>
                <c:pt idx="453">
                  <c:v>10783</c:v>
                </c:pt>
                <c:pt idx="454">
                  <c:v>9260</c:v>
                </c:pt>
                <c:pt idx="455">
                  <c:v>8411</c:v>
                </c:pt>
                <c:pt idx="456">
                  <c:v>9613</c:v>
                </c:pt>
                <c:pt idx="457">
                  <c:v>9615</c:v>
                </c:pt>
                <c:pt idx="458">
                  <c:v>9722</c:v>
                </c:pt>
                <c:pt idx="459">
                  <c:v>8952</c:v>
                </c:pt>
                <c:pt idx="460">
                  <c:v>9986</c:v>
                </c:pt>
                <c:pt idx="461">
                  <c:v>10170</c:v>
                </c:pt>
                <c:pt idx="462">
                  <c:v>9010</c:v>
                </c:pt>
                <c:pt idx="463">
                  <c:v>9734</c:v>
                </c:pt>
                <c:pt idx="464">
                  <c:v>9369</c:v>
                </c:pt>
                <c:pt idx="465">
                  <c:v>9700</c:v>
                </c:pt>
                <c:pt idx="466">
                  <c:v>9753</c:v>
                </c:pt>
                <c:pt idx="467">
                  <c:v>9508</c:v>
                </c:pt>
                <c:pt idx="468">
                  <c:v>8611</c:v>
                </c:pt>
                <c:pt idx="469">
                  <c:v>9544</c:v>
                </c:pt>
                <c:pt idx="470">
                  <c:v>9427</c:v>
                </c:pt>
                <c:pt idx="471">
                  <c:v>8537</c:v>
                </c:pt>
                <c:pt idx="472">
                  <c:v>9180</c:v>
                </c:pt>
                <c:pt idx="473">
                  <c:v>8082</c:v>
                </c:pt>
                <c:pt idx="474">
                  <c:v>8627</c:v>
                </c:pt>
                <c:pt idx="475">
                  <c:v>8767</c:v>
                </c:pt>
                <c:pt idx="476">
                  <c:v>8533</c:v>
                </c:pt>
                <c:pt idx="477">
                  <c:v>8581</c:v>
                </c:pt>
                <c:pt idx="478">
                  <c:v>8818</c:v>
                </c:pt>
                <c:pt idx="479">
                  <c:v>9762</c:v>
                </c:pt>
                <c:pt idx="480">
                  <c:v>10132</c:v>
                </c:pt>
                <c:pt idx="481">
                  <c:v>10417</c:v>
                </c:pt>
                <c:pt idx="482">
                  <c:v>12360</c:v>
                </c:pt>
                <c:pt idx="483">
                  <c:v>12122</c:v>
                </c:pt>
                <c:pt idx="484">
                  <c:v>15496</c:v>
                </c:pt>
                <c:pt idx="485">
                  <c:v>14293</c:v>
                </c:pt>
                <c:pt idx="486">
                  <c:v>13527</c:v>
                </c:pt>
                <c:pt idx="487">
                  <c:v>12908</c:v>
                </c:pt>
                <c:pt idx="488">
                  <c:v>13528</c:v>
                </c:pt>
                <c:pt idx="489">
                  <c:v>13079</c:v>
                </c:pt>
                <c:pt idx="490">
                  <c:v>11582</c:v>
                </c:pt>
                <c:pt idx="491">
                  <c:v>11741</c:v>
                </c:pt>
                <c:pt idx="492">
                  <c:v>11592</c:v>
                </c:pt>
                <c:pt idx="493">
                  <c:v>11354</c:v>
                </c:pt>
                <c:pt idx="494">
                  <c:v>12229</c:v>
                </c:pt>
                <c:pt idx="495">
                  <c:v>11856</c:v>
                </c:pt>
                <c:pt idx="496">
                  <c:v>12953</c:v>
                </c:pt>
                <c:pt idx="497">
                  <c:v>12584</c:v>
                </c:pt>
                <c:pt idx="498">
                  <c:v>11680</c:v>
                </c:pt>
                <c:pt idx="499">
                  <c:v>12563</c:v>
                </c:pt>
                <c:pt idx="500">
                  <c:v>15070</c:v>
                </c:pt>
                <c:pt idx="501">
                  <c:v>17120</c:v>
                </c:pt>
                <c:pt idx="502">
                  <c:v>18128</c:v>
                </c:pt>
                <c:pt idx="503">
                  <c:v>19219</c:v>
                </c:pt>
                <c:pt idx="504">
                  <c:v>13764</c:v>
                </c:pt>
                <c:pt idx="505">
                  <c:v>13396</c:v>
                </c:pt>
                <c:pt idx="506">
                  <c:v>14427</c:v>
                </c:pt>
                <c:pt idx="507">
                  <c:v>12261</c:v>
                </c:pt>
                <c:pt idx="508">
                  <c:v>14362</c:v>
                </c:pt>
                <c:pt idx="509">
                  <c:v>16320</c:v>
                </c:pt>
                <c:pt idx="510">
                  <c:v>13456</c:v>
                </c:pt>
                <c:pt idx="511">
                  <c:v>14119</c:v>
                </c:pt>
                <c:pt idx="512">
                  <c:v>14561</c:v>
                </c:pt>
                <c:pt idx="513">
                  <c:v>14105</c:v>
                </c:pt>
                <c:pt idx="514">
                  <c:v>15048</c:v>
                </c:pt>
                <c:pt idx="515">
                  <c:v>19713</c:v>
                </c:pt>
                <c:pt idx="516">
                  <c:v>14850</c:v>
                </c:pt>
                <c:pt idx="517">
                  <c:v>14125</c:v>
                </c:pt>
                <c:pt idx="518">
                  <c:v>15637</c:v>
                </c:pt>
                <c:pt idx="519">
                  <c:v>14199</c:v>
                </c:pt>
                <c:pt idx="520">
                  <c:v>16284</c:v>
                </c:pt>
                <c:pt idx="521">
                  <c:v>13030</c:v>
                </c:pt>
                <c:pt idx="522">
                  <c:v>11719</c:v>
                </c:pt>
                <c:pt idx="523">
                  <c:v>12954</c:v>
                </c:pt>
                <c:pt idx="524">
                  <c:v>11328</c:v>
                </c:pt>
                <c:pt idx="525">
                  <c:v>9713</c:v>
                </c:pt>
                <c:pt idx="526">
                  <c:v>10136</c:v>
                </c:pt>
                <c:pt idx="527">
                  <c:v>7978</c:v>
                </c:pt>
                <c:pt idx="528">
                  <c:v>9285</c:v>
                </c:pt>
                <c:pt idx="529">
                  <c:v>9073</c:v>
                </c:pt>
                <c:pt idx="530">
                  <c:v>9379</c:v>
                </c:pt>
                <c:pt idx="531">
                  <c:v>9578</c:v>
                </c:pt>
                <c:pt idx="532">
                  <c:v>11276</c:v>
                </c:pt>
                <c:pt idx="533">
                  <c:v>8252</c:v>
                </c:pt>
                <c:pt idx="534">
                  <c:v>8869</c:v>
                </c:pt>
                <c:pt idx="535">
                  <c:v>9107</c:v>
                </c:pt>
                <c:pt idx="536">
                  <c:v>7522</c:v>
                </c:pt>
                <c:pt idx="537">
                  <c:v>7985</c:v>
                </c:pt>
                <c:pt idx="538">
                  <c:v>7474</c:v>
                </c:pt>
                <c:pt idx="539">
                  <c:v>7030</c:v>
                </c:pt>
                <c:pt idx="540">
                  <c:v>8464</c:v>
                </c:pt>
                <c:pt idx="541">
                  <c:v>8543</c:v>
                </c:pt>
                <c:pt idx="542">
                  <c:v>10045</c:v>
                </c:pt>
                <c:pt idx="543">
                  <c:v>11468</c:v>
                </c:pt>
                <c:pt idx="544">
                  <c:v>13026</c:v>
                </c:pt>
                <c:pt idx="545">
                  <c:v>12480</c:v>
                </c:pt>
                <c:pt idx="546">
                  <c:v>11711</c:v>
                </c:pt>
                <c:pt idx="547">
                  <c:v>13343</c:v>
                </c:pt>
                <c:pt idx="548">
                  <c:v>13154</c:v>
                </c:pt>
                <c:pt idx="549">
                  <c:v>12315</c:v>
                </c:pt>
                <c:pt idx="550">
                  <c:v>11912</c:v>
                </c:pt>
                <c:pt idx="551">
                  <c:v>11953</c:v>
                </c:pt>
                <c:pt idx="552">
                  <c:v>11101</c:v>
                </c:pt>
                <c:pt idx="553">
                  <c:v>9945</c:v>
                </c:pt>
                <c:pt idx="554">
                  <c:v>10617</c:v>
                </c:pt>
                <c:pt idx="555">
                  <c:v>10577</c:v>
                </c:pt>
                <c:pt idx="556">
                  <c:v>10862</c:v>
                </c:pt>
                <c:pt idx="557">
                  <c:v>10088</c:v>
                </c:pt>
                <c:pt idx="558">
                  <c:v>10825</c:v>
                </c:pt>
                <c:pt idx="559">
                  <c:v>10370</c:v>
                </c:pt>
                <c:pt idx="560">
                  <c:v>10413</c:v>
                </c:pt>
                <c:pt idx="561">
                  <c:v>10798</c:v>
                </c:pt>
                <c:pt idx="562">
                  <c:v>10264</c:v>
                </c:pt>
                <c:pt idx="563">
                  <c:v>10966</c:v>
                </c:pt>
                <c:pt idx="564">
                  <c:v>9761</c:v>
                </c:pt>
                <c:pt idx="565">
                  <c:v>9658</c:v>
                </c:pt>
                <c:pt idx="566">
                  <c:v>10448</c:v>
                </c:pt>
                <c:pt idx="567">
                  <c:v>10273</c:v>
                </c:pt>
                <c:pt idx="568">
                  <c:v>10722</c:v>
                </c:pt>
                <c:pt idx="569">
                  <c:v>9456</c:v>
                </c:pt>
                <c:pt idx="570">
                  <c:v>11156</c:v>
                </c:pt>
                <c:pt idx="571">
                  <c:v>10768</c:v>
                </c:pt>
                <c:pt idx="572">
                  <c:v>10911</c:v>
                </c:pt>
                <c:pt idx="573">
                  <c:v>11694</c:v>
                </c:pt>
                <c:pt idx="574">
                  <c:v>10689</c:v>
                </c:pt>
                <c:pt idx="575">
                  <c:v>10486</c:v>
                </c:pt>
                <c:pt idx="576">
                  <c:v>10013</c:v>
                </c:pt>
                <c:pt idx="577">
                  <c:v>10706</c:v>
                </c:pt>
                <c:pt idx="578">
                  <c:v>9533</c:v>
                </c:pt>
                <c:pt idx="579">
                  <c:v>9222</c:v>
                </c:pt>
                <c:pt idx="580">
                  <c:v>9683</c:v>
                </c:pt>
                <c:pt idx="581">
                  <c:v>8500</c:v>
                </c:pt>
                <c:pt idx="582">
                  <c:v>9219</c:v>
                </c:pt>
                <c:pt idx="583">
                  <c:v>10003</c:v>
                </c:pt>
                <c:pt idx="584">
                  <c:v>9133</c:v>
                </c:pt>
                <c:pt idx="585">
                  <c:v>8696</c:v>
                </c:pt>
                <c:pt idx="586">
                  <c:v>8637</c:v>
                </c:pt>
                <c:pt idx="587">
                  <c:v>5785</c:v>
                </c:pt>
                <c:pt idx="588">
                  <c:v>9712</c:v>
                </c:pt>
                <c:pt idx="589">
                  <c:v>10193</c:v>
                </c:pt>
                <c:pt idx="590">
                  <c:v>10085</c:v>
                </c:pt>
                <c:pt idx="591">
                  <c:v>8733</c:v>
                </c:pt>
                <c:pt idx="592">
                  <c:v>8217</c:v>
                </c:pt>
                <c:pt idx="593">
                  <c:v>5306</c:v>
                </c:pt>
                <c:pt idx="594">
                  <c:v>7668</c:v>
                </c:pt>
                <c:pt idx="595">
                  <c:v>7396</c:v>
                </c:pt>
                <c:pt idx="596">
                  <c:v>6376</c:v>
                </c:pt>
                <c:pt idx="597">
                  <c:v>6712</c:v>
                </c:pt>
                <c:pt idx="598">
                  <c:v>5980</c:v>
                </c:pt>
                <c:pt idx="599">
                  <c:v>6525</c:v>
                </c:pt>
                <c:pt idx="600">
                  <c:v>7580</c:v>
                </c:pt>
                <c:pt idx="601">
                  <c:v>6860</c:v>
                </c:pt>
                <c:pt idx="602">
                  <c:v>6137</c:v>
                </c:pt>
                <c:pt idx="603">
                  <c:v>7464</c:v>
                </c:pt>
                <c:pt idx="604">
                  <c:v>7030</c:v>
                </c:pt>
                <c:pt idx="605">
                  <c:v>7409</c:v>
                </c:pt>
                <c:pt idx="606">
                  <c:v>7598</c:v>
                </c:pt>
                <c:pt idx="607">
                  <c:v>5700</c:v>
                </c:pt>
                <c:pt idx="608">
                  <c:v>6313</c:v>
                </c:pt>
                <c:pt idx="609">
                  <c:v>6991</c:v>
                </c:pt>
                <c:pt idx="610">
                  <c:v>6030</c:v>
                </c:pt>
                <c:pt idx="611">
                  <c:v>7254</c:v>
                </c:pt>
                <c:pt idx="612">
                  <c:v>4466</c:v>
                </c:pt>
                <c:pt idx="613">
                  <c:v>5738</c:v>
                </c:pt>
                <c:pt idx="614">
                  <c:v>9743</c:v>
                </c:pt>
                <c:pt idx="615">
                  <c:v>7108</c:v>
                </c:pt>
                <c:pt idx="616">
                  <c:v>7607</c:v>
                </c:pt>
                <c:pt idx="617">
                  <c:v>8733</c:v>
                </c:pt>
                <c:pt idx="618">
                  <c:v>5548</c:v>
                </c:pt>
                <c:pt idx="619">
                  <c:v>6730</c:v>
                </c:pt>
                <c:pt idx="620">
                  <c:v>9262</c:v>
                </c:pt>
                <c:pt idx="621">
                  <c:v>9075</c:v>
                </c:pt>
                <c:pt idx="622">
                  <c:v>10664</c:v>
                </c:pt>
                <c:pt idx="623">
                  <c:v>13098</c:v>
                </c:pt>
              </c:numCache>
            </c:numRef>
          </c:val>
          <c:smooth val="0"/>
          <c:extLst>
            <c:ext xmlns:c16="http://schemas.microsoft.com/office/drawing/2014/chart" uri="{C3380CC4-5D6E-409C-BE32-E72D297353CC}">
              <c16:uniqueId val="{00000000-E708-449D-83C3-2C7FF9575694}"/>
            </c:ext>
          </c:extLst>
        </c:ser>
        <c:ser>
          <c:idx val="1"/>
          <c:order val="1"/>
          <c:tx>
            <c:v>Original Data</c:v>
          </c:tx>
          <c:spPr>
            <a:ln w="28575" cap="rnd">
              <a:solidFill>
                <a:schemeClr val="accent2"/>
              </a:solidFill>
              <a:round/>
            </a:ln>
            <a:effectLst/>
          </c:spPr>
          <c:marker>
            <c:symbol val="none"/>
          </c:marker>
          <c:val>
            <c:numRef>
              <c:f>'Table 170'!$U$4:$U$627</c:f>
              <c:numCache>
                <c:formatCode>General</c:formatCode>
                <c:ptCount val="624"/>
                <c:pt idx="0">
                  <c:v>11078</c:v>
                </c:pt>
                <c:pt idx="1">
                  <c:v>11441</c:v>
                </c:pt>
                <c:pt idx="2">
                  <c:v>11898</c:v>
                </c:pt>
                <c:pt idx="3">
                  <c:v>11880</c:v>
                </c:pt>
                <c:pt idx="4">
                  <c:v>11414</c:v>
                </c:pt>
                <c:pt idx="5">
                  <c:v>10582</c:v>
                </c:pt>
                <c:pt idx="6">
                  <c:v>10224</c:v>
                </c:pt>
                <c:pt idx="7">
                  <c:v>8598</c:v>
                </c:pt>
                <c:pt idx="8">
                  <c:v>9201</c:v>
                </c:pt>
                <c:pt idx="9">
                  <c:v>9987</c:v>
                </c:pt>
                <c:pt idx="10">
                  <c:v>9428</c:v>
                </c:pt>
                <c:pt idx="11">
                  <c:v>9803</c:v>
                </c:pt>
                <c:pt idx="12">
                  <c:v>10467</c:v>
                </c:pt>
                <c:pt idx="13">
                  <c:v>11861</c:v>
                </c:pt>
                <c:pt idx="14">
                  <c:v>13592</c:v>
                </c:pt>
                <c:pt idx="15">
                  <c:v>15437</c:v>
                </c:pt>
                <c:pt idx="16">
                  <c:v>13940</c:v>
                </c:pt>
                <c:pt idx="17">
                  <c:v>13645</c:v>
                </c:pt>
                <c:pt idx="18">
                  <c:v>13534</c:v>
                </c:pt>
                <c:pt idx="19">
                  <c:v>11876</c:v>
                </c:pt>
                <c:pt idx="20">
                  <c:v>12838</c:v>
                </c:pt>
                <c:pt idx="21">
                  <c:v>12448</c:v>
                </c:pt>
                <c:pt idx="22">
                  <c:v>11040</c:v>
                </c:pt>
                <c:pt idx="23">
                  <c:v>14697</c:v>
                </c:pt>
                <c:pt idx="24">
                  <c:v>14353</c:v>
                </c:pt>
                <c:pt idx="25">
                  <c:v>14580</c:v>
                </c:pt>
                <c:pt idx="26">
                  <c:v>14145</c:v>
                </c:pt>
                <c:pt idx="27">
                  <c:v>13826</c:v>
                </c:pt>
                <c:pt idx="28">
                  <c:v>13764</c:v>
                </c:pt>
                <c:pt idx="29">
                  <c:v>13630</c:v>
                </c:pt>
                <c:pt idx="30">
                  <c:v>12353</c:v>
                </c:pt>
                <c:pt idx="31">
                  <c:v>11351</c:v>
                </c:pt>
                <c:pt idx="32">
                  <c:v>11096</c:v>
                </c:pt>
                <c:pt idx="33">
                  <c:v>11988</c:v>
                </c:pt>
                <c:pt idx="34">
                  <c:v>12058</c:v>
                </c:pt>
                <c:pt idx="35">
                  <c:v>13369</c:v>
                </c:pt>
                <c:pt idx="36">
                  <c:v>12947</c:v>
                </c:pt>
                <c:pt idx="37">
                  <c:v>11404</c:v>
                </c:pt>
                <c:pt idx="38">
                  <c:v>13305</c:v>
                </c:pt>
                <c:pt idx="39">
                  <c:v>13954</c:v>
                </c:pt>
                <c:pt idx="40">
                  <c:v>13417</c:v>
                </c:pt>
                <c:pt idx="41">
                  <c:v>13314</c:v>
                </c:pt>
                <c:pt idx="42">
                  <c:v>13022</c:v>
                </c:pt>
                <c:pt idx="43">
                  <c:v>12386</c:v>
                </c:pt>
                <c:pt idx="44">
                  <c:v>11183</c:v>
                </c:pt>
                <c:pt idx="45">
                  <c:v>11593</c:v>
                </c:pt>
                <c:pt idx="46">
                  <c:v>10449</c:v>
                </c:pt>
                <c:pt idx="47">
                  <c:v>11528</c:v>
                </c:pt>
                <c:pt idx="48">
                  <c:v>15513</c:v>
                </c:pt>
                <c:pt idx="49">
                  <c:v>13451</c:v>
                </c:pt>
                <c:pt idx="50">
                  <c:v>12946</c:v>
                </c:pt>
                <c:pt idx="51">
                  <c:v>13772</c:v>
                </c:pt>
                <c:pt idx="52">
                  <c:v>14305</c:v>
                </c:pt>
                <c:pt idx="53">
                  <c:v>14398</c:v>
                </c:pt>
                <c:pt idx="54">
                  <c:v>13715</c:v>
                </c:pt>
                <c:pt idx="55">
                  <c:v>12977</c:v>
                </c:pt>
                <c:pt idx="56">
                  <c:v>13000</c:v>
                </c:pt>
                <c:pt idx="57">
                  <c:v>13568</c:v>
                </c:pt>
                <c:pt idx="58">
                  <c:v>13222</c:v>
                </c:pt>
                <c:pt idx="59">
                  <c:v>13640</c:v>
                </c:pt>
                <c:pt idx="60">
                  <c:v>14938</c:v>
                </c:pt>
                <c:pt idx="61">
                  <c:v>13893</c:v>
                </c:pt>
                <c:pt idx="62">
                  <c:v>14411</c:v>
                </c:pt>
                <c:pt idx="63">
                  <c:v>15243</c:v>
                </c:pt>
                <c:pt idx="64">
                  <c:v>14841</c:v>
                </c:pt>
                <c:pt idx="65">
                  <c:v>15772</c:v>
                </c:pt>
                <c:pt idx="66">
                  <c:v>16331</c:v>
                </c:pt>
                <c:pt idx="67">
                  <c:v>14795</c:v>
                </c:pt>
                <c:pt idx="68">
                  <c:v>15200</c:v>
                </c:pt>
                <c:pt idx="69">
                  <c:v>16388</c:v>
                </c:pt>
                <c:pt idx="70">
                  <c:v>15883</c:v>
                </c:pt>
                <c:pt idx="71">
                  <c:v>16753</c:v>
                </c:pt>
                <c:pt idx="72">
                  <c:v>19006</c:v>
                </c:pt>
                <c:pt idx="73">
                  <c:v>18368</c:v>
                </c:pt>
                <c:pt idx="74">
                  <c:v>19066</c:v>
                </c:pt>
                <c:pt idx="75">
                  <c:v>20194</c:v>
                </c:pt>
                <c:pt idx="76">
                  <c:v>19198</c:v>
                </c:pt>
                <c:pt idx="77">
                  <c:v>18730</c:v>
                </c:pt>
                <c:pt idx="78">
                  <c:v>19487</c:v>
                </c:pt>
                <c:pt idx="79">
                  <c:v>18085</c:v>
                </c:pt>
                <c:pt idx="80">
                  <c:v>18445</c:v>
                </c:pt>
                <c:pt idx="81">
                  <c:v>18903</c:v>
                </c:pt>
                <c:pt idx="82">
                  <c:v>18095</c:v>
                </c:pt>
                <c:pt idx="83">
                  <c:v>20134</c:v>
                </c:pt>
                <c:pt idx="84">
                  <c:v>21540</c:v>
                </c:pt>
                <c:pt idx="85">
                  <c:v>22000</c:v>
                </c:pt>
                <c:pt idx="86">
                  <c:v>22872</c:v>
                </c:pt>
                <c:pt idx="87">
                  <c:v>22123</c:v>
                </c:pt>
                <c:pt idx="88">
                  <c:v>21091</c:v>
                </c:pt>
                <c:pt idx="89">
                  <c:v>21468</c:v>
                </c:pt>
                <c:pt idx="90">
                  <c:v>20711</c:v>
                </c:pt>
                <c:pt idx="91">
                  <c:v>18846</c:v>
                </c:pt>
                <c:pt idx="92">
                  <c:v>18534</c:v>
                </c:pt>
                <c:pt idx="93">
                  <c:v>19809</c:v>
                </c:pt>
                <c:pt idx="94">
                  <c:v>18359</c:v>
                </c:pt>
                <c:pt idx="95">
                  <c:v>20053</c:v>
                </c:pt>
                <c:pt idx="96">
                  <c:v>21131</c:v>
                </c:pt>
                <c:pt idx="97">
                  <c:v>20056</c:v>
                </c:pt>
                <c:pt idx="98">
                  <c:v>21810</c:v>
                </c:pt>
                <c:pt idx="99">
                  <c:v>23470</c:v>
                </c:pt>
                <c:pt idx="100">
                  <c:v>22140</c:v>
                </c:pt>
                <c:pt idx="101">
                  <c:v>22766</c:v>
                </c:pt>
                <c:pt idx="102">
                  <c:v>22539</c:v>
                </c:pt>
                <c:pt idx="103">
                  <c:v>20349</c:v>
                </c:pt>
                <c:pt idx="104">
                  <c:v>19499</c:v>
                </c:pt>
                <c:pt idx="105">
                  <c:v>18857</c:v>
                </c:pt>
                <c:pt idx="106">
                  <c:v>16214</c:v>
                </c:pt>
                <c:pt idx="107">
                  <c:v>17932</c:v>
                </c:pt>
                <c:pt idx="108">
                  <c:v>18577</c:v>
                </c:pt>
                <c:pt idx="109">
                  <c:v>18565</c:v>
                </c:pt>
                <c:pt idx="110">
                  <c:v>21232</c:v>
                </c:pt>
                <c:pt idx="111">
                  <c:v>23123</c:v>
                </c:pt>
                <c:pt idx="112">
                  <c:v>22154</c:v>
                </c:pt>
                <c:pt idx="113">
                  <c:v>23967</c:v>
                </c:pt>
                <c:pt idx="114">
                  <c:v>25802</c:v>
                </c:pt>
                <c:pt idx="115">
                  <c:v>24103</c:v>
                </c:pt>
                <c:pt idx="116">
                  <c:v>23857</c:v>
                </c:pt>
                <c:pt idx="117">
                  <c:v>24142</c:v>
                </c:pt>
                <c:pt idx="118">
                  <c:v>22750</c:v>
                </c:pt>
                <c:pt idx="119">
                  <c:v>23741</c:v>
                </c:pt>
                <c:pt idx="120">
                  <c:v>24422</c:v>
                </c:pt>
                <c:pt idx="121">
                  <c:v>24109</c:v>
                </c:pt>
                <c:pt idx="122">
                  <c:v>26241</c:v>
                </c:pt>
                <c:pt idx="123">
                  <c:v>26760</c:v>
                </c:pt>
                <c:pt idx="124">
                  <c:v>25716</c:v>
                </c:pt>
                <c:pt idx="125">
                  <c:v>24962</c:v>
                </c:pt>
                <c:pt idx="126">
                  <c:v>25135</c:v>
                </c:pt>
                <c:pt idx="127">
                  <c:v>23299</c:v>
                </c:pt>
                <c:pt idx="128">
                  <c:v>23802</c:v>
                </c:pt>
                <c:pt idx="129">
                  <c:v>23935</c:v>
                </c:pt>
                <c:pt idx="130">
                  <c:v>22163</c:v>
                </c:pt>
                <c:pt idx="131">
                  <c:v>23324</c:v>
                </c:pt>
                <c:pt idx="132">
                  <c:v>25304</c:v>
                </c:pt>
                <c:pt idx="133">
                  <c:v>25532</c:v>
                </c:pt>
                <c:pt idx="134">
                  <c:v>27773</c:v>
                </c:pt>
                <c:pt idx="135">
                  <c:v>27373</c:v>
                </c:pt>
                <c:pt idx="136">
                  <c:v>25855</c:v>
                </c:pt>
                <c:pt idx="137">
                  <c:v>25029</c:v>
                </c:pt>
                <c:pt idx="138">
                  <c:v>24562</c:v>
                </c:pt>
                <c:pt idx="139">
                  <c:v>22460</c:v>
                </c:pt>
                <c:pt idx="140">
                  <c:v>22756</c:v>
                </c:pt>
                <c:pt idx="141">
                  <c:v>23249</c:v>
                </c:pt>
                <c:pt idx="142">
                  <c:v>21730</c:v>
                </c:pt>
                <c:pt idx="143">
                  <c:v>22625</c:v>
                </c:pt>
                <c:pt idx="144">
                  <c:v>23991</c:v>
                </c:pt>
                <c:pt idx="145">
                  <c:v>24121</c:v>
                </c:pt>
                <c:pt idx="146">
                  <c:v>25325</c:v>
                </c:pt>
                <c:pt idx="147">
                  <c:v>28964</c:v>
                </c:pt>
                <c:pt idx="148">
                  <c:v>27646</c:v>
                </c:pt>
                <c:pt idx="149">
                  <c:v>28092</c:v>
                </c:pt>
                <c:pt idx="150">
                  <c:v>27640</c:v>
                </c:pt>
                <c:pt idx="151">
                  <c:v>25527</c:v>
                </c:pt>
                <c:pt idx="152">
                  <c:v>24762</c:v>
                </c:pt>
                <c:pt idx="153">
                  <c:v>24439</c:v>
                </c:pt>
                <c:pt idx="154">
                  <c:v>22220</c:v>
                </c:pt>
                <c:pt idx="155">
                  <c:v>23103</c:v>
                </c:pt>
                <c:pt idx="156">
                  <c:v>23924</c:v>
                </c:pt>
                <c:pt idx="157">
                  <c:v>24651</c:v>
                </c:pt>
                <c:pt idx="158">
                  <c:v>27370</c:v>
                </c:pt>
                <c:pt idx="159">
                  <c:v>28199</c:v>
                </c:pt>
                <c:pt idx="160">
                  <c:v>27415</c:v>
                </c:pt>
                <c:pt idx="161">
                  <c:v>27543</c:v>
                </c:pt>
                <c:pt idx="162">
                  <c:v>29404</c:v>
                </c:pt>
                <c:pt idx="163">
                  <c:v>26659</c:v>
                </c:pt>
                <c:pt idx="164">
                  <c:v>26551</c:v>
                </c:pt>
                <c:pt idx="165">
                  <c:v>27836</c:v>
                </c:pt>
                <c:pt idx="166">
                  <c:v>25059</c:v>
                </c:pt>
                <c:pt idx="167">
                  <c:v>25044</c:v>
                </c:pt>
                <c:pt idx="168">
                  <c:v>26631</c:v>
                </c:pt>
                <c:pt idx="169">
                  <c:v>26093</c:v>
                </c:pt>
                <c:pt idx="170">
                  <c:v>27516</c:v>
                </c:pt>
                <c:pt idx="171">
                  <c:v>28442</c:v>
                </c:pt>
                <c:pt idx="172">
                  <c:v>25405</c:v>
                </c:pt>
                <c:pt idx="173">
                  <c:v>27047</c:v>
                </c:pt>
                <c:pt idx="174">
                  <c:v>29280</c:v>
                </c:pt>
                <c:pt idx="175">
                  <c:v>27358</c:v>
                </c:pt>
                <c:pt idx="176">
                  <c:v>27417</c:v>
                </c:pt>
                <c:pt idx="177">
                  <c:v>29122</c:v>
                </c:pt>
                <c:pt idx="178">
                  <c:v>26498</c:v>
                </c:pt>
                <c:pt idx="179">
                  <c:v>27217</c:v>
                </c:pt>
                <c:pt idx="180">
                  <c:v>30341</c:v>
                </c:pt>
                <c:pt idx="181">
                  <c:v>28108</c:v>
                </c:pt>
                <c:pt idx="182">
                  <c:v>29197</c:v>
                </c:pt>
                <c:pt idx="183">
                  <c:v>31596</c:v>
                </c:pt>
                <c:pt idx="184">
                  <c:v>29768</c:v>
                </c:pt>
                <c:pt idx="185">
                  <c:v>31136</c:v>
                </c:pt>
                <c:pt idx="186">
                  <c:v>33848</c:v>
                </c:pt>
                <c:pt idx="187">
                  <c:v>29812</c:v>
                </c:pt>
                <c:pt idx="188">
                  <c:v>29567</c:v>
                </c:pt>
                <c:pt idx="189">
                  <c:v>31755</c:v>
                </c:pt>
                <c:pt idx="190">
                  <c:v>28855</c:v>
                </c:pt>
                <c:pt idx="191">
                  <c:v>29547</c:v>
                </c:pt>
                <c:pt idx="192">
                  <c:v>31279</c:v>
                </c:pt>
                <c:pt idx="193">
                  <c:v>32112</c:v>
                </c:pt>
                <c:pt idx="194">
                  <c:v>33889</c:v>
                </c:pt>
                <c:pt idx="195">
                  <c:v>36524</c:v>
                </c:pt>
                <c:pt idx="196">
                  <c:v>33968</c:v>
                </c:pt>
                <c:pt idx="197">
                  <c:v>35708</c:v>
                </c:pt>
                <c:pt idx="198">
                  <c:v>40441</c:v>
                </c:pt>
                <c:pt idx="199">
                  <c:v>36883</c:v>
                </c:pt>
                <c:pt idx="200">
                  <c:v>36429</c:v>
                </c:pt>
                <c:pt idx="201">
                  <c:v>38554</c:v>
                </c:pt>
                <c:pt idx="202">
                  <c:v>34032</c:v>
                </c:pt>
                <c:pt idx="203">
                  <c:v>32976</c:v>
                </c:pt>
                <c:pt idx="204">
                  <c:v>32876</c:v>
                </c:pt>
                <c:pt idx="205">
                  <c:v>32062</c:v>
                </c:pt>
                <c:pt idx="206">
                  <c:v>32877</c:v>
                </c:pt>
                <c:pt idx="207">
                  <c:v>33726</c:v>
                </c:pt>
                <c:pt idx="208">
                  <c:v>33902</c:v>
                </c:pt>
                <c:pt idx="209">
                  <c:v>34864</c:v>
                </c:pt>
                <c:pt idx="210">
                  <c:v>35619</c:v>
                </c:pt>
                <c:pt idx="211">
                  <c:v>34698</c:v>
                </c:pt>
                <c:pt idx="212">
                  <c:v>34534</c:v>
                </c:pt>
                <c:pt idx="213">
                  <c:v>35677</c:v>
                </c:pt>
                <c:pt idx="214">
                  <c:v>32189</c:v>
                </c:pt>
                <c:pt idx="215">
                  <c:v>33574</c:v>
                </c:pt>
                <c:pt idx="216">
                  <c:v>33826</c:v>
                </c:pt>
                <c:pt idx="217">
                  <c:v>33994</c:v>
                </c:pt>
                <c:pt idx="218">
                  <c:v>36234</c:v>
                </c:pt>
                <c:pt idx="219">
                  <c:v>37517</c:v>
                </c:pt>
                <c:pt idx="220">
                  <c:v>34990</c:v>
                </c:pt>
                <c:pt idx="221">
                  <c:v>37996</c:v>
                </c:pt>
                <c:pt idx="222">
                  <c:v>39307</c:v>
                </c:pt>
                <c:pt idx="223">
                  <c:v>36659</c:v>
                </c:pt>
                <c:pt idx="224">
                  <c:v>35064</c:v>
                </c:pt>
                <c:pt idx="225">
                  <c:v>37926</c:v>
                </c:pt>
                <c:pt idx="226">
                  <c:v>34522</c:v>
                </c:pt>
                <c:pt idx="227">
                  <c:v>36099</c:v>
                </c:pt>
                <c:pt idx="228">
                  <c:v>38944</c:v>
                </c:pt>
                <c:pt idx="229">
                  <c:v>35451</c:v>
                </c:pt>
                <c:pt idx="230">
                  <c:v>37350</c:v>
                </c:pt>
                <c:pt idx="231">
                  <c:v>39065</c:v>
                </c:pt>
                <c:pt idx="232">
                  <c:v>34529</c:v>
                </c:pt>
                <c:pt idx="233">
                  <c:v>40439</c:v>
                </c:pt>
                <c:pt idx="234">
                  <c:v>39846</c:v>
                </c:pt>
                <c:pt idx="235">
                  <c:v>37924</c:v>
                </c:pt>
                <c:pt idx="236">
                  <c:v>37323</c:v>
                </c:pt>
                <c:pt idx="237">
                  <c:v>39680</c:v>
                </c:pt>
                <c:pt idx="238">
                  <c:v>37644</c:v>
                </c:pt>
                <c:pt idx="239">
                  <c:v>40059</c:v>
                </c:pt>
                <c:pt idx="240">
                  <c:v>40327</c:v>
                </c:pt>
                <c:pt idx="241">
                  <c:v>37070</c:v>
                </c:pt>
                <c:pt idx="242">
                  <c:v>38696</c:v>
                </c:pt>
                <c:pt idx="243">
                  <c:v>41910</c:v>
                </c:pt>
                <c:pt idx="244">
                  <c:v>42009</c:v>
                </c:pt>
                <c:pt idx="245">
                  <c:v>45028</c:v>
                </c:pt>
                <c:pt idx="246">
                  <c:v>48010</c:v>
                </c:pt>
                <c:pt idx="247">
                  <c:v>46131</c:v>
                </c:pt>
                <c:pt idx="248">
                  <c:v>45038</c:v>
                </c:pt>
                <c:pt idx="249">
                  <c:v>46011</c:v>
                </c:pt>
                <c:pt idx="250">
                  <c:v>42737</c:v>
                </c:pt>
                <c:pt idx="251">
                  <c:v>42125</c:v>
                </c:pt>
                <c:pt idx="252">
                  <c:v>42667</c:v>
                </c:pt>
                <c:pt idx="253">
                  <c:v>40313</c:v>
                </c:pt>
                <c:pt idx="254">
                  <c:v>43012</c:v>
                </c:pt>
                <c:pt idx="255">
                  <c:v>45193</c:v>
                </c:pt>
                <c:pt idx="256">
                  <c:v>44541</c:v>
                </c:pt>
                <c:pt idx="257">
                  <c:v>46953</c:v>
                </c:pt>
                <c:pt idx="258">
                  <c:v>46031</c:v>
                </c:pt>
                <c:pt idx="259">
                  <c:v>42832</c:v>
                </c:pt>
                <c:pt idx="260">
                  <c:v>42196</c:v>
                </c:pt>
                <c:pt idx="261">
                  <c:v>42294</c:v>
                </c:pt>
                <c:pt idx="262">
                  <c:v>37585</c:v>
                </c:pt>
                <c:pt idx="263">
                  <c:v>36029</c:v>
                </c:pt>
                <c:pt idx="264">
                  <c:v>36625</c:v>
                </c:pt>
                <c:pt idx="265">
                  <c:v>33962</c:v>
                </c:pt>
                <c:pt idx="266">
                  <c:v>33687</c:v>
                </c:pt>
                <c:pt idx="267">
                  <c:v>36262</c:v>
                </c:pt>
                <c:pt idx="268">
                  <c:v>35982</c:v>
                </c:pt>
                <c:pt idx="269">
                  <c:v>37237</c:v>
                </c:pt>
                <c:pt idx="270">
                  <c:v>39346</c:v>
                </c:pt>
                <c:pt idx="271">
                  <c:v>36046</c:v>
                </c:pt>
                <c:pt idx="272">
                  <c:v>34318</c:v>
                </c:pt>
                <c:pt idx="273">
                  <c:v>33263</c:v>
                </c:pt>
                <c:pt idx="274">
                  <c:v>29313</c:v>
                </c:pt>
                <c:pt idx="275">
                  <c:v>27855</c:v>
                </c:pt>
                <c:pt idx="276">
                  <c:v>29808</c:v>
                </c:pt>
                <c:pt idx="277">
                  <c:v>27642</c:v>
                </c:pt>
                <c:pt idx="278">
                  <c:v>27604</c:v>
                </c:pt>
                <c:pt idx="279">
                  <c:v>29191</c:v>
                </c:pt>
                <c:pt idx="280">
                  <c:v>27690</c:v>
                </c:pt>
                <c:pt idx="281">
                  <c:v>27719</c:v>
                </c:pt>
                <c:pt idx="282">
                  <c:v>30340</c:v>
                </c:pt>
                <c:pt idx="283">
                  <c:v>27387</c:v>
                </c:pt>
                <c:pt idx="284">
                  <c:v>25459</c:v>
                </c:pt>
                <c:pt idx="285">
                  <c:v>26513</c:v>
                </c:pt>
                <c:pt idx="286">
                  <c:v>25439</c:v>
                </c:pt>
                <c:pt idx="287">
                  <c:v>25281</c:v>
                </c:pt>
                <c:pt idx="288">
                  <c:v>29386</c:v>
                </c:pt>
                <c:pt idx="289">
                  <c:v>26877</c:v>
                </c:pt>
                <c:pt idx="290">
                  <c:v>27647</c:v>
                </c:pt>
                <c:pt idx="291">
                  <c:v>26729</c:v>
                </c:pt>
                <c:pt idx="292">
                  <c:v>29009</c:v>
                </c:pt>
                <c:pt idx="293">
                  <c:v>28999</c:v>
                </c:pt>
                <c:pt idx="294">
                  <c:v>32967</c:v>
                </c:pt>
                <c:pt idx="295">
                  <c:v>28440</c:v>
                </c:pt>
                <c:pt idx="296">
                  <c:v>28902</c:v>
                </c:pt>
                <c:pt idx="297">
                  <c:v>30242</c:v>
                </c:pt>
                <c:pt idx="298">
                  <c:v>27964</c:v>
                </c:pt>
                <c:pt idx="299">
                  <c:v>28195</c:v>
                </c:pt>
                <c:pt idx="300">
                  <c:v>30150</c:v>
                </c:pt>
                <c:pt idx="301">
                  <c:v>27842</c:v>
                </c:pt>
                <c:pt idx="302">
                  <c:v>28954</c:v>
                </c:pt>
                <c:pt idx="303">
                  <c:v>31471</c:v>
                </c:pt>
                <c:pt idx="304">
                  <c:v>27395</c:v>
                </c:pt>
                <c:pt idx="305">
                  <c:v>25495</c:v>
                </c:pt>
                <c:pt idx="306">
                  <c:v>32558</c:v>
                </c:pt>
                <c:pt idx="307">
                  <c:v>27753</c:v>
                </c:pt>
                <c:pt idx="308">
                  <c:v>25107</c:v>
                </c:pt>
                <c:pt idx="309">
                  <c:v>28102</c:v>
                </c:pt>
                <c:pt idx="310">
                  <c:v>24365</c:v>
                </c:pt>
                <c:pt idx="311">
                  <c:v>22765</c:v>
                </c:pt>
                <c:pt idx="312">
                  <c:v>29627</c:v>
                </c:pt>
                <c:pt idx="313">
                  <c:v>24046</c:v>
                </c:pt>
                <c:pt idx="314">
                  <c:v>21698</c:v>
                </c:pt>
                <c:pt idx="315">
                  <c:v>25446</c:v>
                </c:pt>
                <c:pt idx="316">
                  <c:v>22683</c:v>
                </c:pt>
                <c:pt idx="317">
                  <c:v>20312</c:v>
                </c:pt>
                <c:pt idx="318">
                  <c:v>26222</c:v>
                </c:pt>
                <c:pt idx="319">
                  <c:v>22216</c:v>
                </c:pt>
                <c:pt idx="320">
                  <c:v>18066</c:v>
                </c:pt>
                <c:pt idx="321">
                  <c:v>21450</c:v>
                </c:pt>
                <c:pt idx="322">
                  <c:v>18860</c:v>
                </c:pt>
                <c:pt idx="323">
                  <c:v>16339</c:v>
                </c:pt>
                <c:pt idx="324">
                  <c:v>23586</c:v>
                </c:pt>
                <c:pt idx="325">
                  <c:v>19236</c:v>
                </c:pt>
                <c:pt idx="326">
                  <c:v>17017</c:v>
                </c:pt>
                <c:pt idx="327">
                  <c:v>20520</c:v>
                </c:pt>
                <c:pt idx="328">
                  <c:v>17745</c:v>
                </c:pt>
                <c:pt idx="329">
                  <c:v>16359</c:v>
                </c:pt>
                <c:pt idx="330">
                  <c:v>22544</c:v>
                </c:pt>
                <c:pt idx="331">
                  <c:v>18958</c:v>
                </c:pt>
                <c:pt idx="332">
                  <c:v>15331</c:v>
                </c:pt>
                <c:pt idx="333">
                  <c:v>15471</c:v>
                </c:pt>
                <c:pt idx="334">
                  <c:v>15405</c:v>
                </c:pt>
                <c:pt idx="335">
                  <c:v>13436</c:v>
                </c:pt>
                <c:pt idx="336">
                  <c:v>19992</c:v>
                </c:pt>
                <c:pt idx="337">
                  <c:v>15662</c:v>
                </c:pt>
                <c:pt idx="338">
                  <c:v>13831</c:v>
                </c:pt>
                <c:pt idx="339">
                  <c:v>18107</c:v>
                </c:pt>
                <c:pt idx="340">
                  <c:v>14887</c:v>
                </c:pt>
                <c:pt idx="341">
                  <c:v>14406</c:v>
                </c:pt>
                <c:pt idx="342">
                  <c:v>23215</c:v>
                </c:pt>
                <c:pt idx="343">
                  <c:v>18505</c:v>
                </c:pt>
                <c:pt idx="344">
                  <c:v>15589</c:v>
                </c:pt>
                <c:pt idx="345">
                  <c:v>17351</c:v>
                </c:pt>
                <c:pt idx="346">
                  <c:v>16020</c:v>
                </c:pt>
                <c:pt idx="347">
                  <c:v>17815</c:v>
                </c:pt>
                <c:pt idx="348">
                  <c:v>20730</c:v>
                </c:pt>
                <c:pt idx="349">
                  <c:v>17562</c:v>
                </c:pt>
                <c:pt idx="350">
                  <c:v>17120</c:v>
                </c:pt>
                <c:pt idx="351">
                  <c:v>18772</c:v>
                </c:pt>
                <c:pt idx="352">
                  <c:v>16072</c:v>
                </c:pt>
                <c:pt idx="353">
                  <c:v>16001</c:v>
                </c:pt>
                <c:pt idx="354">
                  <c:v>17851</c:v>
                </c:pt>
                <c:pt idx="355">
                  <c:v>14492</c:v>
                </c:pt>
                <c:pt idx="356">
                  <c:v>14172</c:v>
                </c:pt>
                <c:pt idx="357">
                  <c:v>14260</c:v>
                </c:pt>
                <c:pt idx="358">
                  <c:v>13782</c:v>
                </c:pt>
                <c:pt idx="359">
                  <c:v>13846</c:v>
                </c:pt>
                <c:pt idx="360">
                  <c:v>14414</c:v>
                </c:pt>
                <c:pt idx="361">
                  <c:v>13248</c:v>
                </c:pt>
                <c:pt idx="362">
                  <c:v>13299</c:v>
                </c:pt>
                <c:pt idx="363">
                  <c:v>13763</c:v>
                </c:pt>
                <c:pt idx="364">
                  <c:v>13760</c:v>
                </c:pt>
                <c:pt idx="365">
                  <c:v>14862</c:v>
                </c:pt>
                <c:pt idx="366">
                  <c:v>14785</c:v>
                </c:pt>
                <c:pt idx="367">
                  <c:v>12081</c:v>
                </c:pt>
                <c:pt idx="368">
                  <c:v>12634</c:v>
                </c:pt>
                <c:pt idx="369">
                  <c:v>18351</c:v>
                </c:pt>
                <c:pt idx="370">
                  <c:v>17961</c:v>
                </c:pt>
                <c:pt idx="371">
                  <c:v>17869</c:v>
                </c:pt>
                <c:pt idx="372">
                  <c:v>17715</c:v>
                </c:pt>
                <c:pt idx="373">
                  <c:v>16765</c:v>
                </c:pt>
                <c:pt idx="374">
                  <c:v>16856</c:v>
                </c:pt>
                <c:pt idx="375">
                  <c:v>16519</c:v>
                </c:pt>
                <c:pt idx="376">
                  <c:v>16245</c:v>
                </c:pt>
                <c:pt idx="377">
                  <c:v>18861</c:v>
                </c:pt>
                <c:pt idx="378">
                  <c:v>20728</c:v>
                </c:pt>
                <c:pt idx="379">
                  <c:v>17799</c:v>
                </c:pt>
                <c:pt idx="380">
                  <c:v>16753</c:v>
                </c:pt>
                <c:pt idx="381">
                  <c:v>19660</c:v>
                </c:pt>
                <c:pt idx="382">
                  <c:v>16274</c:v>
                </c:pt>
                <c:pt idx="383">
                  <c:v>21604</c:v>
                </c:pt>
                <c:pt idx="384">
                  <c:v>28257</c:v>
                </c:pt>
                <c:pt idx="385">
                  <c:v>22700</c:v>
                </c:pt>
                <c:pt idx="386">
                  <c:v>22351</c:v>
                </c:pt>
                <c:pt idx="387">
                  <c:v>22793</c:v>
                </c:pt>
                <c:pt idx="388">
                  <c:v>18898</c:v>
                </c:pt>
                <c:pt idx="389">
                  <c:v>15068</c:v>
                </c:pt>
                <c:pt idx="390">
                  <c:v>18771</c:v>
                </c:pt>
                <c:pt idx="391">
                  <c:v>15010</c:v>
                </c:pt>
                <c:pt idx="392">
                  <c:v>12256</c:v>
                </c:pt>
                <c:pt idx="393">
                  <c:v>14432</c:v>
                </c:pt>
                <c:pt idx="394">
                  <c:v>11163</c:v>
                </c:pt>
                <c:pt idx="395">
                  <c:v>9855</c:v>
                </c:pt>
                <c:pt idx="396">
                  <c:v>14463</c:v>
                </c:pt>
                <c:pt idx="397">
                  <c:v>12424</c:v>
                </c:pt>
                <c:pt idx="398">
                  <c:v>10805</c:v>
                </c:pt>
                <c:pt idx="399">
                  <c:v>14484</c:v>
                </c:pt>
                <c:pt idx="400">
                  <c:v>12497</c:v>
                </c:pt>
                <c:pt idx="401">
                  <c:v>10544</c:v>
                </c:pt>
                <c:pt idx="402">
                  <c:v>15991</c:v>
                </c:pt>
                <c:pt idx="403">
                  <c:v>13059</c:v>
                </c:pt>
                <c:pt idx="404">
                  <c:v>9948</c:v>
                </c:pt>
                <c:pt idx="405">
                  <c:v>10580</c:v>
                </c:pt>
                <c:pt idx="406">
                  <c:v>10755</c:v>
                </c:pt>
                <c:pt idx="407">
                  <c:v>8056</c:v>
                </c:pt>
                <c:pt idx="408">
                  <c:v>12944</c:v>
                </c:pt>
                <c:pt idx="409">
                  <c:v>10884</c:v>
                </c:pt>
                <c:pt idx="410">
                  <c:v>9537</c:v>
                </c:pt>
                <c:pt idx="411">
                  <c:v>13232</c:v>
                </c:pt>
                <c:pt idx="412">
                  <c:v>11739</c:v>
                </c:pt>
                <c:pt idx="413">
                  <c:v>8303</c:v>
                </c:pt>
                <c:pt idx="414">
                  <c:v>14552</c:v>
                </c:pt>
                <c:pt idx="415">
                  <c:v>11174</c:v>
                </c:pt>
                <c:pt idx="416">
                  <c:v>8594</c:v>
                </c:pt>
                <c:pt idx="417">
                  <c:v>9589</c:v>
                </c:pt>
                <c:pt idx="418">
                  <c:v>9574</c:v>
                </c:pt>
                <c:pt idx="419">
                  <c:v>9031</c:v>
                </c:pt>
                <c:pt idx="420">
                  <c:v>15176</c:v>
                </c:pt>
                <c:pt idx="421">
                  <c:v>12157</c:v>
                </c:pt>
                <c:pt idx="422">
                  <c:v>10123</c:v>
                </c:pt>
                <c:pt idx="423">
                  <c:v>13975</c:v>
                </c:pt>
                <c:pt idx="424">
                  <c:v>11258</c:v>
                </c:pt>
                <c:pt idx="425">
                  <c:v>8799</c:v>
                </c:pt>
                <c:pt idx="426">
                  <c:v>14834</c:v>
                </c:pt>
                <c:pt idx="427">
                  <c:v>11902</c:v>
                </c:pt>
                <c:pt idx="428">
                  <c:v>9219</c:v>
                </c:pt>
                <c:pt idx="429">
                  <c:v>10158</c:v>
                </c:pt>
                <c:pt idx="430">
                  <c:v>9710</c:v>
                </c:pt>
                <c:pt idx="431">
                  <c:v>7543</c:v>
                </c:pt>
                <c:pt idx="432">
                  <c:v>12454</c:v>
                </c:pt>
                <c:pt idx="433">
                  <c:v>11044</c:v>
                </c:pt>
                <c:pt idx="434">
                  <c:v>8453</c:v>
                </c:pt>
                <c:pt idx="435">
                  <c:v>12952</c:v>
                </c:pt>
                <c:pt idx="436">
                  <c:v>10722</c:v>
                </c:pt>
                <c:pt idx="437">
                  <c:v>8009</c:v>
                </c:pt>
                <c:pt idx="438">
                  <c:v>13941</c:v>
                </c:pt>
                <c:pt idx="439">
                  <c:v>11557</c:v>
                </c:pt>
                <c:pt idx="440">
                  <c:v>8441</c:v>
                </c:pt>
                <c:pt idx="441">
                  <c:v>10889</c:v>
                </c:pt>
                <c:pt idx="442">
                  <c:v>9506</c:v>
                </c:pt>
                <c:pt idx="443">
                  <c:v>8769</c:v>
                </c:pt>
                <c:pt idx="444">
                  <c:v>11699</c:v>
                </c:pt>
                <c:pt idx="445">
                  <c:v>10587</c:v>
                </c:pt>
                <c:pt idx="446">
                  <c:v>8239</c:v>
                </c:pt>
                <c:pt idx="447">
                  <c:v>10386</c:v>
                </c:pt>
                <c:pt idx="448">
                  <c:v>7423</c:v>
                </c:pt>
                <c:pt idx="449">
                  <c:v>6374</c:v>
                </c:pt>
                <c:pt idx="450">
                  <c:v>10472</c:v>
                </c:pt>
                <c:pt idx="451">
                  <c:v>8733</c:v>
                </c:pt>
                <c:pt idx="452">
                  <c:v>6345</c:v>
                </c:pt>
                <c:pt idx="453">
                  <c:v>10233</c:v>
                </c:pt>
                <c:pt idx="454">
                  <c:v>8649</c:v>
                </c:pt>
                <c:pt idx="455">
                  <c:v>6510</c:v>
                </c:pt>
                <c:pt idx="456">
                  <c:v>11670</c:v>
                </c:pt>
                <c:pt idx="457">
                  <c:v>9846</c:v>
                </c:pt>
                <c:pt idx="458">
                  <c:v>8478</c:v>
                </c:pt>
                <c:pt idx="459">
                  <c:v>10778</c:v>
                </c:pt>
                <c:pt idx="460">
                  <c:v>10346</c:v>
                </c:pt>
                <c:pt idx="461">
                  <c:v>8126</c:v>
                </c:pt>
                <c:pt idx="462">
                  <c:v>11677</c:v>
                </c:pt>
                <c:pt idx="463">
                  <c:v>10483</c:v>
                </c:pt>
                <c:pt idx="464">
                  <c:v>7711</c:v>
                </c:pt>
                <c:pt idx="465">
                  <c:v>9205</c:v>
                </c:pt>
                <c:pt idx="466">
                  <c:v>9109</c:v>
                </c:pt>
                <c:pt idx="467">
                  <c:v>7359</c:v>
                </c:pt>
                <c:pt idx="468">
                  <c:v>10858</c:v>
                </c:pt>
                <c:pt idx="469">
                  <c:v>9821</c:v>
                </c:pt>
                <c:pt idx="470">
                  <c:v>7730</c:v>
                </c:pt>
                <c:pt idx="471">
                  <c:v>9348</c:v>
                </c:pt>
                <c:pt idx="472">
                  <c:v>7693</c:v>
                </c:pt>
                <c:pt idx="473">
                  <c:v>6740</c:v>
                </c:pt>
                <c:pt idx="474">
                  <c:v>10999</c:v>
                </c:pt>
                <c:pt idx="475">
                  <c:v>9240</c:v>
                </c:pt>
                <c:pt idx="476">
                  <c:v>7611</c:v>
                </c:pt>
                <c:pt idx="477">
                  <c:v>9096</c:v>
                </c:pt>
                <c:pt idx="478">
                  <c:v>8395</c:v>
                </c:pt>
                <c:pt idx="479">
                  <c:v>8678</c:v>
                </c:pt>
                <c:pt idx="480">
                  <c:v>12776</c:v>
                </c:pt>
                <c:pt idx="481">
                  <c:v>10719</c:v>
                </c:pt>
                <c:pt idx="482">
                  <c:v>10135</c:v>
                </c:pt>
                <c:pt idx="483">
                  <c:v>13274</c:v>
                </c:pt>
                <c:pt idx="484">
                  <c:v>12986</c:v>
                </c:pt>
                <c:pt idx="485">
                  <c:v>11920</c:v>
                </c:pt>
                <c:pt idx="486">
                  <c:v>17247</c:v>
                </c:pt>
                <c:pt idx="487">
                  <c:v>13605</c:v>
                </c:pt>
                <c:pt idx="488">
                  <c:v>12067</c:v>
                </c:pt>
                <c:pt idx="489">
                  <c:v>13864</c:v>
                </c:pt>
                <c:pt idx="490">
                  <c:v>11007</c:v>
                </c:pt>
                <c:pt idx="491">
                  <c:v>10438</c:v>
                </c:pt>
                <c:pt idx="492">
                  <c:v>14618</c:v>
                </c:pt>
                <c:pt idx="493">
                  <c:v>11683</c:v>
                </c:pt>
                <c:pt idx="494">
                  <c:v>10028</c:v>
                </c:pt>
                <c:pt idx="495">
                  <c:v>12982</c:v>
                </c:pt>
                <c:pt idx="496">
                  <c:v>10855</c:v>
                </c:pt>
                <c:pt idx="497">
                  <c:v>10495</c:v>
                </c:pt>
                <c:pt idx="498">
                  <c:v>14892</c:v>
                </c:pt>
                <c:pt idx="499">
                  <c:v>13241</c:v>
                </c:pt>
                <c:pt idx="500">
                  <c:v>13442</c:v>
                </c:pt>
                <c:pt idx="501">
                  <c:v>18147</c:v>
                </c:pt>
                <c:pt idx="502">
                  <c:v>17258</c:v>
                </c:pt>
                <c:pt idx="503">
                  <c:v>17086</c:v>
                </c:pt>
                <c:pt idx="504">
                  <c:v>17357</c:v>
                </c:pt>
                <c:pt idx="505">
                  <c:v>13784</c:v>
                </c:pt>
                <c:pt idx="506">
                  <c:v>11830</c:v>
                </c:pt>
                <c:pt idx="507">
                  <c:v>13426</c:v>
                </c:pt>
                <c:pt idx="508">
                  <c:v>12035</c:v>
                </c:pt>
                <c:pt idx="509">
                  <c:v>13611</c:v>
                </c:pt>
                <c:pt idx="510">
                  <c:v>17156</c:v>
                </c:pt>
                <c:pt idx="511">
                  <c:v>14881</c:v>
                </c:pt>
                <c:pt idx="512">
                  <c:v>12988</c:v>
                </c:pt>
                <c:pt idx="513">
                  <c:v>14951</c:v>
                </c:pt>
                <c:pt idx="514">
                  <c:v>14326</c:v>
                </c:pt>
                <c:pt idx="515">
                  <c:v>17525</c:v>
                </c:pt>
                <c:pt idx="516">
                  <c:v>18726</c:v>
                </c:pt>
                <c:pt idx="517">
                  <c:v>14535</c:v>
                </c:pt>
                <c:pt idx="518">
                  <c:v>12822</c:v>
                </c:pt>
                <c:pt idx="519">
                  <c:v>15548</c:v>
                </c:pt>
                <c:pt idx="520">
                  <c:v>13646</c:v>
                </c:pt>
                <c:pt idx="521">
                  <c:v>10867</c:v>
                </c:pt>
                <c:pt idx="522">
                  <c:v>14942</c:v>
                </c:pt>
                <c:pt idx="523">
                  <c:v>13654</c:v>
                </c:pt>
                <c:pt idx="524">
                  <c:v>10105</c:v>
                </c:pt>
                <c:pt idx="525">
                  <c:v>10296</c:v>
                </c:pt>
                <c:pt idx="526">
                  <c:v>9649</c:v>
                </c:pt>
                <c:pt idx="527">
                  <c:v>7092</c:v>
                </c:pt>
                <c:pt idx="528">
                  <c:v>11709</c:v>
                </c:pt>
                <c:pt idx="529">
                  <c:v>9336</c:v>
                </c:pt>
                <c:pt idx="530">
                  <c:v>7691</c:v>
                </c:pt>
                <c:pt idx="531">
                  <c:v>10488</c:v>
                </c:pt>
                <c:pt idx="532">
                  <c:v>9449</c:v>
                </c:pt>
                <c:pt idx="533">
                  <c:v>6882</c:v>
                </c:pt>
                <c:pt idx="534">
                  <c:v>11308</c:v>
                </c:pt>
                <c:pt idx="535">
                  <c:v>9599</c:v>
                </c:pt>
                <c:pt idx="536">
                  <c:v>6710</c:v>
                </c:pt>
                <c:pt idx="537">
                  <c:v>8464</c:v>
                </c:pt>
                <c:pt idx="538">
                  <c:v>7115</c:v>
                </c:pt>
                <c:pt idx="539">
                  <c:v>6872</c:v>
                </c:pt>
                <c:pt idx="540">
                  <c:v>10673</c:v>
                </c:pt>
                <c:pt idx="541">
                  <c:v>8791</c:v>
                </c:pt>
                <c:pt idx="542">
                  <c:v>8237</c:v>
                </c:pt>
                <c:pt idx="543">
                  <c:v>12558</c:v>
                </c:pt>
                <c:pt idx="544">
                  <c:v>10916</c:v>
                </c:pt>
                <c:pt idx="545">
                  <c:v>10408</c:v>
                </c:pt>
                <c:pt idx="546">
                  <c:v>14931</c:v>
                </c:pt>
                <c:pt idx="547">
                  <c:v>14064</c:v>
                </c:pt>
                <c:pt idx="548">
                  <c:v>11733</c:v>
                </c:pt>
                <c:pt idx="549">
                  <c:v>13054</c:v>
                </c:pt>
                <c:pt idx="550">
                  <c:v>11340</c:v>
                </c:pt>
                <c:pt idx="551">
                  <c:v>10698</c:v>
                </c:pt>
                <c:pt idx="552">
                  <c:v>13998</c:v>
                </c:pt>
                <c:pt idx="553">
                  <c:v>10233</c:v>
                </c:pt>
                <c:pt idx="554">
                  <c:v>8706</c:v>
                </c:pt>
                <c:pt idx="555">
                  <c:v>11582</c:v>
                </c:pt>
                <c:pt idx="556">
                  <c:v>9102</c:v>
                </c:pt>
                <c:pt idx="557">
                  <c:v>8413</c:v>
                </c:pt>
                <c:pt idx="558">
                  <c:v>13802</c:v>
                </c:pt>
                <c:pt idx="559">
                  <c:v>10930</c:v>
                </c:pt>
                <c:pt idx="560">
                  <c:v>9288</c:v>
                </c:pt>
                <c:pt idx="561">
                  <c:v>11446</c:v>
                </c:pt>
                <c:pt idx="562">
                  <c:v>9771</c:v>
                </c:pt>
                <c:pt idx="563">
                  <c:v>9749</c:v>
                </c:pt>
                <c:pt idx="564">
                  <c:v>12509</c:v>
                </c:pt>
                <c:pt idx="565">
                  <c:v>9938</c:v>
                </c:pt>
                <c:pt idx="566">
                  <c:v>8567</c:v>
                </c:pt>
                <c:pt idx="567">
                  <c:v>11249</c:v>
                </c:pt>
                <c:pt idx="568">
                  <c:v>8985</c:v>
                </c:pt>
                <c:pt idx="569">
                  <c:v>7886</c:v>
                </c:pt>
                <c:pt idx="570">
                  <c:v>14224</c:v>
                </c:pt>
                <c:pt idx="571">
                  <c:v>11349</c:v>
                </c:pt>
                <c:pt idx="572">
                  <c:v>9733</c:v>
                </c:pt>
                <c:pt idx="573">
                  <c:v>12396</c:v>
                </c:pt>
                <c:pt idx="574">
                  <c:v>10176</c:v>
                </c:pt>
                <c:pt idx="575">
                  <c:v>9322</c:v>
                </c:pt>
                <c:pt idx="576">
                  <c:v>12627</c:v>
                </c:pt>
                <c:pt idx="577">
                  <c:v>11016</c:v>
                </c:pt>
                <c:pt idx="578">
                  <c:v>7817</c:v>
                </c:pt>
                <c:pt idx="579">
                  <c:v>10098</c:v>
                </c:pt>
                <c:pt idx="580">
                  <c:v>8098</c:v>
                </c:pt>
                <c:pt idx="581">
                  <c:v>7089</c:v>
                </c:pt>
                <c:pt idx="582">
                  <c:v>11754</c:v>
                </c:pt>
                <c:pt idx="583">
                  <c:v>10543</c:v>
                </c:pt>
                <c:pt idx="584">
                  <c:v>8147</c:v>
                </c:pt>
                <c:pt idx="585">
                  <c:v>9218</c:v>
                </c:pt>
                <c:pt idx="586">
                  <c:v>8222</c:v>
                </c:pt>
                <c:pt idx="587">
                  <c:v>5143</c:v>
                </c:pt>
                <c:pt idx="588">
                  <c:v>12247</c:v>
                </c:pt>
                <c:pt idx="589">
                  <c:v>10489</c:v>
                </c:pt>
                <c:pt idx="590">
                  <c:v>8270</c:v>
                </c:pt>
                <c:pt idx="591">
                  <c:v>9563</c:v>
                </c:pt>
                <c:pt idx="592">
                  <c:v>6886</c:v>
                </c:pt>
                <c:pt idx="593">
                  <c:v>4425</c:v>
                </c:pt>
                <c:pt idx="594">
                  <c:v>9777</c:v>
                </c:pt>
                <c:pt idx="595">
                  <c:v>7795</c:v>
                </c:pt>
                <c:pt idx="596">
                  <c:v>5687</c:v>
                </c:pt>
                <c:pt idx="597">
                  <c:v>7115</c:v>
                </c:pt>
                <c:pt idx="598">
                  <c:v>5693</c:v>
                </c:pt>
                <c:pt idx="599">
                  <c:v>5799</c:v>
                </c:pt>
                <c:pt idx="600">
                  <c:v>9558</c:v>
                </c:pt>
                <c:pt idx="601">
                  <c:v>7059</c:v>
                </c:pt>
                <c:pt idx="602">
                  <c:v>5032</c:v>
                </c:pt>
                <c:pt idx="603">
                  <c:v>8173</c:v>
                </c:pt>
                <c:pt idx="604">
                  <c:v>5891</c:v>
                </c:pt>
                <c:pt idx="605">
                  <c:v>6179</c:v>
                </c:pt>
                <c:pt idx="606">
                  <c:v>9688</c:v>
                </c:pt>
                <c:pt idx="607">
                  <c:v>6008</c:v>
                </c:pt>
                <c:pt idx="608">
                  <c:v>5631</c:v>
                </c:pt>
                <c:pt idx="609">
                  <c:v>7410</c:v>
                </c:pt>
                <c:pt idx="610">
                  <c:v>5741</c:v>
                </c:pt>
                <c:pt idx="611">
                  <c:v>6449</c:v>
                </c:pt>
                <c:pt idx="612">
                  <c:v>5631</c:v>
                </c:pt>
                <c:pt idx="613">
                  <c:v>5904</c:v>
                </c:pt>
                <c:pt idx="614">
                  <c:v>7989</c:v>
                </c:pt>
                <c:pt idx="615">
                  <c:v>7783</c:v>
                </c:pt>
                <c:pt idx="616">
                  <c:v>6375</c:v>
                </c:pt>
                <c:pt idx="617">
                  <c:v>7283</c:v>
                </c:pt>
                <c:pt idx="618">
                  <c:v>7074</c:v>
                </c:pt>
                <c:pt idx="619">
                  <c:v>7093</c:v>
                </c:pt>
                <c:pt idx="620">
                  <c:v>8262</c:v>
                </c:pt>
                <c:pt idx="621">
                  <c:v>9620</c:v>
                </c:pt>
                <c:pt idx="622">
                  <c:v>10152</c:v>
                </c:pt>
                <c:pt idx="623">
                  <c:v>11644</c:v>
                </c:pt>
              </c:numCache>
            </c:numRef>
          </c:val>
          <c:smooth val="0"/>
          <c:extLst>
            <c:ext xmlns:c16="http://schemas.microsoft.com/office/drawing/2014/chart" uri="{C3380CC4-5D6E-409C-BE32-E72D297353CC}">
              <c16:uniqueId val="{00000001-E708-449D-83C3-2C7FF9575694}"/>
            </c:ext>
          </c:extLst>
        </c:ser>
        <c:dLbls>
          <c:showLegendKey val="0"/>
          <c:showVal val="0"/>
          <c:showCatName val="0"/>
          <c:showSerName val="0"/>
          <c:showPercent val="0"/>
          <c:showBubbleSize val="0"/>
        </c:dLbls>
        <c:smooth val="0"/>
        <c:axId val="549152504"/>
        <c:axId val="549154856"/>
      </c:lineChart>
      <c:catAx>
        <c:axId val="54915250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49154856"/>
        <c:crosses val="autoZero"/>
        <c:auto val="1"/>
        <c:lblAlgn val="ctr"/>
        <c:lblOffset val="100"/>
        <c:tickLblSkip val="12"/>
        <c:tickMarkSkip val="12"/>
        <c:noMultiLvlLbl val="0"/>
      </c:catAx>
      <c:valAx>
        <c:axId val="549154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49152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Table 171 </a:t>
            </a:r>
          </a:p>
          <a:p>
            <a:pPr>
              <a:defRPr/>
            </a:pPr>
            <a:r>
              <a:rPr lang="en-US" sz="1400" b="1" i="0" u="none" strike="noStrike" baseline="0">
                <a:effectLst/>
              </a:rPr>
              <a:t>Total public and private advances by the Bank of England, Annually, 1794-1847 </a:t>
            </a:r>
          </a:p>
          <a:p>
            <a:pPr>
              <a:defRPr/>
            </a:pPr>
            <a:r>
              <a:rPr lang="en-US" sz="1400" b="1" i="0" u="none" strike="noStrike" baseline="0">
                <a:effectLst/>
              </a:rPr>
              <a:t>(Thousands of £'s)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171'!$A$6:$A$59</c:f>
              <c:numCache>
                <c:formatCode>General</c:formatCode>
                <c:ptCount val="54"/>
                <c:pt idx="0">
                  <c:v>1794</c:v>
                </c:pt>
                <c:pt idx="1">
                  <c:v>1795</c:v>
                </c:pt>
                <c:pt idx="2">
                  <c:v>1796</c:v>
                </c:pt>
                <c:pt idx="3">
                  <c:v>1797</c:v>
                </c:pt>
                <c:pt idx="4">
                  <c:v>1798</c:v>
                </c:pt>
                <c:pt idx="5">
                  <c:v>1799</c:v>
                </c:pt>
                <c:pt idx="6">
                  <c:v>1800</c:v>
                </c:pt>
                <c:pt idx="7">
                  <c:v>1801</c:v>
                </c:pt>
                <c:pt idx="8">
                  <c:v>1802</c:v>
                </c:pt>
                <c:pt idx="9">
                  <c:v>1803</c:v>
                </c:pt>
                <c:pt idx="10">
                  <c:v>1804</c:v>
                </c:pt>
                <c:pt idx="11">
                  <c:v>1805</c:v>
                </c:pt>
                <c:pt idx="12">
                  <c:v>1806</c:v>
                </c:pt>
                <c:pt idx="13">
                  <c:v>1807</c:v>
                </c:pt>
                <c:pt idx="14">
                  <c:v>1808</c:v>
                </c:pt>
                <c:pt idx="15">
                  <c:v>1809</c:v>
                </c:pt>
                <c:pt idx="16">
                  <c:v>1810</c:v>
                </c:pt>
                <c:pt idx="17">
                  <c:v>1811</c:v>
                </c:pt>
                <c:pt idx="18">
                  <c:v>1812</c:v>
                </c:pt>
                <c:pt idx="19">
                  <c:v>1813</c:v>
                </c:pt>
                <c:pt idx="20">
                  <c:v>1814</c:v>
                </c:pt>
                <c:pt idx="21">
                  <c:v>1815</c:v>
                </c:pt>
                <c:pt idx="22">
                  <c:v>1816</c:v>
                </c:pt>
                <c:pt idx="23">
                  <c:v>1817</c:v>
                </c:pt>
                <c:pt idx="24">
                  <c:v>1818</c:v>
                </c:pt>
                <c:pt idx="25">
                  <c:v>1819</c:v>
                </c:pt>
                <c:pt idx="26">
                  <c:v>1820</c:v>
                </c:pt>
                <c:pt idx="27">
                  <c:v>1821</c:v>
                </c:pt>
                <c:pt idx="28">
                  <c:v>1822</c:v>
                </c:pt>
                <c:pt idx="29">
                  <c:v>1823</c:v>
                </c:pt>
                <c:pt idx="30">
                  <c:v>1824</c:v>
                </c:pt>
                <c:pt idx="31">
                  <c:v>1825</c:v>
                </c:pt>
                <c:pt idx="32">
                  <c:v>1826</c:v>
                </c:pt>
                <c:pt idx="33">
                  <c:v>1827</c:v>
                </c:pt>
                <c:pt idx="34">
                  <c:v>1828</c:v>
                </c:pt>
                <c:pt idx="35">
                  <c:v>1829</c:v>
                </c:pt>
                <c:pt idx="36">
                  <c:v>1830</c:v>
                </c:pt>
                <c:pt idx="37">
                  <c:v>1831</c:v>
                </c:pt>
                <c:pt idx="38">
                  <c:v>1832</c:v>
                </c:pt>
                <c:pt idx="39">
                  <c:v>1833</c:v>
                </c:pt>
                <c:pt idx="40">
                  <c:v>1834</c:v>
                </c:pt>
                <c:pt idx="41">
                  <c:v>1835</c:v>
                </c:pt>
                <c:pt idx="42">
                  <c:v>1836</c:v>
                </c:pt>
                <c:pt idx="43">
                  <c:v>1837</c:v>
                </c:pt>
                <c:pt idx="44">
                  <c:v>1838</c:v>
                </c:pt>
                <c:pt idx="45">
                  <c:v>1839</c:v>
                </c:pt>
                <c:pt idx="46">
                  <c:v>1840</c:v>
                </c:pt>
                <c:pt idx="47">
                  <c:v>1841</c:v>
                </c:pt>
                <c:pt idx="48">
                  <c:v>1842</c:v>
                </c:pt>
                <c:pt idx="49">
                  <c:v>1843</c:v>
                </c:pt>
                <c:pt idx="50">
                  <c:v>1844</c:v>
                </c:pt>
                <c:pt idx="51">
                  <c:v>1845</c:v>
                </c:pt>
                <c:pt idx="52">
                  <c:v>1846</c:v>
                </c:pt>
                <c:pt idx="53">
                  <c:v>1847</c:v>
                </c:pt>
              </c:numCache>
            </c:numRef>
          </c:cat>
          <c:val>
            <c:numRef>
              <c:f>'Table 171'!$B$6:$B$59</c:f>
              <c:numCache>
                <c:formatCode>_(* #,##0_);_(* \(#,##0\);_(* "-"??_);_(@_)</c:formatCode>
                <c:ptCount val="54"/>
                <c:pt idx="0">
                  <c:v>10478</c:v>
                </c:pt>
                <c:pt idx="1">
                  <c:v>13025</c:v>
                </c:pt>
                <c:pt idx="2">
                  <c:v>13101</c:v>
                </c:pt>
                <c:pt idx="3">
                  <c:v>12350</c:v>
                </c:pt>
                <c:pt idx="4">
                  <c:v>13551</c:v>
                </c:pt>
                <c:pt idx="5">
                  <c:v>15371</c:v>
                </c:pt>
                <c:pt idx="6">
                  <c:v>18976</c:v>
                </c:pt>
                <c:pt idx="7">
                  <c:v>20617</c:v>
                </c:pt>
                <c:pt idx="8">
                  <c:v>20564</c:v>
                </c:pt>
                <c:pt idx="9">
                  <c:v>22668</c:v>
                </c:pt>
                <c:pt idx="10">
                  <c:v>24472</c:v>
                </c:pt>
                <c:pt idx="11">
                  <c:v>24521</c:v>
                </c:pt>
                <c:pt idx="12">
                  <c:v>25486</c:v>
                </c:pt>
                <c:pt idx="13">
                  <c:v>26638</c:v>
                </c:pt>
                <c:pt idx="14">
                  <c:v>27340</c:v>
                </c:pt>
                <c:pt idx="15">
                  <c:v>30294</c:v>
                </c:pt>
                <c:pt idx="16">
                  <c:v>35200</c:v>
                </c:pt>
                <c:pt idx="17">
                  <c:v>33883</c:v>
                </c:pt>
                <c:pt idx="18">
                  <c:v>36344</c:v>
                </c:pt>
                <c:pt idx="19">
                  <c:v>38188</c:v>
                </c:pt>
                <c:pt idx="20">
                  <c:v>42924</c:v>
                </c:pt>
                <c:pt idx="21">
                  <c:v>42466</c:v>
                </c:pt>
                <c:pt idx="22">
                  <c:v>34633</c:v>
                </c:pt>
                <c:pt idx="23">
                  <c:v>27506</c:v>
                </c:pt>
                <c:pt idx="24">
                  <c:v>28780</c:v>
                </c:pt>
                <c:pt idx="25">
                  <c:v>27663</c:v>
                </c:pt>
                <c:pt idx="26">
                  <c:v>22247</c:v>
                </c:pt>
                <c:pt idx="27">
                  <c:v>17967</c:v>
                </c:pt>
                <c:pt idx="28">
                  <c:v>17115</c:v>
                </c:pt>
                <c:pt idx="29">
                  <c:v>16222</c:v>
                </c:pt>
                <c:pt idx="30">
                  <c:v>14811</c:v>
                </c:pt>
                <c:pt idx="31">
                  <c:v>17981</c:v>
                </c:pt>
                <c:pt idx="32">
                  <c:v>17630</c:v>
                </c:pt>
                <c:pt idx="33">
                  <c:v>11967</c:v>
                </c:pt>
                <c:pt idx="34">
                  <c:v>10838</c:v>
                </c:pt>
                <c:pt idx="35">
                  <c:v>11238</c:v>
                </c:pt>
                <c:pt idx="36">
                  <c:v>10561</c:v>
                </c:pt>
                <c:pt idx="37">
                  <c:v>8804</c:v>
                </c:pt>
                <c:pt idx="38">
                  <c:v>9566</c:v>
                </c:pt>
                <c:pt idx="39">
                  <c:v>8851</c:v>
                </c:pt>
                <c:pt idx="40">
                  <c:v>12503</c:v>
                </c:pt>
                <c:pt idx="41">
                  <c:v>13727</c:v>
                </c:pt>
                <c:pt idx="42">
                  <c:v>14489</c:v>
                </c:pt>
                <c:pt idx="43">
                  <c:v>12657</c:v>
                </c:pt>
                <c:pt idx="44">
                  <c:v>8802</c:v>
                </c:pt>
                <c:pt idx="45">
                  <c:v>11443</c:v>
                </c:pt>
                <c:pt idx="46">
                  <c:v>10584</c:v>
                </c:pt>
                <c:pt idx="47">
                  <c:v>10513</c:v>
                </c:pt>
                <c:pt idx="48">
                  <c:v>9149</c:v>
                </c:pt>
                <c:pt idx="49">
                  <c:v>7745</c:v>
                </c:pt>
                <c:pt idx="50">
                  <c:v>6902</c:v>
                </c:pt>
                <c:pt idx="51">
                  <c:v>7901</c:v>
                </c:pt>
                <c:pt idx="52">
                  <c:v>12165</c:v>
                </c:pt>
                <c:pt idx="53">
                  <c:v>12699</c:v>
                </c:pt>
              </c:numCache>
            </c:numRef>
          </c:val>
          <c:smooth val="0"/>
          <c:extLst>
            <c:ext xmlns:c16="http://schemas.microsoft.com/office/drawing/2014/chart" uri="{C3380CC4-5D6E-409C-BE32-E72D297353CC}">
              <c16:uniqueId val="{00000000-CB48-4D4D-9586-968729968203}"/>
            </c:ext>
          </c:extLst>
        </c:ser>
        <c:dLbls>
          <c:showLegendKey val="0"/>
          <c:showVal val="0"/>
          <c:showCatName val="0"/>
          <c:showSerName val="0"/>
          <c:showPercent val="0"/>
          <c:showBubbleSize val="0"/>
        </c:dLbls>
        <c:smooth val="0"/>
        <c:axId val="406582288"/>
        <c:axId val="406583072"/>
      </c:lineChart>
      <c:catAx>
        <c:axId val="40658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6583072"/>
        <c:crosses val="autoZero"/>
        <c:auto val="1"/>
        <c:lblAlgn val="ctr"/>
        <c:lblOffset val="100"/>
        <c:noMultiLvlLbl val="0"/>
      </c:catAx>
      <c:valAx>
        <c:axId val="40658307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6582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172 </a:t>
            </a:r>
          </a:p>
          <a:p>
            <a:pPr>
              <a:defRPr/>
            </a:pPr>
            <a:r>
              <a:rPr lang="en-US"/>
              <a:t>Total Securities held by the Bank of England, Semi-Annually, 1790-1851 </a:t>
            </a:r>
          </a:p>
          <a:p>
            <a:pPr>
              <a:defRPr/>
            </a:pPr>
            <a:r>
              <a:rPr lang="en-US"/>
              <a:t>(Millions of £'s) </a:t>
            </a:r>
          </a:p>
        </c:rich>
      </c:tx>
      <c:layout>
        <c:manualLayout>
          <c:xMode val="edge"/>
          <c:yMode val="edge"/>
          <c:x val="0.18515925880163694"/>
          <c:y val="2.88461538461538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'Table 172'!$C$5</c:f>
              <c:strCache>
                <c:ptCount val="1"/>
                <c:pt idx="0">
                  <c:v>Public</c:v>
                </c:pt>
              </c:strCache>
            </c:strRef>
          </c:tx>
          <c:spPr>
            <a:ln w="28575" cap="rnd">
              <a:solidFill>
                <a:schemeClr val="accent1"/>
              </a:solidFill>
              <a:round/>
            </a:ln>
            <a:effectLst/>
          </c:spPr>
          <c:marker>
            <c:symbol val="none"/>
          </c:marker>
          <c:cat>
            <c:numRef>
              <c:f>'Table 172'!$A$6:$A$129</c:f>
              <c:numCache>
                <c:formatCode>General</c:formatCode>
                <c:ptCount val="124"/>
                <c:pt idx="0">
                  <c:v>1790</c:v>
                </c:pt>
                <c:pt idx="2">
                  <c:v>1791</c:v>
                </c:pt>
                <c:pt idx="4">
                  <c:v>1792</c:v>
                </c:pt>
                <c:pt idx="6">
                  <c:v>1793</c:v>
                </c:pt>
                <c:pt idx="8">
                  <c:v>1794</c:v>
                </c:pt>
                <c:pt idx="10">
                  <c:v>1795</c:v>
                </c:pt>
                <c:pt idx="12">
                  <c:v>1796</c:v>
                </c:pt>
                <c:pt idx="14">
                  <c:v>1797</c:v>
                </c:pt>
                <c:pt idx="16">
                  <c:v>1798</c:v>
                </c:pt>
                <c:pt idx="18">
                  <c:v>1799</c:v>
                </c:pt>
                <c:pt idx="20">
                  <c:v>1800</c:v>
                </c:pt>
                <c:pt idx="22">
                  <c:v>1801</c:v>
                </c:pt>
                <c:pt idx="24">
                  <c:v>1802</c:v>
                </c:pt>
                <c:pt idx="26">
                  <c:v>1803</c:v>
                </c:pt>
                <c:pt idx="28">
                  <c:v>1804</c:v>
                </c:pt>
                <c:pt idx="30">
                  <c:v>1805</c:v>
                </c:pt>
                <c:pt idx="32">
                  <c:v>1806</c:v>
                </c:pt>
                <c:pt idx="34">
                  <c:v>1807</c:v>
                </c:pt>
                <c:pt idx="36">
                  <c:v>1808</c:v>
                </c:pt>
                <c:pt idx="38">
                  <c:v>1809</c:v>
                </c:pt>
                <c:pt idx="40">
                  <c:v>1810</c:v>
                </c:pt>
                <c:pt idx="42">
                  <c:v>1811</c:v>
                </c:pt>
                <c:pt idx="44">
                  <c:v>1812</c:v>
                </c:pt>
                <c:pt idx="46">
                  <c:v>1813</c:v>
                </c:pt>
                <c:pt idx="48">
                  <c:v>1814</c:v>
                </c:pt>
                <c:pt idx="50">
                  <c:v>1815</c:v>
                </c:pt>
                <c:pt idx="52">
                  <c:v>1816</c:v>
                </c:pt>
                <c:pt idx="54">
                  <c:v>1817</c:v>
                </c:pt>
                <c:pt idx="56">
                  <c:v>1818</c:v>
                </c:pt>
                <c:pt idx="58">
                  <c:v>1819</c:v>
                </c:pt>
                <c:pt idx="60">
                  <c:v>1820</c:v>
                </c:pt>
                <c:pt idx="62">
                  <c:v>1821</c:v>
                </c:pt>
                <c:pt idx="64">
                  <c:v>1822</c:v>
                </c:pt>
                <c:pt idx="66">
                  <c:v>1823</c:v>
                </c:pt>
                <c:pt idx="68">
                  <c:v>1824</c:v>
                </c:pt>
                <c:pt idx="70">
                  <c:v>1825</c:v>
                </c:pt>
                <c:pt idx="72">
                  <c:v>1826</c:v>
                </c:pt>
                <c:pt idx="74">
                  <c:v>1827</c:v>
                </c:pt>
                <c:pt idx="76">
                  <c:v>1828</c:v>
                </c:pt>
                <c:pt idx="78">
                  <c:v>1829</c:v>
                </c:pt>
                <c:pt idx="80">
                  <c:v>1830</c:v>
                </c:pt>
                <c:pt idx="82">
                  <c:v>1831</c:v>
                </c:pt>
                <c:pt idx="84">
                  <c:v>1832</c:v>
                </c:pt>
                <c:pt idx="86">
                  <c:v>1833</c:v>
                </c:pt>
                <c:pt idx="88">
                  <c:v>1834</c:v>
                </c:pt>
                <c:pt idx="90">
                  <c:v>1835</c:v>
                </c:pt>
                <c:pt idx="92">
                  <c:v>1836</c:v>
                </c:pt>
                <c:pt idx="94">
                  <c:v>1837</c:v>
                </c:pt>
                <c:pt idx="96">
                  <c:v>1838</c:v>
                </c:pt>
                <c:pt idx="98">
                  <c:v>1839</c:v>
                </c:pt>
                <c:pt idx="100">
                  <c:v>1840</c:v>
                </c:pt>
                <c:pt idx="102">
                  <c:v>1841</c:v>
                </c:pt>
                <c:pt idx="104">
                  <c:v>1842</c:v>
                </c:pt>
                <c:pt idx="106">
                  <c:v>1843</c:v>
                </c:pt>
                <c:pt idx="108">
                  <c:v>1844</c:v>
                </c:pt>
                <c:pt idx="110">
                  <c:v>1845</c:v>
                </c:pt>
                <c:pt idx="112">
                  <c:v>1846</c:v>
                </c:pt>
                <c:pt idx="114">
                  <c:v>1847</c:v>
                </c:pt>
                <c:pt idx="116">
                  <c:v>1848</c:v>
                </c:pt>
                <c:pt idx="118">
                  <c:v>1849</c:v>
                </c:pt>
                <c:pt idx="120">
                  <c:v>1850</c:v>
                </c:pt>
                <c:pt idx="122">
                  <c:v>1851</c:v>
                </c:pt>
              </c:numCache>
            </c:numRef>
          </c:cat>
          <c:val>
            <c:numRef>
              <c:f>'Table 172'!$C$6:$C$129</c:f>
              <c:numCache>
                <c:formatCode>_(* #,##0.00_);_(* \(#,##0.00\);_(* "-"??_);_(@_)</c:formatCode>
                <c:ptCount val="124"/>
                <c:pt idx="0">
                  <c:v>8.35</c:v>
                </c:pt>
                <c:pt idx="1">
                  <c:v>10.050000000000001</c:v>
                </c:pt>
                <c:pt idx="2">
                  <c:v>10.38</c:v>
                </c:pt>
                <c:pt idx="3">
                  <c:v>10.92</c:v>
                </c:pt>
                <c:pt idx="4">
                  <c:v>9.94</c:v>
                </c:pt>
                <c:pt idx="5">
                  <c:v>10.72</c:v>
                </c:pt>
                <c:pt idx="6">
                  <c:v>9.5500000000000007</c:v>
                </c:pt>
                <c:pt idx="7">
                  <c:v>10.38</c:v>
                </c:pt>
                <c:pt idx="8">
                  <c:v>9.9499999999999993</c:v>
                </c:pt>
                <c:pt idx="9">
                  <c:v>8.86</c:v>
                </c:pt>
                <c:pt idx="10">
                  <c:v>13.16</c:v>
                </c:pt>
                <c:pt idx="11">
                  <c:v>13.25</c:v>
                </c:pt>
                <c:pt idx="12">
                  <c:v>12.95</c:v>
                </c:pt>
                <c:pt idx="13">
                  <c:v>10.88</c:v>
                </c:pt>
                <c:pt idx="14">
                  <c:v>11.71</c:v>
                </c:pt>
                <c:pt idx="15">
                  <c:v>8.77</c:v>
                </c:pt>
                <c:pt idx="16">
                  <c:v>11.24</c:v>
                </c:pt>
                <c:pt idx="17">
                  <c:v>10.93</c:v>
                </c:pt>
                <c:pt idx="18">
                  <c:v>11.51</c:v>
                </c:pt>
                <c:pt idx="19">
                  <c:v>9.4499999999999993</c:v>
                </c:pt>
                <c:pt idx="20">
                  <c:v>13.98</c:v>
                </c:pt>
                <c:pt idx="21">
                  <c:v>13.59</c:v>
                </c:pt>
                <c:pt idx="22">
                  <c:v>15.96</c:v>
                </c:pt>
                <c:pt idx="23">
                  <c:v>11.93</c:v>
                </c:pt>
                <c:pt idx="24">
                  <c:v>14.2</c:v>
                </c:pt>
                <c:pt idx="25">
                  <c:v>13.53</c:v>
                </c:pt>
                <c:pt idx="26">
                  <c:v>9.42</c:v>
                </c:pt>
                <c:pt idx="27">
                  <c:v>13.34</c:v>
                </c:pt>
                <c:pt idx="28">
                  <c:v>14.68</c:v>
                </c:pt>
                <c:pt idx="29">
                  <c:v>14.99</c:v>
                </c:pt>
                <c:pt idx="30">
                  <c:v>16.89</c:v>
                </c:pt>
                <c:pt idx="31">
                  <c:v>11.41</c:v>
                </c:pt>
                <c:pt idx="32">
                  <c:v>14.81</c:v>
                </c:pt>
                <c:pt idx="33">
                  <c:v>14.17</c:v>
                </c:pt>
                <c:pt idx="34">
                  <c:v>13.45</c:v>
                </c:pt>
                <c:pt idx="35">
                  <c:v>13.41</c:v>
                </c:pt>
                <c:pt idx="36">
                  <c:v>14.15</c:v>
                </c:pt>
                <c:pt idx="37">
                  <c:v>14.96</c:v>
                </c:pt>
                <c:pt idx="38">
                  <c:v>14.74</c:v>
                </c:pt>
                <c:pt idx="39">
                  <c:v>15.31</c:v>
                </c:pt>
                <c:pt idx="40">
                  <c:v>14.32</c:v>
                </c:pt>
                <c:pt idx="41">
                  <c:v>17.2</c:v>
                </c:pt>
                <c:pt idx="42">
                  <c:v>17.2</c:v>
                </c:pt>
                <c:pt idx="43">
                  <c:v>21.88</c:v>
                </c:pt>
                <c:pt idx="44">
                  <c:v>22.13</c:v>
                </c:pt>
                <c:pt idx="45">
                  <c:v>21.17</c:v>
                </c:pt>
                <c:pt idx="46">
                  <c:v>25.04</c:v>
                </c:pt>
                <c:pt idx="47">
                  <c:v>25.59</c:v>
                </c:pt>
                <c:pt idx="48">
                  <c:v>23.63</c:v>
                </c:pt>
                <c:pt idx="49">
                  <c:v>34.979999999999997</c:v>
                </c:pt>
                <c:pt idx="50">
                  <c:v>27.51</c:v>
                </c:pt>
                <c:pt idx="51">
                  <c:v>24.19</c:v>
                </c:pt>
                <c:pt idx="52">
                  <c:v>19.43</c:v>
                </c:pt>
                <c:pt idx="53">
                  <c:v>26.1</c:v>
                </c:pt>
                <c:pt idx="54">
                  <c:v>25.54</c:v>
                </c:pt>
                <c:pt idx="55">
                  <c:v>27.1</c:v>
                </c:pt>
                <c:pt idx="56">
                  <c:v>26.91</c:v>
                </c:pt>
                <c:pt idx="57">
                  <c:v>27.26</c:v>
                </c:pt>
                <c:pt idx="58">
                  <c:v>22.36</c:v>
                </c:pt>
                <c:pt idx="59">
                  <c:v>25.42</c:v>
                </c:pt>
                <c:pt idx="60">
                  <c:v>21.72</c:v>
                </c:pt>
                <c:pt idx="61">
                  <c:v>19.170000000000002</c:v>
                </c:pt>
                <c:pt idx="62">
                  <c:v>16.010000000000002</c:v>
                </c:pt>
                <c:pt idx="63">
                  <c:v>15.75</c:v>
                </c:pt>
                <c:pt idx="64">
                  <c:v>12.48</c:v>
                </c:pt>
                <c:pt idx="65">
                  <c:v>13.67</c:v>
                </c:pt>
                <c:pt idx="66">
                  <c:v>13.66</c:v>
                </c:pt>
                <c:pt idx="67">
                  <c:v>11.84</c:v>
                </c:pt>
                <c:pt idx="68">
                  <c:v>14.34</c:v>
                </c:pt>
                <c:pt idx="69">
                  <c:v>14.65</c:v>
                </c:pt>
                <c:pt idx="70">
                  <c:v>19.45</c:v>
                </c:pt>
                <c:pt idx="71">
                  <c:v>17.41</c:v>
                </c:pt>
                <c:pt idx="72">
                  <c:v>20.57</c:v>
                </c:pt>
                <c:pt idx="73">
                  <c:v>17.71</c:v>
                </c:pt>
                <c:pt idx="74">
                  <c:v>18.690000000000001</c:v>
                </c:pt>
                <c:pt idx="75">
                  <c:v>19.809999999999999</c:v>
                </c:pt>
                <c:pt idx="76">
                  <c:v>19.82</c:v>
                </c:pt>
                <c:pt idx="77">
                  <c:v>20.68</c:v>
                </c:pt>
                <c:pt idx="78">
                  <c:v>19.739999999999998</c:v>
                </c:pt>
                <c:pt idx="79">
                  <c:v>20.07</c:v>
                </c:pt>
                <c:pt idx="80">
                  <c:v>20.04</c:v>
                </c:pt>
                <c:pt idx="81">
                  <c:v>20.91</c:v>
                </c:pt>
                <c:pt idx="82">
                  <c:v>19.93</c:v>
                </c:pt>
                <c:pt idx="83">
                  <c:v>18.059999999999999</c:v>
                </c:pt>
                <c:pt idx="84">
                  <c:v>18.5</c:v>
                </c:pt>
                <c:pt idx="85">
                  <c:v>19.149999999999999</c:v>
                </c:pt>
                <c:pt idx="86">
                  <c:v>19.37</c:v>
                </c:pt>
                <c:pt idx="87">
                  <c:v>18.93</c:v>
                </c:pt>
                <c:pt idx="88">
                  <c:v>18.12</c:v>
                </c:pt>
                <c:pt idx="89">
                  <c:v>19.12</c:v>
                </c:pt>
                <c:pt idx="90">
                  <c:v>17.77</c:v>
                </c:pt>
                <c:pt idx="91">
                  <c:v>17.12</c:v>
                </c:pt>
                <c:pt idx="92">
                  <c:v>16.11</c:v>
                </c:pt>
                <c:pt idx="93">
                  <c:v>14.78</c:v>
                </c:pt>
                <c:pt idx="94">
                  <c:v>12.64</c:v>
                </c:pt>
                <c:pt idx="95">
                  <c:v>13.76</c:v>
                </c:pt>
                <c:pt idx="96">
                  <c:v>13.6</c:v>
                </c:pt>
                <c:pt idx="97">
                  <c:v>13.55</c:v>
                </c:pt>
                <c:pt idx="98">
                  <c:v>13.55</c:v>
                </c:pt>
                <c:pt idx="99">
                  <c:v>13.52</c:v>
                </c:pt>
                <c:pt idx="100">
                  <c:v>13.79</c:v>
                </c:pt>
                <c:pt idx="101">
                  <c:v>14.34</c:v>
                </c:pt>
                <c:pt idx="102">
                  <c:v>13.49</c:v>
                </c:pt>
                <c:pt idx="103">
                  <c:v>15.08</c:v>
                </c:pt>
                <c:pt idx="104">
                  <c:v>13.76</c:v>
                </c:pt>
                <c:pt idx="105">
                  <c:v>14.68</c:v>
                </c:pt>
                <c:pt idx="106">
                  <c:v>16.98</c:v>
                </c:pt>
                <c:pt idx="107">
                  <c:v>15.91</c:v>
                </c:pt>
                <c:pt idx="108">
                  <c:v>14.81</c:v>
                </c:pt>
                <c:pt idx="109">
                  <c:v>14</c:v>
                </c:pt>
                <c:pt idx="110">
                  <c:v>12.92</c:v>
                </c:pt>
                <c:pt idx="111">
                  <c:v>12.79</c:v>
                </c:pt>
                <c:pt idx="112">
                  <c:v>12.58</c:v>
                </c:pt>
                <c:pt idx="113">
                  <c:v>12.41</c:v>
                </c:pt>
                <c:pt idx="114">
                  <c:v>11.44</c:v>
                </c:pt>
                <c:pt idx="115">
                  <c:v>11.08</c:v>
                </c:pt>
                <c:pt idx="116">
                  <c:v>11.02</c:v>
                </c:pt>
                <c:pt idx="117">
                  <c:v>11.91</c:v>
                </c:pt>
                <c:pt idx="118">
                  <c:v>13.52</c:v>
                </c:pt>
                <c:pt idx="119">
                  <c:v>13.78</c:v>
                </c:pt>
                <c:pt idx="120">
                  <c:v>13.85</c:v>
                </c:pt>
                <c:pt idx="121">
                  <c:v>13.88</c:v>
                </c:pt>
                <c:pt idx="122">
                  <c:v>13.59</c:v>
                </c:pt>
                <c:pt idx="123">
                  <c:v>12.91</c:v>
                </c:pt>
              </c:numCache>
            </c:numRef>
          </c:val>
          <c:smooth val="0"/>
          <c:extLst>
            <c:ext xmlns:c16="http://schemas.microsoft.com/office/drawing/2014/chart" uri="{C3380CC4-5D6E-409C-BE32-E72D297353CC}">
              <c16:uniqueId val="{00000000-AD4F-4B92-9FDC-D5A0E85F48F5}"/>
            </c:ext>
          </c:extLst>
        </c:ser>
        <c:ser>
          <c:idx val="1"/>
          <c:order val="1"/>
          <c:tx>
            <c:strRef>
              <c:f>'Table 172'!$D$5</c:f>
              <c:strCache>
                <c:ptCount val="1"/>
                <c:pt idx="0">
                  <c:v>Private</c:v>
                </c:pt>
              </c:strCache>
            </c:strRef>
          </c:tx>
          <c:spPr>
            <a:ln w="28575" cap="rnd">
              <a:solidFill>
                <a:schemeClr val="accent2"/>
              </a:solidFill>
              <a:round/>
            </a:ln>
            <a:effectLst/>
          </c:spPr>
          <c:marker>
            <c:symbol val="none"/>
          </c:marker>
          <c:cat>
            <c:numRef>
              <c:f>'Table 172'!$A$6:$A$129</c:f>
              <c:numCache>
                <c:formatCode>General</c:formatCode>
                <c:ptCount val="124"/>
                <c:pt idx="0">
                  <c:v>1790</c:v>
                </c:pt>
                <c:pt idx="2">
                  <c:v>1791</c:v>
                </c:pt>
                <c:pt idx="4">
                  <c:v>1792</c:v>
                </c:pt>
                <c:pt idx="6">
                  <c:v>1793</c:v>
                </c:pt>
                <c:pt idx="8">
                  <c:v>1794</c:v>
                </c:pt>
                <c:pt idx="10">
                  <c:v>1795</c:v>
                </c:pt>
                <c:pt idx="12">
                  <c:v>1796</c:v>
                </c:pt>
                <c:pt idx="14">
                  <c:v>1797</c:v>
                </c:pt>
                <c:pt idx="16">
                  <c:v>1798</c:v>
                </c:pt>
                <c:pt idx="18">
                  <c:v>1799</c:v>
                </c:pt>
                <c:pt idx="20">
                  <c:v>1800</c:v>
                </c:pt>
                <c:pt idx="22">
                  <c:v>1801</c:v>
                </c:pt>
                <c:pt idx="24">
                  <c:v>1802</c:v>
                </c:pt>
                <c:pt idx="26">
                  <c:v>1803</c:v>
                </c:pt>
                <c:pt idx="28">
                  <c:v>1804</c:v>
                </c:pt>
                <c:pt idx="30">
                  <c:v>1805</c:v>
                </c:pt>
                <c:pt idx="32">
                  <c:v>1806</c:v>
                </c:pt>
                <c:pt idx="34">
                  <c:v>1807</c:v>
                </c:pt>
                <c:pt idx="36">
                  <c:v>1808</c:v>
                </c:pt>
                <c:pt idx="38">
                  <c:v>1809</c:v>
                </c:pt>
                <c:pt idx="40">
                  <c:v>1810</c:v>
                </c:pt>
                <c:pt idx="42">
                  <c:v>1811</c:v>
                </c:pt>
                <c:pt idx="44">
                  <c:v>1812</c:v>
                </c:pt>
                <c:pt idx="46">
                  <c:v>1813</c:v>
                </c:pt>
                <c:pt idx="48">
                  <c:v>1814</c:v>
                </c:pt>
                <c:pt idx="50">
                  <c:v>1815</c:v>
                </c:pt>
                <c:pt idx="52">
                  <c:v>1816</c:v>
                </c:pt>
                <c:pt idx="54">
                  <c:v>1817</c:v>
                </c:pt>
                <c:pt idx="56">
                  <c:v>1818</c:v>
                </c:pt>
                <c:pt idx="58">
                  <c:v>1819</c:v>
                </c:pt>
                <c:pt idx="60">
                  <c:v>1820</c:v>
                </c:pt>
                <c:pt idx="62">
                  <c:v>1821</c:v>
                </c:pt>
                <c:pt idx="64">
                  <c:v>1822</c:v>
                </c:pt>
                <c:pt idx="66">
                  <c:v>1823</c:v>
                </c:pt>
                <c:pt idx="68">
                  <c:v>1824</c:v>
                </c:pt>
                <c:pt idx="70">
                  <c:v>1825</c:v>
                </c:pt>
                <c:pt idx="72">
                  <c:v>1826</c:v>
                </c:pt>
                <c:pt idx="74">
                  <c:v>1827</c:v>
                </c:pt>
                <c:pt idx="76">
                  <c:v>1828</c:v>
                </c:pt>
                <c:pt idx="78">
                  <c:v>1829</c:v>
                </c:pt>
                <c:pt idx="80">
                  <c:v>1830</c:v>
                </c:pt>
                <c:pt idx="82">
                  <c:v>1831</c:v>
                </c:pt>
                <c:pt idx="84">
                  <c:v>1832</c:v>
                </c:pt>
                <c:pt idx="86">
                  <c:v>1833</c:v>
                </c:pt>
                <c:pt idx="88">
                  <c:v>1834</c:v>
                </c:pt>
                <c:pt idx="90">
                  <c:v>1835</c:v>
                </c:pt>
                <c:pt idx="92">
                  <c:v>1836</c:v>
                </c:pt>
                <c:pt idx="94">
                  <c:v>1837</c:v>
                </c:pt>
                <c:pt idx="96">
                  <c:v>1838</c:v>
                </c:pt>
                <c:pt idx="98">
                  <c:v>1839</c:v>
                </c:pt>
                <c:pt idx="100">
                  <c:v>1840</c:v>
                </c:pt>
                <c:pt idx="102">
                  <c:v>1841</c:v>
                </c:pt>
                <c:pt idx="104">
                  <c:v>1842</c:v>
                </c:pt>
                <c:pt idx="106">
                  <c:v>1843</c:v>
                </c:pt>
                <c:pt idx="108">
                  <c:v>1844</c:v>
                </c:pt>
                <c:pt idx="110">
                  <c:v>1845</c:v>
                </c:pt>
                <c:pt idx="112">
                  <c:v>1846</c:v>
                </c:pt>
                <c:pt idx="114">
                  <c:v>1847</c:v>
                </c:pt>
                <c:pt idx="116">
                  <c:v>1848</c:v>
                </c:pt>
                <c:pt idx="118">
                  <c:v>1849</c:v>
                </c:pt>
                <c:pt idx="120">
                  <c:v>1850</c:v>
                </c:pt>
                <c:pt idx="122">
                  <c:v>1851</c:v>
                </c:pt>
              </c:numCache>
            </c:numRef>
          </c:cat>
          <c:val>
            <c:numRef>
              <c:f>'Table 172'!$D$6:$D$129</c:f>
              <c:numCache>
                <c:formatCode>_(* #,##0.00_);_(* \(#,##0.00\);_(* "-"??_);_(@_)</c:formatCode>
                <c:ptCount val="124"/>
                <c:pt idx="0">
                  <c:v>1.98</c:v>
                </c:pt>
                <c:pt idx="1">
                  <c:v>1.96</c:v>
                </c:pt>
                <c:pt idx="2">
                  <c:v>2.2200000000000002</c:v>
                </c:pt>
                <c:pt idx="3">
                  <c:v>1.9</c:v>
                </c:pt>
                <c:pt idx="4">
                  <c:v>3.13</c:v>
                </c:pt>
                <c:pt idx="5">
                  <c:v>3.19</c:v>
                </c:pt>
                <c:pt idx="6">
                  <c:v>6.46</c:v>
                </c:pt>
                <c:pt idx="7">
                  <c:v>4.43</c:v>
                </c:pt>
                <c:pt idx="8">
                  <c:v>4.57</c:v>
                </c:pt>
                <c:pt idx="9">
                  <c:v>3.58</c:v>
                </c:pt>
                <c:pt idx="10">
                  <c:v>3.65</c:v>
                </c:pt>
                <c:pt idx="11">
                  <c:v>3.74</c:v>
                </c:pt>
                <c:pt idx="12">
                  <c:v>4.1900000000000004</c:v>
                </c:pt>
                <c:pt idx="13">
                  <c:v>6.15</c:v>
                </c:pt>
                <c:pt idx="14">
                  <c:v>5.12</c:v>
                </c:pt>
                <c:pt idx="15">
                  <c:v>9.5</c:v>
                </c:pt>
                <c:pt idx="16">
                  <c:v>5.56</c:v>
                </c:pt>
                <c:pt idx="17">
                  <c:v>6.42</c:v>
                </c:pt>
                <c:pt idx="18">
                  <c:v>5.53</c:v>
                </c:pt>
                <c:pt idx="19">
                  <c:v>7.48</c:v>
                </c:pt>
                <c:pt idx="20">
                  <c:v>7.4509999999999996</c:v>
                </c:pt>
                <c:pt idx="21">
                  <c:v>8.5500000000000007</c:v>
                </c:pt>
                <c:pt idx="22">
                  <c:v>10.47</c:v>
                </c:pt>
                <c:pt idx="23">
                  <c:v>10.28</c:v>
                </c:pt>
                <c:pt idx="24">
                  <c:v>7.76</c:v>
                </c:pt>
                <c:pt idx="25">
                  <c:v>13.58</c:v>
                </c:pt>
                <c:pt idx="26">
                  <c:v>14.5</c:v>
                </c:pt>
                <c:pt idx="27">
                  <c:v>13.58</c:v>
                </c:pt>
                <c:pt idx="28">
                  <c:v>12.31</c:v>
                </c:pt>
                <c:pt idx="29">
                  <c:v>10.83</c:v>
                </c:pt>
                <c:pt idx="30">
                  <c:v>11.77</c:v>
                </c:pt>
                <c:pt idx="31">
                  <c:v>16.36</c:v>
                </c:pt>
                <c:pt idx="32">
                  <c:v>11.78</c:v>
                </c:pt>
                <c:pt idx="33">
                  <c:v>15.31</c:v>
                </c:pt>
                <c:pt idx="34">
                  <c:v>13.96</c:v>
                </c:pt>
                <c:pt idx="35">
                  <c:v>16.53</c:v>
                </c:pt>
                <c:pt idx="36">
                  <c:v>13.23</c:v>
                </c:pt>
                <c:pt idx="37">
                  <c:v>14.29</c:v>
                </c:pt>
                <c:pt idx="38">
                  <c:v>14.37</c:v>
                </c:pt>
                <c:pt idx="39">
                  <c:v>18.13</c:v>
                </c:pt>
                <c:pt idx="40">
                  <c:v>21.06</c:v>
                </c:pt>
                <c:pt idx="41">
                  <c:v>23.78</c:v>
                </c:pt>
                <c:pt idx="42">
                  <c:v>19.920000000000002</c:v>
                </c:pt>
                <c:pt idx="43">
                  <c:v>15.2</c:v>
                </c:pt>
                <c:pt idx="44">
                  <c:v>15.9</c:v>
                </c:pt>
                <c:pt idx="45">
                  <c:v>17.010000000000002</c:v>
                </c:pt>
                <c:pt idx="46">
                  <c:v>12.89</c:v>
                </c:pt>
                <c:pt idx="47">
                  <c:v>14.51</c:v>
                </c:pt>
                <c:pt idx="48">
                  <c:v>18.36</c:v>
                </c:pt>
                <c:pt idx="49">
                  <c:v>13.36</c:v>
                </c:pt>
                <c:pt idx="50">
                  <c:v>17.05</c:v>
                </c:pt>
                <c:pt idx="51">
                  <c:v>20.66</c:v>
                </c:pt>
                <c:pt idx="52">
                  <c:v>23.98</c:v>
                </c:pt>
                <c:pt idx="53">
                  <c:v>11.18</c:v>
                </c:pt>
                <c:pt idx="54">
                  <c:v>8.74</c:v>
                </c:pt>
                <c:pt idx="55">
                  <c:v>5.51</c:v>
                </c:pt>
                <c:pt idx="56">
                  <c:v>3.99</c:v>
                </c:pt>
                <c:pt idx="57">
                  <c:v>5.1100000000000003</c:v>
                </c:pt>
                <c:pt idx="58">
                  <c:v>9.1</c:v>
                </c:pt>
                <c:pt idx="59">
                  <c:v>6.32</c:v>
                </c:pt>
                <c:pt idx="60">
                  <c:v>4.47</c:v>
                </c:pt>
                <c:pt idx="61">
                  <c:v>4.67</c:v>
                </c:pt>
                <c:pt idx="62">
                  <c:v>4.79</c:v>
                </c:pt>
                <c:pt idx="63">
                  <c:v>2.72</c:v>
                </c:pt>
                <c:pt idx="64">
                  <c:v>3.49</c:v>
                </c:pt>
                <c:pt idx="65">
                  <c:v>3.62</c:v>
                </c:pt>
                <c:pt idx="66">
                  <c:v>4.66</c:v>
                </c:pt>
                <c:pt idx="67">
                  <c:v>5.62</c:v>
                </c:pt>
                <c:pt idx="68">
                  <c:v>4.53</c:v>
                </c:pt>
                <c:pt idx="69">
                  <c:v>6.26</c:v>
                </c:pt>
                <c:pt idx="70">
                  <c:v>5.5</c:v>
                </c:pt>
                <c:pt idx="71">
                  <c:v>7.69</c:v>
                </c:pt>
                <c:pt idx="72">
                  <c:v>12.34</c:v>
                </c:pt>
                <c:pt idx="73">
                  <c:v>7.37</c:v>
                </c:pt>
                <c:pt idx="74">
                  <c:v>4.84</c:v>
                </c:pt>
                <c:pt idx="75">
                  <c:v>3.39</c:v>
                </c:pt>
                <c:pt idx="76">
                  <c:v>3.76</c:v>
                </c:pt>
                <c:pt idx="77">
                  <c:v>3.22</c:v>
                </c:pt>
                <c:pt idx="78">
                  <c:v>5.65</c:v>
                </c:pt>
                <c:pt idx="79">
                  <c:v>4.59</c:v>
                </c:pt>
                <c:pt idx="80">
                  <c:v>4.17</c:v>
                </c:pt>
                <c:pt idx="81">
                  <c:v>3.65</c:v>
                </c:pt>
                <c:pt idx="82">
                  <c:v>5.28</c:v>
                </c:pt>
                <c:pt idx="83">
                  <c:v>5.85</c:v>
                </c:pt>
                <c:pt idx="84">
                  <c:v>5.84</c:v>
                </c:pt>
                <c:pt idx="85">
                  <c:v>4.78</c:v>
                </c:pt>
                <c:pt idx="86">
                  <c:v>5.45</c:v>
                </c:pt>
                <c:pt idx="87">
                  <c:v>6</c:v>
                </c:pt>
                <c:pt idx="88">
                  <c:v>8.5210000000000008</c:v>
                </c:pt>
                <c:pt idx="89">
                  <c:v>9.69</c:v>
                </c:pt>
                <c:pt idx="90">
                  <c:v>7.87</c:v>
                </c:pt>
                <c:pt idx="91">
                  <c:v>11.07</c:v>
                </c:pt>
                <c:pt idx="92">
                  <c:v>11.23</c:v>
                </c:pt>
                <c:pt idx="93">
                  <c:v>13.2</c:v>
                </c:pt>
                <c:pt idx="94">
                  <c:v>15.06</c:v>
                </c:pt>
                <c:pt idx="95">
                  <c:v>11.65</c:v>
                </c:pt>
                <c:pt idx="96">
                  <c:v>8.5</c:v>
                </c:pt>
                <c:pt idx="97">
                  <c:v>8.1199999999999992</c:v>
                </c:pt>
                <c:pt idx="98">
                  <c:v>8.57</c:v>
                </c:pt>
                <c:pt idx="99">
                  <c:v>12.58</c:v>
                </c:pt>
                <c:pt idx="100">
                  <c:v>9.0500000000000007</c:v>
                </c:pt>
                <c:pt idx="101">
                  <c:v>7.53</c:v>
                </c:pt>
                <c:pt idx="102">
                  <c:v>8.2200000000000006</c:v>
                </c:pt>
                <c:pt idx="103">
                  <c:v>7.97</c:v>
                </c:pt>
                <c:pt idx="104">
                  <c:v>8.26</c:v>
                </c:pt>
                <c:pt idx="105">
                  <c:v>7.18</c:v>
                </c:pt>
                <c:pt idx="106">
                  <c:v>6.16</c:v>
                </c:pt>
                <c:pt idx="107">
                  <c:v>5.72</c:v>
                </c:pt>
                <c:pt idx="108">
                  <c:v>5.84</c:v>
                </c:pt>
                <c:pt idx="109">
                  <c:v>7.87</c:v>
                </c:pt>
                <c:pt idx="110">
                  <c:v>11.81</c:v>
                </c:pt>
                <c:pt idx="111">
                  <c:v>11.71</c:v>
                </c:pt>
                <c:pt idx="112">
                  <c:v>23.24</c:v>
                </c:pt>
                <c:pt idx="113">
                  <c:v>12.76</c:v>
                </c:pt>
                <c:pt idx="114">
                  <c:v>15.82</c:v>
                </c:pt>
                <c:pt idx="115">
                  <c:v>16.920000000000002</c:v>
                </c:pt>
                <c:pt idx="116">
                  <c:v>13.25</c:v>
                </c:pt>
                <c:pt idx="117">
                  <c:v>11.28</c:v>
                </c:pt>
                <c:pt idx="118">
                  <c:v>10.29</c:v>
                </c:pt>
                <c:pt idx="119">
                  <c:v>10.08</c:v>
                </c:pt>
                <c:pt idx="120">
                  <c:v>10.19</c:v>
                </c:pt>
                <c:pt idx="121">
                  <c:v>11.42</c:v>
                </c:pt>
                <c:pt idx="122">
                  <c:v>13.18</c:v>
                </c:pt>
                <c:pt idx="123">
                  <c:v>13.39</c:v>
                </c:pt>
              </c:numCache>
            </c:numRef>
          </c:val>
          <c:smooth val="0"/>
          <c:extLst>
            <c:ext xmlns:c16="http://schemas.microsoft.com/office/drawing/2014/chart" uri="{C3380CC4-5D6E-409C-BE32-E72D297353CC}">
              <c16:uniqueId val="{00000001-AD4F-4B92-9FDC-D5A0E85F48F5}"/>
            </c:ext>
          </c:extLst>
        </c:ser>
        <c:ser>
          <c:idx val="2"/>
          <c:order val="2"/>
          <c:tx>
            <c:strRef>
              <c:f>'Table 172'!$E$5</c:f>
              <c:strCache>
                <c:ptCount val="1"/>
                <c:pt idx="0">
                  <c:v>Total</c:v>
                </c:pt>
              </c:strCache>
            </c:strRef>
          </c:tx>
          <c:spPr>
            <a:ln w="28575" cap="rnd">
              <a:solidFill>
                <a:schemeClr val="accent3"/>
              </a:solidFill>
              <a:round/>
            </a:ln>
            <a:effectLst/>
          </c:spPr>
          <c:marker>
            <c:symbol val="none"/>
          </c:marker>
          <c:cat>
            <c:numRef>
              <c:f>'Table 172'!$A$6:$A$129</c:f>
              <c:numCache>
                <c:formatCode>General</c:formatCode>
                <c:ptCount val="124"/>
                <c:pt idx="0">
                  <c:v>1790</c:v>
                </c:pt>
                <c:pt idx="2">
                  <c:v>1791</c:v>
                </c:pt>
                <c:pt idx="4">
                  <c:v>1792</c:v>
                </c:pt>
                <c:pt idx="6">
                  <c:v>1793</c:v>
                </c:pt>
                <c:pt idx="8">
                  <c:v>1794</c:v>
                </c:pt>
                <c:pt idx="10">
                  <c:v>1795</c:v>
                </c:pt>
                <c:pt idx="12">
                  <c:v>1796</c:v>
                </c:pt>
                <c:pt idx="14">
                  <c:v>1797</c:v>
                </c:pt>
                <c:pt idx="16">
                  <c:v>1798</c:v>
                </c:pt>
                <c:pt idx="18">
                  <c:v>1799</c:v>
                </c:pt>
                <c:pt idx="20">
                  <c:v>1800</c:v>
                </c:pt>
                <c:pt idx="22">
                  <c:v>1801</c:v>
                </c:pt>
                <c:pt idx="24">
                  <c:v>1802</c:v>
                </c:pt>
                <c:pt idx="26">
                  <c:v>1803</c:v>
                </c:pt>
                <c:pt idx="28">
                  <c:v>1804</c:v>
                </c:pt>
                <c:pt idx="30">
                  <c:v>1805</c:v>
                </c:pt>
                <c:pt idx="32">
                  <c:v>1806</c:v>
                </c:pt>
                <c:pt idx="34">
                  <c:v>1807</c:v>
                </c:pt>
                <c:pt idx="36">
                  <c:v>1808</c:v>
                </c:pt>
                <c:pt idx="38">
                  <c:v>1809</c:v>
                </c:pt>
                <c:pt idx="40">
                  <c:v>1810</c:v>
                </c:pt>
                <c:pt idx="42">
                  <c:v>1811</c:v>
                </c:pt>
                <c:pt idx="44">
                  <c:v>1812</c:v>
                </c:pt>
                <c:pt idx="46">
                  <c:v>1813</c:v>
                </c:pt>
                <c:pt idx="48">
                  <c:v>1814</c:v>
                </c:pt>
                <c:pt idx="50">
                  <c:v>1815</c:v>
                </c:pt>
                <c:pt idx="52">
                  <c:v>1816</c:v>
                </c:pt>
                <c:pt idx="54">
                  <c:v>1817</c:v>
                </c:pt>
                <c:pt idx="56">
                  <c:v>1818</c:v>
                </c:pt>
                <c:pt idx="58">
                  <c:v>1819</c:v>
                </c:pt>
                <c:pt idx="60">
                  <c:v>1820</c:v>
                </c:pt>
                <c:pt idx="62">
                  <c:v>1821</c:v>
                </c:pt>
                <c:pt idx="64">
                  <c:v>1822</c:v>
                </c:pt>
                <c:pt idx="66">
                  <c:v>1823</c:v>
                </c:pt>
                <c:pt idx="68">
                  <c:v>1824</c:v>
                </c:pt>
                <c:pt idx="70">
                  <c:v>1825</c:v>
                </c:pt>
                <c:pt idx="72">
                  <c:v>1826</c:v>
                </c:pt>
                <c:pt idx="74">
                  <c:v>1827</c:v>
                </c:pt>
                <c:pt idx="76">
                  <c:v>1828</c:v>
                </c:pt>
                <c:pt idx="78">
                  <c:v>1829</c:v>
                </c:pt>
                <c:pt idx="80">
                  <c:v>1830</c:v>
                </c:pt>
                <c:pt idx="82">
                  <c:v>1831</c:v>
                </c:pt>
                <c:pt idx="84">
                  <c:v>1832</c:v>
                </c:pt>
                <c:pt idx="86">
                  <c:v>1833</c:v>
                </c:pt>
                <c:pt idx="88">
                  <c:v>1834</c:v>
                </c:pt>
                <c:pt idx="90">
                  <c:v>1835</c:v>
                </c:pt>
                <c:pt idx="92">
                  <c:v>1836</c:v>
                </c:pt>
                <c:pt idx="94">
                  <c:v>1837</c:v>
                </c:pt>
                <c:pt idx="96">
                  <c:v>1838</c:v>
                </c:pt>
                <c:pt idx="98">
                  <c:v>1839</c:v>
                </c:pt>
                <c:pt idx="100">
                  <c:v>1840</c:v>
                </c:pt>
                <c:pt idx="102">
                  <c:v>1841</c:v>
                </c:pt>
                <c:pt idx="104">
                  <c:v>1842</c:v>
                </c:pt>
                <c:pt idx="106">
                  <c:v>1843</c:v>
                </c:pt>
                <c:pt idx="108">
                  <c:v>1844</c:v>
                </c:pt>
                <c:pt idx="110">
                  <c:v>1845</c:v>
                </c:pt>
                <c:pt idx="112">
                  <c:v>1846</c:v>
                </c:pt>
                <c:pt idx="114">
                  <c:v>1847</c:v>
                </c:pt>
                <c:pt idx="116">
                  <c:v>1848</c:v>
                </c:pt>
                <c:pt idx="118">
                  <c:v>1849</c:v>
                </c:pt>
                <c:pt idx="120">
                  <c:v>1850</c:v>
                </c:pt>
                <c:pt idx="122">
                  <c:v>1851</c:v>
                </c:pt>
              </c:numCache>
            </c:numRef>
          </c:cat>
          <c:val>
            <c:numRef>
              <c:f>'Table 172'!$E$6:$E$129</c:f>
              <c:numCache>
                <c:formatCode>_(* #,##0.00_);_(* \(#,##0.00\);_(* "-"??_);_(@_)</c:formatCode>
                <c:ptCount val="124"/>
                <c:pt idx="0">
                  <c:v>10.33</c:v>
                </c:pt>
                <c:pt idx="1">
                  <c:v>12.010000000000002</c:v>
                </c:pt>
                <c:pt idx="2">
                  <c:v>12.600000000000001</c:v>
                </c:pt>
                <c:pt idx="3">
                  <c:v>12.82</c:v>
                </c:pt>
                <c:pt idx="4">
                  <c:v>13.07</c:v>
                </c:pt>
                <c:pt idx="5">
                  <c:v>13.91</c:v>
                </c:pt>
                <c:pt idx="6">
                  <c:v>16.010000000000002</c:v>
                </c:pt>
                <c:pt idx="7">
                  <c:v>14.81</c:v>
                </c:pt>
                <c:pt idx="8">
                  <c:v>14.52</c:v>
                </c:pt>
                <c:pt idx="9">
                  <c:v>12.44</c:v>
                </c:pt>
                <c:pt idx="10">
                  <c:v>16.809999999999999</c:v>
                </c:pt>
                <c:pt idx="11">
                  <c:v>16.990000000000002</c:v>
                </c:pt>
                <c:pt idx="12">
                  <c:v>17.14</c:v>
                </c:pt>
                <c:pt idx="13">
                  <c:v>17.03</c:v>
                </c:pt>
                <c:pt idx="14">
                  <c:v>16.830000000000002</c:v>
                </c:pt>
                <c:pt idx="15">
                  <c:v>18.27</c:v>
                </c:pt>
                <c:pt idx="16">
                  <c:v>16.8</c:v>
                </c:pt>
                <c:pt idx="17">
                  <c:v>17.350000000000001</c:v>
                </c:pt>
                <c:pt idx="18">
                  <c:v>17.04</c:v>
                </c:pt>
                <c:pt idx="19">
                  <c:v>16.93</c:v>
                </c:pt>
                <c:pt idx="20">
                  <c:v>21.431000000000001</c:v>
                </c:pt>
                <c:pt idx="21">
                  <c:v>22.14</c:v>
                </c:pt>
                <c:pt idx="22">
                  <c:v>26.43</c:v>
                </c:pt>
                <c:pt idx="23">
                  <c:v>22.21</c:v>
                </c:pt>
                <c:pt idx="24">
                  <c:v>21.96</c:v>
                </c:pt>
                <c:pt idx="25">
                  <c:v>27.11</c:v>
                </c:pt>
                <c:pt idx="26">
                  <c:v>23.92</c:v>
                </c:pt>
                <c:pt idx="27">
                  <c:v>26.92</c:v>
                </c:pt>
                <c:pt idx="28">
                  <c:v>26.990000000000002</c:v>
                </c:pt>
                <c:pt idx="29">
                  <c:v>25.82</c:v>
                </c:pt>
                <c:pt idx="30">
                  <c:v>28.66</c:v>
                </c:pt>
                <c:pt idx="31">
                  <c:v>27.77</c:v>
                </c:pt>
                <c:pt idx="32">
                  <c:v>26.59</c:v>
                </c:pt>
                <c:pt idx="33">
                  <c:v>29.48</c:v>
                </c:pt>
                <c:pt idx="34">
                  <c:v>27.41</c:v>
                </c:pt>
                <c:pt idx="35">
                  <c:v>29.94</c:v>
                </c:pt>
                <c:pt idx="36">
                  <c:v>27.380000000000003</c:v>
                </c:pt>
                <c:pt idx="37">
                  <c:v>29.25</c:v>
                </c:pt>
                <c:pt idx="38">
                  <c:v>29.11</c:v>
                </c:pt>
                <c:pt idx="39">
                  <c:v>33.44</c:v>
                </c:pt>
                <c:pt idx="40">
                  <c:v>35.379999999999995</c:v>
                </c:pt>
                <c:pt idx="41">
                  <c:v>40.980000000000004</c:v>
                </c:pt>
                <c:pt idx="42">
                  <c:v>37.120000000000005</c:v>
                </c:pt>
                <c:pt idx="43">
                  <c:v>37.08</c:v>
                </c:pt>
                <c:pt idx="44">
                  <c:v>38.03</c:v>
                </c:pt>
                <c:pt idx="45">
                  <c:v>38.180000000000007</c:v>
                </c:pt>
                <c:pt idx="46">
                  <c:v>37.93</c:v>
                </c:pt>
                <c:pt idx="47">
                  <c:v>40.1</c:v>
                </c:pt>
                <c:pt idx="48">
                  <c:v>41.989999999999995</c:v>
                </c:pt>
                <c:pt idx="49">
                  <c:v>48.339999999999996</c:v>
                </c:pt>
                <c:pt idx="50">
                  <c:v>44.56</c:v>
                </c:pt>
                <c:pt idx="51">
                  <c:v>44.85</c:v>
                </c:pt>
                <c:pt idx="52">
                  <c:v>43.41</c:v>
                </c:pt>
                <c:pt idx="53">
                  <c:v>37.28</c:v>
                </c:pt>
                <c:pt idx="54">
                  <c:v>34.28</c:v>
                </c:pt>
                <c:pt idx="55">
                  <c:v>32.61</c:v>
                </c:pt>
                <c:pt idx="56">
                  <c:v>30.9</c:v>
                </c:pt>
                <c:pt idx="57">
                  <c:v>32.370000000000005</c:v>
                </c:pt>
                <c:pt idx="58">
                  <c:v>31.46</c:v>
                </c:pt>
                <c:pt idx="59">
                  <c:v>31.740000000000002</c:v>
                </c:pt>
                <c:pt idx="60">
                  <c:v>26.189999999999998</c:v>
                </c:pt>
                <c:pt idx="61">
                  <c:v>23.840000000000003</c:v>
                </c:pt>
                <c:pt idx="62">
                  <c:v>20.8</c:v>
                </c:pt>
                <c:pt idx="63">
                  <c:v>18.47</c:v>
                </c:pt>
                <c:pt idx="64">
                  <c:v>15.97</c:v>
                </c:pt>
                <c:pt idx="65">
                  <c:v>17.29</c:v>
                </c:pt>
                <c:pt idx="66">
                  <c:v>18.32</c:v>
                </c:pt>
                <c:pt idx="67">
                  <c:v>17.46</c:v>
                </c:pt>
                <c:pt idx="68">
                  <c:v>18.87</c:v>
                </c:pt>
                <c:pt idx="69">
                  <c:v>20.91</c:v>
                </c:pt>
                <c:pt idx="70">
                  <c:v>24.95</c:v>
                </c:pt>
                <c:pt idx="71">
                  <c:v>25.1</c:v>
                </c:pt>
                <c:pt idx="72">
                  <c:v>32.909999999999997</c:v>
                </c:pt>
                <c:pt idx="73">
                  <c:v>25.080000000000002</c:v>
                </c:pt>
                <c:pt idx="74">
                  <c:v>23.53</c:v>
                </c:pt>
                <c:pt idx="75">
                  <c:v>23.2</c:v>
                </c:pt>
                <c:pt idx="76">
                  <c:v>23.58</c:v>
                </c:pt>
                <c:pt idx="77">
                  <c:v>23.9</c:v>
                </c:pt>
                <c:pt idx="78">
                  <c:v>25.39</c:v>
                </c:pt>
                <c:pt idx="79">
                  <c:v>24.66</c:v>
                </c:pt>
                <c:pt idx="80">
                  <c:v>24.21</c:v>
                </c:pt>
                <c:pt idx="81">
                  <c:v>24.56</c:v>
                </c:pt>
                <c:pt idx="82">
                  <c:v>25.21</c:v>
                </c:pt>
                <c:pt idx="83">
                  <c:v>23.909999999999997</c:v>
                </c:pt>
                <c:pt idx="84">
                  <c:v>24.34</c:v>
                </c:pt>
                <c:pt idx="85">
                  <c:v>23.93</c:v>
                </c:pt>
                <c:pt idx="86">
                  <c:v>24.82</c:v>
                </c:pt>
                <c:pt idx="87">
                  <c:v>24.93</c:v>
                </c:pt>
                <c:pt idx="88">
                  <c:v>26.641000000000002</c:v>
                </c:pt>
                <c:pt idx="89">
                  <c:v>28.810000000000002</c:v>
                </c:pt>
                <c:pt idx="90">
                  <c:v>25.64</c:v>
                </c:pt>
                <c:pt idx="91">
                  <c:v>28.19</c:v>
                </c:pt>
                <c:pt idx="92">
                  <c:v>27.34</c:v>
                </c:pt>
                <c:pt idx="93">
                  <c:v>27.979999999999997</c:v>
                </c:pt>
                <c:pt idx="94">
                  <c:v>27.700000000000003</c:v>
                </c:pt>
                <c:pt idx="95">
                  <c:v>25.41</c:v>
                </c:pt>
                <c:pt idx="96">
                  <c:v>22.1</c:v>
                </c:pt>
                <c:pt idx="97">
                  <c:v>21.67</c:v>
                </c:pt>
                <c:pt idx="98">
                  <c:v>22.12</c:v>
                </c:pt>
                <c:pt idx="99">
                  <c:v>26.1</c:v>
                </c:pt>
                <c:pt idx="100">
                  <c:v>22.84</c:v>
                </c:pt>
                <c:pt idx="101">
                  <c:v>21.87</c:v>
                </c:pt>
                <c:pt idx="102">
                  <c:v>21.71</c:v>
                </c:pt>
                <c:pt idx="103">
                  <c:v>23.05</c:v>
                </c:pt>
                <c:pt idx="104">
                  <c:v>22.02</c:v>
                </c:pt>
                <c:pt idx="105">
                  <c:v>21.86</c:v>
                </c:pt>
                <c:pt idx="106">
                  <c:v>23.14</c:v>
                </c:pt>
                <c:pt idx="107">
                  <c:v>21.63</c:v>
                </c:pt>
                <c:pt idx="108">
                  <c:v>20.65</c:v>
                </c:pt>
                <c:pt idx="109">
                  <c:v>21.87</c:v>
                </c:pt>
                <c:pt idx="110">
                  <c:v>24.73</c:v>
                </c:pt>
                <c:pt idx="111">
                  <c:v>24.5</c:v>
                </c:pt>
                <c:pt idx="112">
                  <c:v>35.82</c:v>
                </c:pt>
                <c:pt idx="113">
                  <c:v>25.17</c:v>
                </c:pt>
                <c:pt idx="114">
                  <c:v>27.259999999999998</c:v>
                </c:pt>
                <c:pt idx="115">
                  <c:v>28</c:v>
                </c:pt>
                <c:pt idx="116">
                  <c:v>24.27</c:v>
                </c:pt>
                <c:pt idx="117">
                  <c:v>23.189999999999998</c:v>
                </c:pt>
                <c:pt idx="118">
                  <c:v>23.81</c:v>
                </c:pt>
                <c:pt idx="119">
                  <c:v>23.86</c:v>
                </c:pt>
                <c:pt idx="120">
                  <c:v>24.04</c:v>
                </c:pt>
                <c:pt idx="121">
                  <c:v>25.3</c:v>
                </c:pt>
                <c:pt idx="122">
                  <c:v>26.77</c:v>
                </c:pt>
                <c:pt idx="123">
                  <c:v>26.3</c:v>
                </c:pt>
              </c:numCache>
            </c:numRef>
          </c:val>
          <c:smooth val="0"/>
          <c:extLst>
            <c:ext xmlns:c16="http://schemas.microsoft.com/office/drawing/2014/chart" uri="{C3380CC4-5D6E-409C-BE32-E72D297353CC}">
              <c16:uniqueId val="{00000002-AD4F-4B92-9FDC-D5A0E85F48F5}"/>
            </c:ext>
          </c:extLst>
        </c:ser>
        <c:dLbls>
          <c:showLegendKey val="0"/>
          <c:showVal val="0"/>
          <c:showCatName val="0"/>
          <c:showSerName val="0"/>
          <c:showPercent val="0"/>
          <c:showBubbleSize val="0"/>
        </c:dLbls>
        <c:smooth val="0"/>
        <c:axId val="468818752"/>
        <c:axId val="468817968"/>
      </c:lineChart>
      <c:catAx>
        <c:axId val="468818752"/>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8817968"/>
        <c:crosses val="autoZero"/>
        <c:auto val="1"/>
        <c:lblAlgn val="ctr"/>
        <c:lblOffset val="100"/>
        <c:tickLblSkip val="12"/>
        <c:tickMarkSkip val="12"/>
        <c:noMultiLvlLbl val="0"/>
      </c:catAx>
      <c:valAx>
        <c:axId val="468817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8818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134a</a:t>
            </a:r>
          </a:p>
          <a:p>
            <a:pPr>
              <a:defRPr/>
            </a:pPr>
            <a:r>
              <a:rPr lang="en-US" b="1"/>
              <a:t>Bank of England Notes in Circulation, Monthly, </a:t>
            </a:r>
          </a:p>
          <a:p>
            <a:pPr>
              <a:defRPr/>
            </a:pPr>
            <a:r>
              <a:rPr lang="en-US" b="1"/>
              <a:t>1792-1797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134'!$Q$4:$Q$75</c:f>
              <c:numCache>
                <c:formatCode>General</c:formatCode>
                <c:ptCount val="72"/>
                <c:pt idx="0">
                  <c:v>1792</c:v>
                </c:pt>
                <c:pt idx="12">
                  <c:v>1793</c:v>
                </c:pt>
                <c:pt idx="24">
                  <c:v>1794</c:v>
                </c:pt>
                <c:pt idx="36">
                  <c:v>1795</c:v>
                </c:pt>
                <c:pt idx="48">
                  <c:v>1796</c:v>
                </c:pt>
                <c:pt idx="60">
                  <c:v>1797</c:v>
                </c:pt>
              </c:numCache>
            </c:numRef>
          </c:cat>
          <c:val>
            <c:numRef>
              <c:f>'Table 134'!$T$4:$T$75</c:f>
              <c:numCache>
                <c:formatCode>0.0</c:formatCode>
                <c:ptCount val="72"/>
                <c:pt idx="0">
                  <c:v>10.8</c:v>
                </c:pt>
                <c:pt idx="1">
                  <c:v>11.4</c:v>
                </c:pt>
                <c:pt idx="2">
                  <c:v>11.6</c:v>
                </c:pt>
                <c:pt idx="3">
                  <c:v>12.1</c:v>
                </c:pt>
                <c:pt idx="4">
                  <c:v>12</c:v>
                </c:pt>
                <c:pt idx="5">
                  <c:v>11.3</c:v>
                </c:pt>
                <c:pt idx="6">
                  <c:v>11.8</c:v>
                </c:pt>
                <c:pt idx="7">
                  <c:v>11.4</c:v>
                </c:pt>
                <c:pt idx="8">
                  <c:v>11</c:v>
                </c:pt>
                <c:pt idx="9">
                  <c:v>11.2</c:v>
                </c:pt>
                <c:pt idx="10">
                  <c:v>11.2</c:v>
                </c:pt>
                <c:pt idx="11">
                  <c:v>11.2</c:v>
                </c:pt>
                <c:pt idx="12">
                  <c:v>11.7</c:v>
                </c:pt>
                <c:pt idx="13">
                  <c:v>11.7</c:v>
                </c:pt>
                <c:pt idx="14">
                  <c:v>12.5</c:v>
                </c:pt>
                <c:pt idx="15">
                  <c:v>12.9</c:v>
                </c:pt>
                <c:pt idx="16">
                  <c:v>12.6</c:v>
                </c:pt>
                <c:pt idx="17">
                  <c:v>11.5</c:v>
                </c:pt>
                <c:pt idx="18">
                  <c:v>11.6</c:v>
                </c:pt>
                <c:pt idx="19">
                  <c:v>11</c:v>
                </c:pt>
                <c:pt idx="20">
                  <c:v>10.5</c:v>
                </c:pt>
                <c:pt idx="21">
                  <c:v>11</c:v>
                </c:pt>
                <c:pt idx="22">
                  <c:v>11.2</c:v>
                </c:pt>
                <c:pt idx="23">
                  <c:v>11</c:v>
                </c:pt>
                <c:pt idx="24">
                  <c:v>11.4</c:v>
                </c:pt>
                <c:pt idx="25">
                  <c:v>12.3</c:v>
                </c:pt>
                <c:pt idx="26">
                  <c:v>10.6</c:v>
                </c:pt>
                <c:pt idx="27">
                  <c:v>11.1</c:v>
                </c:pt>
                <c:pt idx="28">
                  <c:v>10.6</c:v>
                </c:pt>
                <c:pt idx="29">
                  <c:v>10</c:v>
                </c:pt>
                <c:pt idx="30">
                  <c:v>10.6</c:v>
                </c:pt>
                <c:pt idx="31">
                  <c:v>10.5</c:v>
                </c:pt>
                <c:pt idx="32">
                  <c:v>10.1</c:v>
                </c:pt>
                <c:pt idx="33">
                  <c:v>10.8</c:v>
                </c:pt>
                <c:pt idx="34">
                  <c:v>11.3</c:v>
                </c:pt>
                <c:pt idx="35">
                  <c:v>10.8</c:v>
                </c:pt>
                <c:pt idx="36">
                  <c:v>11.8</c:v>
                </c:pt>
                <c:pt idx="37">
                  <c:v>13.2</c:v>
                </c:pt>
                <c:pt idx="38">
                  <c:v>12.4</c:v>
                </c:pt>
                <c:pt idx="39">
                  <c:v>11.5</c:v>
                </c:pt>
                <c:pt idx="40">
                  <c:v>10.8</c:v>
                </c:pt>
                <c:pt idx="41">
                  <c:v>10.3</c:v>
                </c:pt>
                <c:pt idx="42">
                  <c:v>10.5</c:v>
                </c:pt>
                <c:pt idx="43">
                  <c:v>11.3</c:v>
                </c:pt>
                <c:pt idx="44">
                  <c:v>11</c:v>
                </c:pt>
                <c:pt idx="45">
                  <c:v>11.1</c:v>
                </c:pt>
                <c:pt idx="46">
                  <c:v>11.4</c:v>
                </c:pt>
                <c:pt idx="47">
                  <c:v>12.5</c:v>
                </c:pt>
                <c:pt idx="48">
                  <c:v>10.9</c:v>
                </c:pt>
                <c:pt idx="49">
                  <c:v>11</c:v>
                </c:pt>
                <c:pt idx="50">
                  <c:v>10.5</c:v>
                </c:pt>
                <c:pt idx="51">
                  <c:v>11.3</c:v>
                </c:pt>
                <c:pt idx="52">
                  <c:v>10.8</c:v>
                </c:pt>
                <c:pt idx="53">
                  <c:v>10.1</c:v>
                </c:pt>
                <c:pt idx="54">
                  <c:v>10</c:v>
                </c:pt>
                <c:pt idx="55">
                  <c:v>9.8000000000000007</c:v>
                </c:pt>
                <c:pt idx="56">
                  <c:v>9.1999999999999993</c:v>
                </c:pt>
                <c:pt idx="57">
                  <c:v>9.6999999999999993</c:v>
                </c:pt>
                <c:pt idx="58">
                  <c:v>9.8000000000000007</c:v>
                </c:pt>
                <c:pt idx="59">
                  <c:v>9.4</c:v>
                </c:pt>
                <c:pt idx="60">
                  <c:v>9.9</c:v>
                </c:pt>
                <c:pt idx="61">
                  <c:v>9.1999999999999993</c:v>
                </c:pt>
                <c:pt idx="62">
                  <c:v>10.3</c:v>
                </c:pt>
                <c:pt idx="63">
                  <c:v>12.1</c:v>
                </c:pt>
                <c:pt idx="64">
                  <c:v>12.2</c:v>
                </c:pt>
                <c:pt idx="65">
                  <c:v>10.9</c:v>
                </c:pt>
                <c:pt idx="66">
                  <c:v>11.1</c:v>
                </c:pt>
                <c:pt idx="67">
                  <c:v>11</c:v>
                </c:pt>
                <c:pt idx="68">
                  <c:v>10.9</c:v>
                </c:pt>
                <c:pt idx="69">
                  <c:v>11.7</c:v>
                </c:pt>
                <c:pt idx="70">
                  <c:v>11.5</c:v>
                </c:pt>
                <c:pt idx="71">
                  <c:v>11.4</c:v>
                </c:pt>
              </c:numCache>
            </c:numRef>
          </c:val>
          <c:smooth val="0"/>
          <c:extLst>
            <c:ext xmlns:c16="http://schemas.microsoft.com/office/drawing/2014/chart" uri="{C3380CC4-5D6E-409C-BE32-E72D297353CC}">
              <c16:uniqueId val="{00000000-1EA4-4994-9A6B-6ECAE4645700}"/>
            </c:ext>
          </c:extLst>
        </c:ser>
        <c:dLbls>
          <c:showLegendKey val="0"/>
          <c:showVal val="0"/>
          <c:showCatName val="0"/>
          <c:showSerName val="0"/>
          <c:showPercent val="0"/>
          <c:showBubbleSize val="0"/>
        </c:dLbls>
        <c:smooth val="0"/>
        <c:axId val="412689064"/>
        <c:axId val="412689848"/>
      </c:lineChart>
      <c:catAx>
        <c:axId val="412689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12689848"/>
        <c:crosses val="autoZero"/>
        <c:auto val="1"/>
        <c:lblAlgn val="ctr"/>
        <c:lblOffset val="100"/>
        <c:tickLblSkip val="6"/>
        <c:tickMarkSkip val="6"/>
        <c:noMultiLvlLbl val="0"/>
      </c:catAx>
      <c:valAx>
        <c:axId val="412689848"/>
        <c:scaling>
          <c:orientation val="minMax"/>
          <c:min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12689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134a</a:t>
            </a:r>
          </a:p>
          <a:p>
            <a:pPr>
              <a:defRPr/>
            </a:pPr>
            <a:r>
              <a:rPr lang="en-US" b="1"/>
              <a:t>Bank of England Notes in Circulation, Monthly, </a:t>
            </a:r>
          </a:p>
          <a:p>
            <a:pPr>
              <a:defRPr/>
            </a:pPr>
            <a:r>
              <a:rPr lang="en-US" b="1"/>
              <a:t>1792-1797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134'!$Q$4:$Q$75</c:f>
              <c:numCache>
                <c:formatCode>General</c:formatCode>
                <c:ptCount val="72"/>
                <c:pt idx="0">
                  <c:v>1792</c:v>
                </c:pt>
                <c:pt idx="12">
                  <c:v>1793</c:v>
                </c:pt>
                <c:pt idx="24">
                  <c:v>1794</c:v>
                </c:pt>
                <c:pt idx="36">
                  <c:v>1795</c:v>
                </c:pt>
                <c:pt idx="48">
                  <c:v>1796</c:v>
                </c:pt>
                <c:pt idx="60">
                  <c:v>1797</c:v>
                </c:pt>
              </c:numCache>
            </c:numRef>
          </c:cat>
          <c:val>
            <c:numRef>
              <c:f>'Table 134'!$U$4:$U$75</c:f>
              <c:numCache>
                <c:formatCode>0.0%</c:formatCode>
                <c:ptCount val="72"/>
                <c:pt idx="12">
                  <c:v>8.3333333333333259E-2</c:v>
                </c:pt>
                <c:pt idx="13">
                  <c:v>2.631578947368407E-2</c:v>
                </c:pt>
                <c:pt idx="14">
                  <c:v>7.7586206896551824E-2</c:v>
                </c:pt>
                <c:pt idx="15">
                  <c:v>6.6115702479338845E-2</c:v>
                </c:pt>
                <c:pt idx="16">
                  <c:v>5.0000000000000044E-2</c:v>
                </c:pt>
                <c:pt idx="17">
                  <c:v>1.7699115044247815E-2</c:v>
                </c:pt>
                <c:pt idx="18">
                  <c:v>-1.6949152542372947E-2</c:v>
                </c:pt>
                <c:pt idx="19">
                  <c:v>-3.5087719298245612E-2</c:v>
                </c:pt>
                <c:pt idx="20">
                  <c:v>-4.5454545454545414E-2</c:v>
                </c:pt>
                <c:pt idx="21">
                  <c:v>-1.7857142857142794E-2</c:v>
                </c:pt>
                <c:pt idx="22">
                  <c:v>0</c:v>
                </c:pt>
                <c:pt idx="23">
                  <c:v>-1.7857142857142794E-2</c:v>
                </c:pt>
                <c:pt idx="24">
                  <c:v>-2.564102564102555E-2</c:v>
                </c:pt>
                <c:pt idx="25">
                  <c:v>5.1282051282051322E-2</c:v>
                </c:pt>
                <c:pt idx="26">
                  <c:v>-0.15200000000000002</c:v>
                </c:pt>
                <c:pt idx="27">
                  <c:v>-0.13953488372093026</c:v>
                </c:pt>
                <c:pt idx="28">
                  <c:v>-0.15873015873015872</c:v>
                </c:pt>
                <c:pt idx="29">
                  <c:v>-0.13043478260869568</c:v>
                </c:pt>
                <c:pt idx="30">
                  <c:v>-8.6206896551724088E-2</c:v>
                </c:pt>
                <c:pt idx="31">
                  <c:v>-4.5454545454545414E-2</c:v>
                </c:pt>
                <c:pt idx="32">
                  <c:v>-3.8095238095238182E-2</c:v>
                </c:pt>
                <c:pt idx="33">
                  <c:v>-1.8181818181818077E-2</c:v>
                </c:pt>
                <c:pt idx="34">
                  <c:v>8.9285714285716189E-3</c:v>
                </c:pt>
                <c:pt idx="35">
                  <c:v>-1.8181818181818077E-2</c:v>
                </c:pt>
                <c:pt idx="36">
                  <c:v>3.5087719298245723E-2</c:v>
                </c:pt>
                <c:pt idx="37">
                  <c:v>7.3170731707316916E-2</c:v>
                </c:pt>
                <c:pt idx="38">
                  <c:v>0.16981132075471694</c:v>
                </c:pt>
                <c:pt idx="39">
                  <c:v>3.6036036036036112E-2</c:v>
                </c:pt>
                <c:pt idx="40">
                  <c:v>1.8867924528301883E-2</c:v>
                </c:pt>
                <c:pt idx="41">
                  <c:v>3.0000000000000027E-2</c:v>
                </c:pt>
                <c:pt idx="42">
                  <c:v>-9.4339622641509413E-3</c:v>
                </c:pt>
                <c:pt idx="43">
                  <c:v>7.6190476190476364E-2</c:v>
                </c:pt>
                <c:pt idx="44">
                  <c:v>8.9108910891089188E-2</c:v>
                </c:pt>
                <c:pt idx="45">
                  <c:v>2.7777777777777679E-2</c:v>
                </c:pt>
                <c:pt idx="46">
                  <c:v>8.8495575221239076E-3</c:v>
                </c:pt>
                <c:pt idx="47">
                  <c:v>0.15740740740740744</c:v>
                </c:pt>
                <c:pt idx="48">
                  <c:v>-7.6271186440677985E-2</c:v>
                </c:pt>
                <c:pt idx="49">
                  <c:v>-0.16666666666666663</c:v>
                </c:pt>
                <c:pt idx="50">
                  <c:v>-0.15322580645161288</c:v>
                </c:pt>
                <c:pt idx="51">
                  <c:v>-1.7391304347825987E-2</c:v>
                </c:pt>
                <c:pt idx="52">
                  <c:v>0</c:v>
                </c:pt>
                <c:pt idx="53">
                  <c:v>-1.9417475728155442E-2</c:v>
                </c:pt>
                <c:pt idx="54">
                  <c:v>-4.7619047619047672E-2</c:v>
                </c:pt>
                <c:pt idx="55">
                  <c:v>-0.13274336283185839</c:v>
                </c:pt>
                <c:pt idx="56">
                  <c:v>-0.16363636363636369</c:v>
                </c:pt>
                <c:pt idx="57">
                  <c:v>-0.12612612612612617</c:v>
                </c:pt>
                <c:pt idx="58">
                  <c:v>-0.14035087719298245</c:v>
                </c:pt>
                <c:pt idx="59">
                  <c:v>-0.248</c:v>
                </c:pt>
                <c:pt idx="60">
                  <c:v>-9.1743119266055051E-2</c:v>
                </c:pt>
                <c:pt idx="61">
                  <c:v>-0.16363636363636369</c:v>
                </c:pt>
                <c:pt idx="62">
                  <c:v>-1.904761904761898E-2</c:v>
                </c:pt>
                <c:pt idx="63">
                  <c:v>7.0796460176991038E-2</c:v>
                </c:pt>
                <c:pt idx="64">
                  <c:v>0.12962962962962954</c:v>
                </c:pt>
                <c:pt idx="65">
                  <c:v>7.9207920792079278E-2</c:v>
                </c:pt>
                <c:pt idx="66">
                  <c:v>0.10999999999999988</c:v>
                </c:pt>
                <c:pt idx="67">
                  <c:v>0.12244897959183665</c:v>
                </c:pt>
                <c:pt idx="68">
                  <c:v>0.18478260869565233</c:v>
                </c:pt>
                <c:pt idx="69">
                  <c:v>0.20618556701030921</c:v>
                </c:pt>
                <c:pt idx="70">
                  <c:v>0.1734693877551019</c:v>
                </c:pt>
                <c:pt idx="71">
                  <c:v>0.2127659574468086</c:v>
                </c:pt>
              </c:numCache>
            </c:numRef>
          </c:val>
          <c:smooth val="0"/>
          <c:extLst>
            <c:ext xmlns:c16="http://schemas.microsoft.com/office/drawing/2014/chart" uri="{C3380CC4-5D6E-409C-BE32-E72D297353CC}">
              <c16:uniqueId val="{00000000-49DF-4DBD-BE6C-9A2AD297D3E6}"/>
            </c:ext>
          </c:extLst>
        </c:ser>
        <c:dLbls>
          <c:showLegendKey val="0"/>
          <c:showVal val="0"/>
          <c:showCatName val="0"/>
          <c:showSerName val="0"/>
          <c:showPercent val="0"/>
          <c:showBubbleSize val="0"/>
        </c:dLbls>
        <c:smooth val="0"/>
        <c:axId val="487111624"/>
        <c:axId val="487105744"/>
      </c:lineChart>
      <c:catAx>
        <c:axId val="487111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7105744"/>
        <c:crosses val="autoZero"/>
        <c:auto val="1"/>
        <c:lblAlgn val="ctr"/>
        <c:lblOffset val="100"/>
        <c:tickLblSkip val="6"/>
        <c:tickMarkSkip val="6"/>
        <c:noMultiLvlLbl val="0"/>
      </c:catAx>
      <c:valAx>
        <c:axId val="487105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7111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134a</a:t>
            </a:r>
          </a:p>
          <a:p>
            <a:pPr>
              <a:defRPr/>
            </a:pPr>
            <a:r>
              <a:rPr lang="en-US" b="1"/>
              <a:t>Bank of England Notes in Circulation, Monthly, </a:t>
            </a:r>
          </a:p>
          <a:p>
            <a:pPr>
              <a:defRPr/>
            </a:pPr>
            <a:r>
              <a:rPr lang="en-US" b="1"/>
              <a:t>(Millions of £'s)</a:t>
            </a:r>
          </a:p>
          <a:p>
            <a:pPr>
              <a:defRPr/>
            </a:pPr>
            <a:r>
              <a:rPr lang="en-US" b="1"/>
              <a:t>1819-1850</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134'!$Q$328:$Q$711</c:f>
              <c:numCache>
                <c:formatCode>General</c:formatCode>
                <c:ptCount val="384"/>
                <c:pt idx="0">
                  <c:v>1819</c:v>
                </c:pt>
                <c:pt idx="12">
                  <c:v>1820</c:v>
                </c:pt>
                <c:pt idx="24">
                  <c:v>1821</c:v>
                </c:pt>
                <c:pt idx="36">
                  <c:v>1822</c:v>
                </c:pt>
                <c:pt idx="48">
                  <c:v>1823</c:v>
                </c:pt>
                <c:pt idx="60">
                  <c:v>1824</c:v>
                </c:pt>
                <c:pt idx="72">
                  <c:v>1825</c:v>
                </c:pt>
                <c:pt idx="84">
                  <c:v>1826</c:v>
                </c:pt>
                <c:pt idx="96">
                  <c:v>1827</c:v>
                </c:pt>
                <c:pt idx="108">
                  <c:v>1828</c:v>
                </c:pt>
                <c:pt idx="120">
                  <c:v>1829</c:v>
                </c:pt>
                <c:pt idx="132">
                  <c:v>1830</c:v>
                </c:pt>
                <c:pt idx="144">
                  <c:v>1831</c:v>
                </c:pt>
                <c:pt idx="156">
                  <c:v>1832</c:v>
                </c:pt>
                <c:pt idx="168">
                  <c:v>1833</c:v>
                </c:pt>
                <c:pt idx="180">
                  <c:v>1834</c:v>
                </c:pt>
                <c:pt idx="192">
                  <c:v>1835</c:v>
                </c:pt>
                <c:pt idx="204">
                  <c:v>1836</c:v>
                </c:pt>
                <c:pt idx="216">
                  <c:v>1837</c:v>
                </c:pt>
                <c:pt idx="228">
                  <c:v>1838</c:v>
                </c:pt>
                <c:pt idx="240">
                  <c:v>1839</c:v>
                </c:pt>
                <c:pt idx="252">
                  <c:v>1840</c:v>
                </c:pt>
                <c:pt idx="264">
                  <c:v>1841</c:v>
                </c:pt>
                <c:pt idx="276">
                  <c:v>1842</c:v>
                </c:pt>
                <c:pt idx="288">
                  <c:v>1843</c:v>
                </c:pt>
                <c:pt idx="300">
                  <c:v>1844</c:v>
                </c:pt>
                <c:pt idx="312">
                  <c:v>1845</c:v>
                </c:pt>
                <c:pt idx="324">
                  <c:v>1846</c:v>
                </c:pt>
                <c:pt idx="336">
                  <c:v>1847</c:v>
                </c:pt>
                <c:pt idx="348">
                  <c:v>1848</c:v>
                </c:pt>
                <c:pt idx="360">
                  <c:v>1849</c:v>
                </c:pt>
                <c:pt idx="372">
                  <c:v>1850</c:v>
                </c:pt>
              </c:numCache>
            </c:numRef>
          </c:cat>
          <c:val>
            <c:numRef>
              <c:f>'Table 134'!$T$328:$T$711</c:f>
              <c:numCache>
                <c:formatCode>General</c:formatCode>
                <c:ptCount val="384"/>
                <c:pt idx="0">
                  <c:v>26.8</c:v>
                </c:pt>
                <c:pt idx="1">
                  <c:v>25.6</c:v>
                </c:pt>
                <c:pt idx="2">
                  <c:v>24.8</c:v>
                </c:pt>
                <c:pt idx="3">
                  <c:v>25.3</c:v>
                </c:pt>
                <c:pt idx="4">
                  <c:v>25.7</c:v>
                </c:pt>
                <c:pt idx="5">
                  <c:v>24.1</c:v>
                </c:pt>
                <c:pt idx="6">
                  <c:v>26.3</c:v>
                </c:pt>
                <c:pt idx="7">
                  <c:v>25.8</c:v>
                </c:pt>
                <c:pt idx="8">
                  <c:v>24.2</c:v>
                </c:pt>
                <c:pt idx="9">
                  <c:v>25</c:v>
                </c:pt>
                <c:pt idx="10">
                  <c:v>24</c:v>
                </c:pt>
                <c:pt idx="11">
                  <c:v>22.6</c:v>
                </c:pt>
                <c:pt idx="12">
                  <c:v>25.3</c:v>
                </c:pt>
                <c:pt idx="13">
                  <c:v>24.1</c:v>
                </c:pt>
                <c:pt idx="14">
                  <c:v>22.7</c:v>
                </c:pt>
                <c:pt idx="15">
                  <c:v>24.5</c:v>
                </c:pt>
                <c:pt idx="16">
                  <c:v>24</c:v>
                </c:pt>
                <c:pt idx="17">
                  <c:v>22.7</c:v>
                </c:pt>
                <c:pt idx="18">
                  <c:v>25.4</c:v>
                </c:pt>
                <c:pt idx="19">
                  <c:v>24.6</c:v>
                </c:pt>
                <c:pt idx="20">
                  <c:v>23.4</c:v>
                </c:pt>
                <c:pt idx="21">
                  <c:v>23.9</c:v>
                </c:pt>
                <c:pt idx="22">
                  <c:v>23.6</c:v>
                </c:pt>
                <c:pt idx="23">
                  <c:v>22.5</c:v>
                </c:pt>
                <c:pt idx="24">
                  <c:v>24.6</c:v>
                </c:pt>
                <c:pt idx="25">
                  <c:v>24.4</c:v>
                </c:pt>
                <c:pt idx="26">
                  <c:v>23.6</c:v>
                </c:pt>
                <c:pt idx="27">
                  <c:v>24.7</c:v>
                </c:pt>
                <c:pt idx="28">
                  <c:v>23.6</c:v>
                </c:pt>
                <c:pt idx="29">
                  <c:v>20.8</c:v>
                </c:pt>
                <c:pt idx="30">
                  <c:v>21.9</c:v>
                </c:pt>
                <c:pt idx="31">
                  <c:v>21.1</c:v>
                </c:pt>
                <c:pt idx="32">
                  <c:v>19.5</c:v>
                </c:pt>
                <c:pt idx="33">
                  <c:v>19.5</c:v>
                </c:pt>
                <c:pt idx="34">
                  <c:v>18.899999999999999</c:v>
                </c:pt>
                <c:pt idx="35">
                  <c:v>17.5</c:v>
                </c:pt>
                <c:pt idx="36">
                  <c:v>19.399999999999999</c:v>
                </c:pt>
                <c:pt idx="37">
                  <c:v>18.8</c:v>
                </c:pt>
                <c:pt idx="38">
                  <c:v>17.8</c:v>
                </c:pt>
                <c:pt idx="39">
                  <c:v>18.2</c:v>
                </c:pt>
                <c:pt idx="40">
                  <c:v>17.3</c:v>
                </c:pt>
                <c:pt idx="41">
                  <c:v>16.600000000000001</c:v>
                </c:pt>
                <c:pt idx="42">
                  <c:v>19.5</c:v>
                </c:pt>
                <c:pt idx="43">
                  <c:v>18.5</c:v>
                </c:pt>
                <c:pt idx="44">
                  <c:v>17.100000000000001</c:v>
                </c:pt>
                <c:pt idx="45">
                  <c:v>17.600000000000001</c:v>
                </c:pt>
                <c:pt idx="46">
                  <c:v>17.5</c:v>
                </c:pt>
                <c:pt idx="47">
                  <c:v>16.399999999999999</c:v>
                </c:pt>
                <c:pt idx="48">
                  <c:v>19.100000000000001</c:v>
                </c:pt>
                <c:pt idx="49">
                  <c:v>18.2</c:v>
                </c:pt>
                <c:pt idx="50">
                  <c:v>17.3</c:v>
                </c:pt>
                <c:pt idx="51">
                  <c:v>18.61</c:v>
                </c:pt>
                <c:pt idx="52">
                  <c:v>18.3</c:v>
                </c:pt>
                <c:pt idx="53">
                  <c:v>17</c:v>
                </c:pt>
                <c:pt idx="54">
                  <c:v>19.7</c:v>
                </c:pt>
                <c:pt idx="55">
                  <c:v>19.7</c:v>
                </c:pt>
                <c:pt idx="56">
                  <c:v>18.2</c:v>
                </c:pt>
                <c:pt idx="57">
                  <c:v>18.7</c:v>
                </c:pt>
                <c:pt idx="58">
                  <c:v>20.399999999999999</c:v>
                </c:pt>
                <c:pt idx="59">
                  <c:v>18</c:v>
                </c:pt>
                <c:pt idx="60">
                  <c:v>19.8</c:v>
                </c:pt>
                <c:pt idx="61">
                  <c:v>20.100000000000001</c:v>
                </c:pt>
                <c:pt idx="62">
                  <c:v>19.100000000000001</c:v>
                </c:pt>
                <c:pt idx="63">
                  <c:v>20.6</c:v>
                </c:pt>
                <c:pt idx="64">
                  <c:v>19.899999999999999</c:v>
                </c:pt>
                <c:pt idx="65">
                  <c:v>19.100000000000001</c:v>
                </c:pt>
                <c:pt idx="66">
                  <c:v>21.7</c:v>
                </c:pt>
                <c:pt idx="67">
                  <c:v>20.8</c:v>
                </c:pt>
                <c:pt idx="68">
                  <c:v>19.2</c:v>
                </c:pt>
                <c:pt idx="69">
                  <c:v>20.399999999999999</c:v>
                </c:pt>
                <c:pt idx="70">
                  <c:v>21.1</c:v>
                </c:pt>
                <c:pt idx="71">
                  <c:v>19.600000000000001</c:v>
                </c:pt>
                <c:pt idx="72">
                  <c:v>21.8</c:v>
                </c:pt>
                <c:pt idx="73">
                  <c:v>21.4</c:v>
                </c:pt>
                <c:pt idx="74">
                  <c:v>19.8</c:v>
                </c:pt>
                <c:pt idx="75">
                  <c:v>20.7</c:v>
                </c:pt>
                <c:pt idx="76">
                  <c:v>20</c:v>
                </c:pt>
                <c:pt idx="77">
                  <c:v>18.7</c:v>
                </c:pt>
                <c:pt idx="78">
                  <c:v>20.9</c:v>
                </c:pt>
                <c:pt idx="79">
                  <c:v>19.7</c:v>
                </c:pt>
                <c:pt idx="80">
                  <c:v>18.5</c:v>
                </c:pt>
                <c:pt idx="81">
                  <c:v>18.8</c:v>
                </c:pt>
                <c:pt idx="82">
                  <c:v>17.899999999999999</c:v>
                </c:pt>
                <c:pt idx="83">
                  <c:v>22.2</c:v>
                </c:pt>
                <c:pt idx="84">
                  <c:v>24.9</c:v>
                </c:pt>
                <c:pt idx="85">
                  <c:v>24.1</c:v>
                </c:pt>
                <c:pt idx="86">
                  <c:v>24.4</c:v>
                </c:pt>
                <c:pt idx="87">
                  <c:v>24.9</c:v>
                </c:pt>
                <c:pt idx="88">
                  <c:v>22.7</c:v>
                </c:pt>
                <c:pt idx="89">
                  <c:v>21</c:v>
                </c:pt>
                <c:pt idx="90">
                  <c:v>22.5</c:v>
                </c:pt>
                <c:pt idx="91">
                  <c:v>21.9</c:v>
                </c:pt>
                <c:pt idx="92">
                  <c:v>20.8</c:v>
                </c:pt>
                <c:pt idx="93">
                  <c:v>20.5</c:v>
                </c:pt>
                <c:pt idx="94">
                  <c:v>20.399999999999999</c:v>
                </c:pt>
                <c:pt idx="95">
                  <c:v>19.100000000000001</c:v>
                </c:pt>
                <c:pt idx="96">
                  <c:v>21.2</c:v>
                </c:pt>
                <c:pt idx="97">
                  <c:v>21.8</c:v>
                </c:pt>
                <c:pt idx="98">
                  <c:v>20.9</c:v>
                </c:pt>
                <c:pt idx="99">
                  <c:v>22.4</c:v>
                </c:pt>
                <c:pt idx="100">
                  <c:v>22.2</c:v>
                </c:pt>
                <c:pt idx="101">
                  <c:v>20.5</c:v>
                </c:pt>
                <c:pt idx="102">
                  <c:v>22.8</c:v>
                </c:pt>
                <c:pt idx="103">
                  <c:v>23</c:v>
                </c:pt>
                <c:pt idx="104">
                  <c:v>21.6</c:v>
                </c:pt>
                <c:pt idx="105">
                  <c:v>21.6</c:v>
                </c:pt>
                <c:pt idx="106">
                  <c:v>21.4</c:v>
                </c:pt>
                <c:pt idx="107">
                  <c:v>19.8</c:v>
                </c:pt>
                <c:pt idx="108">
                  <c:v>21.7</c:v>
                </c:pt>
                <c:pt idx="109">
                  <c:v>22.5</c:v>
                </c:pt>
                <c:pt idx="110">
                  <c:v>20.7</c:v>
                </c:pt>
                <c:pt idx="111">
                  <c:v>21.2</c:v>
                </c:pt>
                <c:pt idx="112">
                  <c:v>21.1</c:v>
                </c:pt>
                <c:pt idx="113">
                  <c:v>19.600000000000001</c:v>
                </c:pt>
                <c:pt idx="114">
                  <c:v>21.8</c:v>
                </c:pt>
                <c:pt idx="115">
                  <c:v>21.9</c:v>
                </c:pt>
                <c:pt idx="116">
                  <c:v>20.8</c:v>
                </c:pt>
                <c:pt idx="117">
                  <c:v>21.1</c:v>
                </c:pt>
                <c:pt idx="118">
                  <c:v>20.6</c:v>
                </c:pt>
                <c:pt idx="119">
                  <c:v>19.5</c:v>
                </c:pt>
                <c:pt idx="120">
                  <c:v>21</c:v>
                </c:pt>
                <c:pt idx="121">
                  <c:v>20.5</c:v>
                </c:pt>
                <c:pt idx="122">
                  <c:v>19.3</c:v>
                </c:pt>
                <c:pt idx="123">
                  <c:v>20.2</c:v>
                </c:pt>
                <c:pt idx="124">
                  <c:v>20</c:v>
                </c:pt>
                <c:pt idx="125">
                  <c:v>18.399999999999999</c:v>
                </c:pt>
                <c:pt idx="126">
                  <c:v>20.3</c:v>
                </c:pt>
                <c:pt idx="127">
                  <c:v>20</c:v>
                </c:pt>
                <c:pt idx="128">
                  <c:v>19</c:v>
                </c:pt>
                <c:pt idx="129">
                  <c:v>19.3</c:v>
                </c:pt>
                <c:pt idx="130">
                  <c:v>19.2</c:v>
                </c:pt>
                <c:pt idx="131">
                  <c:v>18</c:v>
                </c:pt>
                <c:pt idx="132">
                  <c:v>19.8</c:v>
                </c:pt>
                <c:pt idx="133">
                  <c:v>20.5</c:v>
                </c:pt>
                <c:pt idx="134">
                  <c:v>19.8</c:v>
                </c:pt>
                <c:pt idx="135">
                  <c:v>21.3</c:v>
                </c:pt>
                <c:pt idx="136">
                  <c:v>21.6</c:v>
                </c:pt>
                <c:pt idx="137">
                  <c:v>20</c:v>
                </c:pt>
                <c:pt idx="138">
                  <c:v>21.9</c:v>
                </c:pt>
                <c:pt idx="139">
                  <c:v>21.8</c:v>
                </c:pt>
                <c:pt idx="140">
                  <c:v>20.2</c:v>
                </c:pt>
                <c:pt idx="141">
                  <c:v>20.3</c:v>
                </c:pt>
                <c:pt idx="142">
                  <c:v>19.899999999999999</c:v>
                </c:pt>
                <c:pt idx="143">
                  <c:v>18.399999999999999</c:v>
                </c:pt>
                <c:pt idx="144">
                  <c:v>19.8</c:v>
                </c:pt>
                <c:pt idx="145">
                  <c:v>20</c:v>
                </c:pt>
                <c:pt idx="146">
                  <c:v>18.899999999999999</c:v>
                </c:pt>
                <c:pt idx="147">
                  <c:v>19.5</c:v>
                </c:pt>
                <c:pt idx="148">
                  <c:v>18.5</c:v>
                </c:pt>
                <c:pt idx="149">
                  <c:v>17.7</c:v>
                </c:pt>
                <c:pt idx="150">
                  <c:v>19.2</c:v>
                </c:pt>
                <c:pt idx="151">
                  <c:v>18.899999999999999</c:v>
                </c:pt>
                <c:pt idx="152">
                  <c:v>18</c:v>
                </c:pt>
                <c:pt idx="153">
                  <c:v>18.3</c:v>
                </c:pt>
                <c:pt idx="154">
                  <c:v>18</c:v>
                </c:pt>
                <c:pt idx="155">
                  <c:v>16.899999999999999</c:v>
                </c:pt>
                <c:pt idx="156">
                  <c:v>18.5</c:v>
                </c:pt>
                <c:pt idx="157">
                  <c:v>18.600000000000001</c:v>
                </c:pt>
                <c:pt idx="158">
                  <c:v>17.7</c:v>
                </c:pt>
                <c:pt idx="159">
                  <c:v>18.7</c:v>
                </c:pt>
                <c:pt idx="160">
                  <c:v>18.399999999999999</c:v>
                </c:pt>
                <c:pt idx="161">
                  <c:v>17</c:v>
                </c:pt>
                <c:pt idx="162">
                  <c:v>18.5</c:v>
                </c:pt>
                <c:pt idx="163">
                  <c:v>18.399999999999999</c:v>
                </c:pt>
                <c:pt idx="164">
                  <c:v>17.5</c:v>
                </c:pt>
                <c:pt idx="165">
                  <c:v>18.2</c:v>
                </c:pt>
                <c:pt idx="166">
                  <c:v>18.399999999999999</c:v>
                </c:pt>
                <c:pt idx="167">
                  <c:v>17.3</c:v>
                </c:pt>
                <c:pt idx="168">
                  <c:v>18.899999999999999</c:v>
                </c:pt>
                <c:pt idx="169">
                  <c:v>19.7</c:v>
                </c:pt>
                <c:pt idx="170">
                  <c:v>18.899999999999999</c:v>
                </c:pt>
                <c:pt idx="171">
                  <c:v>19.7</c:v>
                </c:pt>
                <c:pt idx="172">
                  <c:v>19.399999999999999</c:v>
                </c:pt>
                <c:pt idx="173">
                  <c:v>18.600000000000001</c:v>
                </c:pt>
                <c:pt idx="174">
                  <c:v>20.2</c:v>
                </c:pt>
                <c:pt idx="175">
                  <c:v>20.2</c:v>
                </c:pt>
                <c:pt idx="176">
                  <c:v>19</c:v>
                </c:pt>
                <c:pt idx="177">
                  <c:v>18.899999999999999</c:v>
                </c:pt>
                <c:pt idx="178">
                  <c:v>18.399999999999999</c:v>
                </c:pt>
                <c:pt idx="179">
                  <c:v>17.600000000000001</c:v>
                </c:pt>
                <c:pt idx="180">
                  <c:v>19.2</c:v>
                </c:pt>
                <c:pt idx="181">
                  <c:v>19.5</c:v>
                </c:pt>
                <c:pt idx="182">
                  <c:v>18.7</c:v>
                </c:pt>
                <c:pt idx="183">
                  <c:v>18.899999999999999</c:v>
                </c:pt>
                <c:pt idx="184">
                  <c:v>19.100000000000001</c:v>
                </c:pt>
                <c:pt idx="185">
                  <c:v>18.7</c:v>
                </c:pt>
                <c:pt idx="186">
                  <c:v>19.5</c:v>
                </c:pt>
                <c:pt idx="187">
                  <c:v>19.2</c:v>
                </c:pt>
                <c:pt idx="188">
                  <c:v>18.600000000000001</c:v>
                </c:pt>
                <c:pt idx="189">
                  <c:v>18.899999999999999</c:v>
                </c:pt>
                <c:pt idx="190">
                  <c:v>18.3</c:v>
                </c:pt>
                <c:pt idx="191">
                  <c:v>17.3</c:v>
                </c:pt>
                <c:pt idx="192">
                  <c:v>18.5</c:v>
                </c:pt>
                <c:pt idx="193">
                  <c:v>19</c:v>
                </c:pt>
                <c:pt idx="194">
                  <c:v>18.100000000000001</c:v>
                </c:pt>
                <c:pt idx="195">
                  <c:v>18.8</c:v>
                </c:pt>
                <c:pt idx="196">
                  <c:v>18.399999999999999</c:v>
                </c:pt>
                <c:pt idx="197">
                  <c:v>17.8</c:v>
                </c:pt>
                <c:pt idx="198">
                  <c:v>18.899999999999999</c:v>
                </c:pt>
                <c:pt idx="199">
                  <c:v>18.5</c:v>
                </c:pt>
                <c:pt idx="200">
                  <c:v>17.5</c:v>
                </c:pt>
                <c:pt idx="201">
                  <c:v>17.5</c:v>
                </c:pt>
                <c:pt idx="202">
                  <c:v>17.5</c:v>
                </c:pt>
                <c:pt idx="203">
                  <c:v>16.7</c:v>
                </c:pt>
                <c:pt idx="204">
                  <c:v>18</c:v>
                </c:pt>
                <c:pt idx="205">
                  <c:v>18.2</c:v>
                </c:pt>
                <c:pt idx="206">
                  <c:v>17.8</c:v>
                </c:pt>
                <c:pt idx="207">
                  <c:v>18.399999999999999</c:v>
                </c:pt>
                <c:pt idx="208">
                  <c:v>18</c:v>
                </c:pt>
                <c:pt idx="209">
                  <c:v>17.2</c:v>
                </c:pt>
                <c:pt idx="210">
                  <c:v>18.600000000000001</c:v>
                </c:pt>
                <c:pt idx="211">
                  <c:v>18.399999999999999</c:v>
                </c:pt>
                <c:pt idx="212">
                  <c:v>17.399999999999999</c:v>
                </c:pt>
                <c:pt idx="213">
                  <c:v>17.600000000000001</c:v>
                </c:pt>
                <c:pt idx="214">
                  <c:v>17.399999999999999</c:v>
                </c:pt>
                <c:pt idx="215">
                  <c:v>16.899999999999999</c:v>
                </c:pt>
                <c:pt idx="216">
                  <c:v>18.7</c:v>
                </c:pt>
                <c:pt idx="217">
                  <c:v>18.5</c:v>
                </c:pt>
                <c:pt idx="218">
                  <c:v>17.7</c:v>
                </c:pt>
                <c:pt idx="219">
                  <c:v>19</c:v>
                </c:pt>
                <c:pt idx="220">
                  <c:v>18.5</c:v>
                </c:pt>
                <c:pt idx="221">
                  <c:v>17</c:v>
                </c:pt>
                <c:pt idx="222">
                  <c:v>19.2</c:v>
                </c:pt>
                <c:pt idx="223">
                  <c:v>19.2</c:v>
                </c:pt>
                <c:pt idx="224">
                  <c:v>18.100000000000001</c:v>
                </c:pt>
                <c:pt idx="225">
                  <c:v>18.399999999999999</c:v>
                </c:pt>
                <c:pt idx="226">
                  <c:v>18</c:v>
                </c:pt>
                <c:pt idx="227">
                  <c:v>17.8</c:v>
                </c:pt>
                <c:pt idx="228">
                  <c:v>18.899999999999999</c:v>
                </c:pt>
                <c:pt idx="229">
                  <c:v>19.3</c:v>
                </c:pt>
                <c:pt idx="230">
                  <c:v>18.3</c:v>
                </c:pt>
                <c:pt idx="231">
                  <c:v>19.399999999999999</c:v>
                </c:pt>
                <c:pt idx="232">
                  <c:v>19.399999999999999</c:v>
                </c:pt>
                <c:pt idx="233">
                  <c:v>18</c:v>
                </c:pt>
                <c:pt idx="234">
                  <c:v>20.2</c:v>
                </c:pt>
                <c:pt idx="235">
                  <c:v>19.8</c:v>
                </c:pt>
                <c:pt idx="236">
                  <c:v>18.7</c:v>
                </c:pt>
                <c:pt idx="237">
                  <c:v>18.8</c:v>
                </c:pt>
                <c:pt idx="238">
                  <c:v>18.399999999999999</c:v>
                </c:pt>
                <c:pt idx="239">
                  <c:v>17.7</c:v>
                </c:pt>
                <c:pt idx="240">
                  <c:v>18.61</c:v>
                </c:pt>
                <c:pt idx="241">
                  <c:v>18.600000000000001</c:v>
                </c:pt>
                <c:pt idx="242">
                  <c:v>17.8</c:v>
                </c:pt>
                <c:pt idx="243">
                  <c:v>18.600000000000001</c:v>
                </c:pt>
                <c:pt idx="244">
                  <c:v>18.100000000000001</c:v>
                </c:pt>
                <c:pt idx="245">
                  <c:v>17.399999999999999</c:v>
                </c:pt>
                <c:pt idx="246">
                  <c:v>18.399999999999999</c:v>
                </c:pt>
                <c:pt idx="247">
                  <c:v>18</c:v>
                </c:pt>
                <c:pt idx="248">
                  <c:v>17.2</c:v>
                </c:pt>
                <c:pt idx="249">
                  <c:v>17.3</c:v>
                </c:pt>
                <c:pt idx="250">
                  <c:v>16.3</c:v>
                </c:pt>
                <c:pt idx="251">
                  <c:v>15.8</c:v>
                </c:pt>
                <c:pt idx="252">
                  <c:v>17.3</c:v>
                </c:pt>
                <c:pt idx="253">
                  <c:v>17.100000000000001</c:v>
                </c:pt>
                <c:pt idx="254">
                  <c:v>16.2</c:v>
                </c:pt>
                <c:pt idx="255">
                  <c:v>17.399999999999999</c:v>
                </c:pt>
                <c:pt idx="256">
                  <c:v>17</c:v>
                </c:pt>
                <c:pt idx="257">
                  <c:v>16.399999999999999</c:v>
                </c:pt>
                <c:pt idx="258">
                  <c:v>17.7</c:v>
                </c:pt>
                <c:pt idx="259">
                  <c:v>17.600000000000001</c:v>
                </c:pt>
                <c:pt idx="260">
                  <c:v>16.8</c:v>
                </c:pt>
                <c:pt idx="261">
                  <c:v>16.8</c:v>
                </c:pt>
                <c:pt idx="262">
                  <c:v>16.2</c:v>
                </c:pt>
                <c:pt idx="263">
                  <c:v>15.7</c:v>
                </c:pt>
                <c:pt idx="264">
                  <c:v>16.899999999999999</c:v>
                </c:pt>
                <c:pt idx="265">
                  <c:v>16.600000000000001</c:v>
                </c:pt>
                <c:pt idx="266">
                  <c:v>16.2</c:v>
                </c:pt>
                <c:pt idx="267">
                  <c:v>17</c:v>
                </c:pt>
                <c:pt idx="268">
                  <c:v>16.7</c:v>
                </c:pt>
                <c:pt idx="269">
                  <c:v>16.3</c:v>
                </c:pt>
                <c:pt idx="270">
                  <c:v>18</c:v>
                </c:pt>
                <c:pt idx="271">
                  <c:v>17.8</c:v>
                </c:pt>
                <c:pt idx="272">
                  <c:v>17</c:v>
                </c:pt>
                <c:pt idx="273">
                  <c:v>17.399999999999999</c:v>
                </c:pt>
                <c:pt idx="274">
                  <c:v>16.8</c:v>
                </c:pt>
                <c:pt idx="275">
                  <c:v>16</c:v>
                </c:pt>
                <c:pt idx="276">
                  <c:v>17.100000000000001</c:v>
                </c:pt>
                <c:pt idx="277">
                  <c:v>17.2</c:v>
                </c:pt>
                <c:pt idx="278">
                  <c:v>16.7</c:v>
                </c:pt>
                <c:pt idx="279">
                  <c:v>18.100000000000001</c:v>
                </c:pt>
                <c:pt idx="280">
                  <c:v>17.899999999999999</c:v>
                </c:pt>
                <c:pt idx="281">
                  <c:v>17.5</c:v>
                </c:pt>
                <c:pt idx="282">
                  <c:v>20.100000000000001</c:v>
                </c:pt>
                <c:pt idx="283">
                  <c:v>20.2</c:v>
                </c:pt>
                <c:pt idx="284">
                  <c:v>19.600000000000001</c:v>
                </c:pt>
                <c:pt idx="285">
                  <c:v>19.899999999999999</c:v>
                </c:pt>
                <c:pt idx="286">
                  <c:v>19.5</c:v>
                </c:pt>
                <c:pt idx="287">
                  <c:v>18.399999999999999</c:v>
                </c:pt>
                <c:pt idx="288">
                  <c:v>20.399999999999999</c:v>
                </c:pt>
                <c:pt idx="289">
                  <c:v>20.7</c:v>
                </c:pt>
                <c:pt idx="290">
                  <c:v>19.600000000000001</c:v>
                </c:pt>
                <c:pt idx="291">
                  <c:v>20.399999999999999</c:v>
                </c:pt>
                <c:pt idx="292">
                  <c:v>19.399999999999999</c:v>
                </c:pt>
                <c:pt idx="293">
                  <c:v>18.399999999999999</c:v>
                </c:pt>
                <c:pt idx="294">
                  <c:v>20</c:v>
                </c:pt>
                <c:pt idx="295">
                  <c:v>19.7</c:v>
                </c:pt>
                <c:pt idx="296">
                  <c:v>18.899999999999999</c:v>
                </c:pt>
                <c:pt idx="297">
                  <c:v>19.5</c:v>
                </c:pt>
                <c:pt idx="298">
                  <c:v>19.100000000000001</c:v>
                </c:pt>
                <c:pt idx="299">
                  <c:v>18.8</c:v>
                </c:pt>
                <c:pt idx="300">
                  <c:v>21.2</c:v>
                </c:pt>
                <c:pt idx="301">
                  <c:v>21.7</c:v>
                </c:pt>
                <c:pt idx="302">
                  <c:v>20.9</c:v>
                </c:pt>
                <c:pt idx="303">
                  <c:v>21.8</c:v>
                </c:pt>
                <c:pt idx="304">
                  <c:v>21.5</c:v>
                </c:pt>
                <c:pt idx="305">
                  <c:v>20.8</c:v>
                </c:pt>
                <c:pt idx="306">
                  <c:v>21.9</c:v>
                </c:pt>
                <c:pt idx="307">
                  <c:v>21.7</c:v>
                </c:pt>
                <c:pt idx="308">
                  <c:v>20.9</c:v>
                </c:pt>
                <c:pt idx="309">
                  <c:v>21.8</c:v>
                </c:pt>
                <c:pt idx="310">
                  <c:v>21.4</c:v>
                </c:pt>
                <c:pt idx="311">
                  <c:v>20.3</c:v>
                </c:pt>
                <c:pt idx="312">
                  <c:v>21.4</c:v>
                </c:pt>
                <c:pt idx="313">
                  <c:v>21.3</c:v>
                </c:pt>
                <c:pt idx="314">
                  <c:v>20.7</c:v>
                </c:pt>
                <c:pt idx="315">
                  <c:v>22.1</c:v>
                </c:pt>
                <c:pt idx="316">
                  <c:v>21.8</c:v>
                </c:pt>
                <c:pt idx="317">
                  <c:v>21.2</c:v>
                </c:pt>
                <c:pt idx="318">
                  <c:v>22.3</c:v>
                </c:pt>
                <c:pt idx="319">
                  <c:v>22.5</c:v>
                </c:pt>
                <c:pt idx="320">
                  <c:v>21.5</c:v>
                </c:pt>
                <c:pt idx="321">
                  <c:v>22.7</c:v>
                </c:pt>
                <c:pt idx="322">
                  <c:v>22.5</c:v>
                </c:pt>
                <c:pt idx="323">
                  <c:v>21.1</c:v>
                </c:pt>
                <c:pt idx="324">
                  <c:v>22</c:v>
                </c:pt>
                <c:pt idx="325">
                  <c:v>21.1</c:v>
                </c:pt>
                <c:pt idx="326">
                  <c:v>20.3</c:v>
                </c:pt>
                <c:pt idx="327">
                  <c:v>21.3</c:v>
                </c:pt>
                <c:pt idx="328">
                  <c:v>21.2</c:v>
                </c:pt>
                <c:pt idx="329">
                  <c:v>20.5</c:v>
                </c:pt>
                <c:pt idx="330">
                  <c:v>21.8</c:v>
                </c:pt>
                <c:pt idx="331">
                  <c:v>21.4</c:v>
                </c:pt>
                <c:pt idx="332">
                  <c:v>21</c:v>
                </c:pt>
                <c:pt idx="333">
                  <c:v>22</c:v>
                </c:pt>
                <c:pt idx="334">
                  <c:v>21.3</c:v>
                </c:pt>
                <c:pt idx="335">
                  <c:v>20.6</c:v>
                </c:pt>
                <c:pt idx="336">
                  <c:v>21.5</c:v>
                </c:pt>
                <c:pt idx="337">
                  <c:v>20.399999999999999</c:v>
                </c:pt>
                <c:pt idx="338">
                  <c:v>20.100000000000001</c:v>
                </c:pt>
                <c:pt idx="339">
                  <c:v>21</c:v>
                </c:pt>
                <c:pt idx="340">
                  <c:v>20</c:v>
                </c:pt>
                <c:pt idx="341">
                  <c:v>18.899999999999999</c:v>
                </c:pt>
                <c:pt idx="342">
                  <c:v>19.7</c:v>
                </c:pt>
                <c:pt idx="343">
                  <c:v>19.2</c:v>
                </c:pt>
                <c:pt idx="344">
                  <c:v>18.8</c:v>
                </c:pt>
                <c:pt idx="345">
                  <c:v>20.5</c:v>
                </c:pt>
                <c:pt idx="346">
                  <c:v>20.6</c:v>
                </c:pt>
                <c:pt idx="347">
                  <c:v>19</c:v>
                </c:pt>
                <c:pt idx="348">
                  <c:v>19.600000000000001</c:v>
                </c:pt>
                <c:pt idx="349">
                  <c:v>19.399999999999999</c:v>
                </c:pt>
                <c:pt idx="350">
                  <c:v>18.600000000000001</c:v>
                </c:pt>
                <c:pt idx="351">
                  <c:v>19.399999999999999</c:v>
                </c:pt>
                <c:pt idx="352">
                  <c:v>19.3</c:v>
                </c:pt>
                <c:pt idx="353">
                  <c:v>18.600000000000001</c:v>
                </c:pt>
                <c:pt idx="354">
                  <c:v>19.7</c:v>
                </c:pt>
                <c:pt idx="355">
                  <c:v>19.399999999999999</c:v>
                </c:pt>
                <c:pt idx="356">
                  <c:v>18.7</c:v>
                </c:pt>
                <c:pt idx="357">
                  <c:v>19.3</c:v>
                </c:pt>
                <c:pt idx="358">
                  <c:v>19</c:v>
                </c:pt>
                <c:pt idx="359">
                  <c:v>18</c:v>
                </c:pt>
                <c:pt idx="360">
                  <c:v>19.3</c:v>
                </c:pt>
                <c:pt idx="361">
                  <c:v>19.5</c:v>
                </c:pt>
                <c:pt idx="362">
                  <c:v>19</c:v>
                </c:pt>
                <c:pt idx="363">
                  <c:v>20</c:v>
                </c:pt>
                <c:pt idx="364">
                  <c:v>20</c:v>
                </c:pt>
                <c:pt idx="365">
                  <c:v>19.100000000000001</c:v>
                </c:pt>
                <c:pt idx="366">
                  <c:v>20.3</c:v>
                </c:pt>
                <c:pt idx="367">
                  <c:v>19.899999999999999</c:v>
                </c:pt>
                <c:pt idx="368">
                  <c:v>19</c:v>
                </c:pt>
                <c:pt idx="369">
                  <c:v>19.7</c:v>
                </c:pt>
                <c:pt idx="370">
                  <c:v>19.5</c:v>
                </c:pt>
                <c:pt idx="371">
                  <c:v>19.100000000000001</c:v>
                </c:pt>
                <c:pt idx="372">
                  <c:v>20.2</c:v>
                </c:pt>
                <c:pt idx="373">
                  <c:v>20.399999999999999</c:v>
                </c:pt>
                <c:pt idx="374">
                  <c:v>18.3</c:v>
                </c:pt>
                <c:pt idx="375">
                  <c:v>21.2</c:v>
                </c:pt>
                <c:pt idx="376">
                  <c:v>20.8</c:v>
                </c:pt>
                <c:pt idx="377">
                  <c:v>20.399999999999999</c:v>
                </c:pt>
                <c:pt idx="378">
                  <c:v>21.6</c:v>
                </c:pt>
                <c:pt idx="379">
                  <c:v>21.3</c:v>
                </c:pt>
                <c:pt idx="380">
                  <c:v>20.399999999999999</c:v>
                </c:pt>
                <c:pt idx="381">
                  <c:v>21</c:v>
                </c:pt>
                <c:pt idx="382">
                  <c:v>20.399999999999999</c:v>
                </c:pt>
                <c:pt idx="383">
                  <c:v>19.8</c:v>
                </c:pt>
              </c:numCache>
            </c:numRef>
          </c:val>
          <c:smooth val="0"/>
          <c:extLst>
            <c:ext xmlns:c16="http://schemas.microsoft.com/office/drawing/2014/chart" uri="{C3380CC4-5D6E-409C-BE32-E72D297353CC}">
              <c16:uniqueId val="{00000000-9934-40E8-AD96-DFCFA72AD909}"/>
            </c:ext>
          </c:extLst>
        </c:ser>
        <c:dLbls>
          <c:showLegendKey val="0"/>
          <c:showVal val="0"/>
          <c:showCatName val="0"/>
          <c:showSerName val="0"/>
          <c:showPercent val="0"/>
          <c:showBubbleSize val="0"/>
        </c:dLbls>
        <c:smooth val="0"/>
        <c:axId val="482367824"/>
        <c:axId val="482368216"/>
      </c:lineChart>
      <c:catAx>
        <c:axId val="482367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2368216"/>
        <c:crosses val="autoZero"/>
        <c:auto val="1"/>
        <c:lblAlgn val="ctr"/>
        <c:lblOffset val="100"/>
        <c:tickLblSkip val="6"/>
        <c:tickMarkSkip val="6"/>
        <c:noMultiLvlLbl val="0"/>
      </c:catAx>
      <c:valAx>
        <c:axId val="482368216"/>
        <c:scaling>
          <c:orientation val="minMax"/>
          <c:min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236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Table 134a</a:t>
            </a:r>
          </a:p>
          <a:p>
            <a:pPr>
              <a:defRPr/>
            </a:pPr>
            <a:r>
              <a:rPr lang="en-US" b="1"/>
              <a:t>Bank of England Notes in Circulation, Monthly,</a:t>
            </a:r>
          </a:p>
          <a:p>
            <a:pPr>
              <a:defRPr/>
            </a:pPr>
            <a:r>
              <a:rPr lang="en-US" b="1"/>
              <a:t>(% change, YoY) </a:t>
            </a:r>
          </a:p>
          <a:p>
            <a:pPr>
              <a:defRPr/>
            </a:pPr>
            <a:r>
              <a:rPr lang="en-US" b="1"/>
              <a:t>1819-1850</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'Table 134'!$Q$328:$Q$711</c:f>
              <c:numCache>
                <c:formatCode>General</c:formatCode>
                <c:ptCount val="384"/>
                <c:pt idx="0">
                  <c:v>1819</c:v>
                </c:pt>
                <c:pt idx="12">
                  <c:v>1820</c:v>
                </c:pt>
                <c:pt idx="24">
                  <c:v>1821</c:v>
                </c:pt>
                <c:pt idx="36">
                  <c:v>1822</c:v>
                </c:pt>
                <c:pt idx="48">
                  <c:v>1823</c:v>
                </c:pt>
                <c:pt idx="60">
                  <c:v>1824</c:v>
                </c:pt>
                <c:pt idx="72">
                  <c:v>1825</c:v>
                </c:pt>
                <c:pt idx="84">
                  <c:v>1826</c:v>
                </c:pt>
                <c:pt idx="96">
                  <c:v>1827</c:v>
                </c:pt>
                <c:pt idx="108">
                  <c:v>1828</c:v>
                </c:pt>
                <c:pt idx="120">
                  <c:v>1829</c:v>
                </c:pt>
                <c:pt idx="132">
                  <c:v>1830</c:v>
                </c:pt>
                <c:pt idx="144">
                  <c:v>1831</c:v>
                </c:pt>
                <c:pt idx="156">
                  <c:v>1832</c:v>
                </c:pt>
                <c:pt idx="168">
                  <c:v>1833</c:v>
                </c:pt>
                <c:pt idx="180">
                  <c:v>1834</c:v>
                </c:pt>
                <c:pt idx="192">
                  <c:v>1835</c:v>
                </c:pt>
                <c:pt idx="204">
                  <c:v>1836</c:v>
                </c:pt>
                <c:pt idx="216">
                  <c:v>1837</c:v>
                </c:pt>
                <c:pt idx="228">
                  <c:v>1838</c:v>
                </c:pt>
                <c:pt idx="240">
                  <c:v>1839</c:v>
                </c:pt>
                <c:pt idx="252">
                  <c:v>1840</c:v>
                </c:pt>
                <c:pt idx="264">
                  <c:v>1841</c:v>
                </c:pt>
                <c:pt idx="276">
                  <c:v>1842</c:v>
                </c:pt>
                <c:pt idx="288">
                  <c:v>1843</c:v>
                </c:pt>
                <c:pt idx="300">
                  <c:v>1844</c:v>
                </c:pt>
                <c:pt idx="312">
                  <c:v>1845</c:v>
                </c:pt>
                <c:pt idx="324">
                  <c:v>1846</c:v>
                </c:pt>
                <c:pt idx="336">
                  <c:v>1847</c:v>
                </c:pt>
                <c:pt idx="348">
                  <c:v>1848</c:v>
                </c:pt>
                <c:pt idx="360">
                  <c:v>1849</c:v>
                </c:pt>
                <c:pt idx="372">
                  <c:v>1850</c:v>
                </c:pt>
              </c:numCache>
            </c:numRef>
          </c:cat>
          <c:val>
            <c:numRef>
              <c:f>'Table 134'!$U$328:$U$711</c:f>
              <c:numCache>
                <c:formatCode>0.0%</c:formatCode>
                <c:ptCount val="384"/>
                <c:pt idx="12">
                  <c:v>-5.5970149253731338E-2</c:v>
                </c:pt>
                <c:pt idx="13">
                  <c:v>-5.859375E-2</c:v>
                </c:pt>
                <c:pt idx="14">
                  <c:v>-8.4677419354838745E-2</c:v>
                </c:pt>
                <c:pt idx="15">
                  <c:v>-3.1620553359683834E-2</c:v>
                </c:pt>
                <c:pt idx="16">
                  <c:v>-6.6147859922178975E-2</c:v>
                </c:pt>
                <c:pt idx="17">
                  <c:v>-5.8091286307054069E-2</c:v>
                </c:pt>
                <c:pt idx="18">
                  <c:v>-3.4220532319391705E-2</c:v>
                </c:pt>
                <c:pt idx="19">
                  <c:v>-4.6511627906976716E-2</c:v>
                </c:pt>
                <c:pt idx="20">
                  <c:v>-3.3057851239669422E-2</c:v>
                </c:pt>
                <c:pt idx="21">
                  <c:v>-4.4000000000000039E-2</c:v>
                </c:pt>
                <c:pt idx="22">
                  <c:v>-1.6666666666666607E-2</c:v>
                </c:pt>
                <c:pt idx="23">
                  <c:v>-4.4247787610620648E-3</c:v>
                </c:pt>
                <c:pt idx="24">
                  <c:v>-2.7667984189723271E-2</c:v>
                </c:pt>
                <c:pt idx="25">
                  <c:v>1.2448132780082943E-2</c:v>
                </c:pt>
                <c:pt idx="26">
                  <c:v>3.9647577092511099E-2</c:v>
                </c:pt>
                <c:pt idx="27">
                  <c:v>8.1632653061223248E-3</c:v>
                </c:pt>
                <c:pt idx="28">
                  <c:v>-1.6666666666666607E-2</c:v>
                </c:pt>
                <c:pt idx="29">
                  <c:v>-8.3700440528634346E-2</c:v>
                </c:pt>
                <c:pt idx="30">
                  <c:v>-0.13779527559055116</c:v>
                </c:pt>
                <c:pt idx="31">
                  <c:v>-0.14227642276422758</c:v>
                </c:pt>
                <c:pt idx="32">
                  <c:v>-0.16666666666666663</c:v>
                </c:pt>
                <c:pt idx="33">
                  <c:v>-0.18410041841004177</c:v>
                </c:pt>
                <c:pt idx="34">
                  <c:v>-0.19915254237288149</c:v>
                </c:pt>
                <c:pt idx="35">
                  <c:v>-0.22222222222222221</c:v>
                </c:pt>
                <c:pt idx="36">
                  <c:v>-0.21138211382113836</c:v>
                </c:pt>
                <c:pt idx="37">
                  <c:v>-0.2295081967213114</c:v>
                </c:pt>
                <c:pt idx="38">
                  <c:v>-0.24576271186440679</c:v>
                </c:pt>
                <c:pt idx="39">
                  <c:v>-0.26315789473684215</c:v>
                </c:pt>
                <c:pt idx="40">
                  <c:v>-0.26694915254237295</c:v>
                </c:pt>
                <c:pt idx="41">
                  <c:v>-0.20192307692307687</c:v>
                </c:pt>
                <c:pt idx="42">
                  <c:v>-0.1095890410958904</c:v>
                </c:pt>
                <c:pt idx="43">
                  <c:v>-0.12322274881516593</c:v>
                </c:pt>
                <c:pt idx="44">
                  <c:v>-0.12307692307692297</c:v>
                </c:pt>
                <c:pt idx="45">
                  <c:v>-9.7435897435897312E-2</c:v>
                </c:pt>
                <c:pt idx="46">
                  <c:v>-7.4074074074073959E-2</c:v>
                </c:pt>
                <c:pt idx="47">
                  <c:v>-6.2857142857142945E-2</c:v>
                </c:pt>
                <c:pt idx="48">
                  <c:v>-1.546391752577303E-2</c:v>
                </c:pt>
                <c:pt idx="49">
                  <c:v>-3.1914893617021378E-2</c:v>
                </c:pt>
                <c:pt idx="50">
                  <c:v>-2.8089887640449396E-2</c:v>
                </c:pt>
                <c:pt idx="51">
                  <c:v>2.2527472527472447E-2</c:v>
                </c:pt>
                <c:pt idx="52">
                  <c:v>5.7803468208092568E-2</c:v>
                </c:pt>
                <c:pt idx="53">
                  <c:v>2.409638554216853E-2</c:v>
                </c:pt>
                <c:pt idx="54">
                  <c:v>1.025641025641022E-2</c:v>
                </c:pt>
                <c:pt idx="55">
                  <c:v>6.4864864864864868E-2</c:v>
                </c:pt>
                <c:pt idx="56">
                  <c:v>6.4327485380116789E-2</c:v>
                </c:pt>
                <c:pt idx="57">
                  <c:v>6.2499999999999778E-2</c:v>
                </c:pt>
                <c:pt idx="58">
                  <c:v>0.1657142857142857</c:v>
                </c:pt>
                <c:pt idx="59">
                  <c:v>9.7560975609756184E-2</c:v>
                </c:pt>
                <c:pt idx="60">
                  <c:v>3.6649214659685736E-2</c:v>
                </c:pt>
                <c:pt idx="61">
                  <c:v>0.10439560439560447</c:v>
                </c:pt>
                <c:pt idx="62">
                  <c:v>0.10404624277456653</c:v>
                </c:pt>
                <c:pt idx="63">
                  <c:v>0.10693175711982805</c:v>
                </c:pt>
                <c:pt idx="64">
                  <c:v>8.7431693989070913E-2</c:v>
                </c:pt>
                <c:pt idx="65">
                  <c:v>0.12352941176470589</c:v>
                </c:pt>
                <c:pt idx="66">
                  <c:v>0.10152284263959399</c:v>
                </c:pt>
                <c:pt idx="67">
                  <c:v>5.5837563451776706E-2</c:v>
                </c:pt>
                <c:pt idx="68">
                  <c:v>5.4945054945054972E-2</c:v>
                </c:pt>
                <c:pt idx="69">
                  <c:v>9.0909090909090828E-2</c:v>
                </c:pt>
                <c:pt idx="70">
                  <c:v>3.4313725490196179E-2</c:v>
                </c:pt>
                <c:pt idx="71">
                  <c:v>8.8888888888889017E-2</c:v>
                </c:pt>
                <c:pt idx="72">
                  <c:v>0.10101010101010099</c:v>
                </c:pt>
                <c:pt idx="73">
                  <c:v>6.4676616915422702E-2</c:v>
                </c:pt>
                <c:pt idx="74">
                  <c:v>3.6649214659685736E-2</c:v>
                </c:pt>
                <c:pt idx="75">
                  <c:v>4.8543689320388328E-3</c:v>
                </c:pt>
                <c:pt idx="76">
                  <c:v>5.0251256281408363E-3</c:v>
                </c:pt>
                <c:pt idx="77">
                  <c:v>-2.0942408376963484E-2</c:v>
                </c:pt>
                <c:pt idx="78">
                  <c:v>-3.6866359447004671E-2</c:v>
                </c:pt>
                <c:pt idx="79">
                  <c:v>-5.2884615384615419E-2</c:v>
                </c:pt>
                <c:pt idx="80">
                  <c:v>-3.6458333333333259E-2</c:v>
                </c:pt>
                <c:pt idx="81">
                  <c:v>-7.8431372549019551E-2</c:v>
                </c:pt>
                <c:pt idx="82">
                  <c:v>-0.15165876777251197</c:v>
                </c:pt>
                <c:pt idx="83">
                  <c:v>0.13265306122448961</c:v>
                </c:pt>
                <c:pt idx="84">
                  <c:v>0.14220183486238525</c:v>
                </c:pt>
                <c:pt idx="85">
                  <c:v>0.1261682242990656</c:v>
                </c:pt>
                <c:pt idx="86">
                  <c:v>0.23232323232323226</c:v>
                </c:pt>
                <c:pt idx="87">
                  <c:v>0.20289855072463769</c:v>
                </c:pt>
                <c:pt idx="88">
                  <c:v>0.13500000000000001</c:v>
                </c:pt>
                <c:pt idx="89">
                  <c:v>0.12299465240641716</c:v>
                </c:pt>
                <c:pt idx="90">
                  <c:v>7.6555023923445153E-2</c:v>
                </c:pt>
                <c:pt idx="91">
                  <c:v>0.11167512690355319</c:v>
                </c:pt>
                <c:pt idx="92">
                  <c:v>0.12432432432432439</c:v>
                </c:pt>
                <c:pt idx="93">
                  <c:v>9.0425531914893664E-2</c:v>
                </c:pt>
                <c:pt idx="94">
                  <c:v>0.13966480446927365</c:v>
                </c:pt>
                <c:pt idx="95">
                  <c:v>-0.13963963963963955</c:v>
                </c:pt>
                <c:pt idx="96">
                  <c:v>-0.14859437751004012</c:v>
                </c:pt>
                <c:pt idx="97">
                  <c:v>-9.5435684647302899E-2</c:v>
                </c:pt>
                <c:pt idx="98">
                  <c:v>-0.14344262295081966</c:v>
                </c:pt>
                <c:pt idx="99">
                  <c:v>-0.10040160642570284</c:v>
                </c:pt>
                <c:pt idx="100">
                  <c:v>-2.2026431718061623E-2</c:v>
                </c:pt>
                <c:pt idx="101">
                  <c:v>-2.3809523809523836E-2</c:v>
                </c:pt>
                <c:pt idx="102">
                  <c:v>1.3333333333333419E-2</c:v>
                </c:pt>
                <c:pt idx="103">
                  <c:v>5.0228310502283158E-2</c:v>
                </c:pt>
                <c:pt idx="104">
                  <c:v>3.8461538461538547E-2</c:v>
                </c:pt>
                <c:pt idx="105">
                  <c:v>5.3658536585365901E-2</c:v>
                </c:pt>
                <c:pt idx="106">
                  <c:v>4.9019607843137303E-2</c:v>
                </c:pt>
                <c:pt idx="107">
                  <c:v>3.6649214659685736E-2</c:v>
                </c:pt>
                <c:pt idx="108">
                  <c:v>2.3584905660377409E-2</c:v>
                </c:pt>
                <c:pt idx="109">
                  <c:v>3.2110091743119185E-2</c:v>
                </c:pt>
                <c:pt idx="110">
                  <c:v>-9.5693779904305609E-3</c:v>
                </c:pt>
                <c:pt idx="111">
                  <c:v>-5.3571428571428492E-2</c:v>
                </c:pt>
                <c:pt idx="112">
                  <c:v>-4.9549549549549488E-2</c:v>
                </c:pt>
                <c:pt idx="113">
                  <c:v>-4.3902439024390172E-2</c:v>
                </c:pt>
                <c:pt idx="114">
                  <c:v>-4.3859649122807043E-2</c:v>
                </c:pt>
                <c:pt idx="115">
                  <c:v>-4.7826086956521796E-2</c:v>
                </c:pt>
                <c:pt idx="116">
                  <c:v>-3.703703703703709E-2</c:v>
                </c:pt>
                <c:pt idx="117">
                  <c:v>-2.314814814814814E-2</c:v>
                </c:pt>
                <c:pt idx="118">
                  <c:v>-3.7383177570093351E-2</c:v>
                </c:pt>
                <c:pt idx="119">
                  <c:v>-1.5151515151515138E-2</c:v>
                </c:pt>
                <c:pt idx="120">
                  <c:v>-3.2258064516129004E-2</c:v>
                </c:pt>
                <c:pt idx="121">
                  <c:v>-8.8888888888888906E-2</c:v>
                </c:pt>
                <c:pt idx="122">
                  <c:v>-6.7632850241545861E-2</c:v>
                </c:pt>
                <c:pt idx="123">
                  <c:v>-4.7169811320754707E-2</c:v>
                </c:pt>
                <c:pt idx="124">
                  <c:v>-5.2132701421801042E-2</c:v>
                </c:pt>
                <c:pt idx="125">
                  <c:v>-6.1224489795918546E-2</c:v>
                </c:pt>
                <c:pt idx="126">
                  <c:v>-6.8807339449541316E-2</c:v>
                </c:pt>
                <c:pt idx="127">
                  <c:v>-8.6757990867579848E-2</c:v>
                </c:pt>
                <c:pt idx="128">
                  <c:v>-8.6538461538461564E-2</c:v>
                </c:pt>
                <c:pt idx="129">
                  <c:v>-8.5308056872037907E-2</c:v>
                </c:pt>
                <c:pt idx="130">
                  <c:v>-6.796116504854377E-2</c:v>
                </c:pt>
                <c:pt idx="131">
                  <c:v>-7.6923076923076872E-2</c:v>
                </c:pt>
                <c:pt idx="132">
                  <c:v>-5.7142857142857162E-2</c:v>
                </c:pt>
                <c:pt idx="133">
                  <c:v>0</c:v>
                </c:pt>
                <c:pt idx="134">
                  <c:v>2.5906735751295429E-2</c:v>
                </c:pt>
                <c:pt idx="135">
                  <c:v>5.4455445544554504E-2</c:v>
                </c:pt>
                <c:pt idx="136">
                  <c:v>8.0000000000000071E-2</c:v>
                </c:pt>
                <c:pt idx="137">
                  <c:v>8.6956521739130599E-2</c:v>
                </c:pt>
                <c:pt idx="138">
                  <c:v>7.8817733990147687E-2</c:v>
                </c:pt>
                <c:pt idx="139">
                  <c:v>9.000000000000008E-2</c:v>
                </c:pt>
                <c:pt idx="140">
                  <c:v>6.315789473684208E-2</c:v>
                </c:pt>
                <c:pt idx="141">
                  <c:v>5.1813471502590636E-2</c:v>
                </c:pt>
                <c:pt idx="142">
                  <c:v>3.6458333333333259E-2</c:v>
                </c:pt>
                <c:pt idx="143">
                  <c:v>2.2222222222222143E-2</c:v>
                </c:pt>
                <c:pt idx="144">
                  <c:v>0</c:v>
                </c:pt>
                <c:pt idx="145">
                  <c:v>-2.4390243902439046E-2</c:v>
                </c:pt>
                <c:pt idx="146">
                  <c:v>-4.5454545454545525E-2</c:v>
                </c:pt>
                <c:pt idx="147">
                  <c:v>-8.4507042253521125E-2</c:v>
                </c:pt>
                <c:pt idx="148">
                  <c:v>-0.1435185185185186</c:v>
                </c:pt>
                <c:pt idx="149">
                  <c:v>-0.11499999999999999</c:v>
                </c:pt>
                <c:pt idx="150">
                  <c:v>-0.12328767123287665</c:v>
                </c:pt>
                <c:pt idx="151">
                  <c:v>-0.13302752293577991</c:v>
                </c:pt>
                <c:pt idx="152">
                  <c:v>-0.1089108910891089</c:v>
                </c:pt>
                <c:pt idx="153">
                  <c:v>-9.852216748768472E-2</c:v>
                </c:pt>
                <c:pt idx="154">
                  <c:v>-9.5477386934673336E-2</c:v>
                </c:pt>
                <c:pt idx="155">
                  <c:v>-8.1521739130434812E-2</c:v>
                </c:pt>
                <c:pt idx="156">
                  <c:v>-6.5656565656565635E-2</c:v>
                </c:pt>
                <c:pt idx="157">
                  <c:v>-6.9999999999999951E-2</c:v>
                </c:pt>
                <c:pt idx="158">
                  <c:v>-6.3492063492063489E-2</c:v>
                </c:pt>
                <c:pt idx="159">
                  <c:v>-4.1025641025641102E-2</c:v>
                </c:pt>
                <c:pt idx="160">
                  <c:v>-5.4054054054054612E-3</c:v>
                </c:pt>
                <c:pt idx="161">
                  <c:v>-3.9548022598870025E-2</c:v>
                </c:pt>
                <c:pt idx="162">
                  <c:v>-3.6458333333333259E-2</c:v>
                </c:pt>
                <c:pt idx="163">
                  <c:v>-2.6455026455026509E-2</c:v>
                </c:pt>
                <c:pt idx="164">
                  <c:v>-2.777777777777779E-2</c:v>
                </c:pt>
                <c:pt idx="165">
                  <c:v>-5.464480874317057E-3</c:v>
                </c:pt>
                <c:pt idx="166">
                  <c:v>2.2222222222222143E-2</c:v>
                </c:pt>
                <c:pt idx="167">
                  <c:v>2.3668639053254559E-2</c:v>
                </c:pt>
                <c:pt idx="168">
                  <c:v>2.1621621621621623E-2</c:v>
                </c:pt>
                <c:pt idx="169">
                  <c:v>5.9139784946236507E-2</c:v>
                </c:pt>
                <c:pt idx="170">
                  <c:v>6.7796610169491567E-2</c:v>
                </c:pt>
                <c:pt idx="171">
                  <c:v>5.3475935828876997E-2</c:v>
                </c:pt>
                <c:pt idx="172">
                  <c:v>5.4347826086956541E-2</c:v>
                </c:pt>
                <c:pt idx="173">
                  <c:v>9.4117647058823639E-2</c:v>
                </c:pt>
                <c:pt idx="174">
                  <c:v>9.1891891891891841E-2</c:v>
                </c:pt>
                <c:pt idx="175">
                  <c:v>9.7826086956521729E-2</c:v>
                </c:pt>
                <c:pt idx="176">
                  <c:v>8.5714285714285632E-2</c:v>
                </c:pt>
                <c:pt idx="177">
                  <c:v>3.8461538461538325E-2</c:v>
                </c:pt>
                <c:pt idx="178">
                  <c:v>0</c:v>
                </c:pt>
                <c:pt idx="179">
                  <c:v>1.7341040462427681E-2</c:v>
                </c:pt>
                <c:pt idx="180">
                  <c:v>1.5873015873015817E-2</c:v>
                </c:pt>
                <c:pt idx="181">
                  <c:v>-1.015228426395931E-2</c:v>
                </c:pt>
                <c:pt idx="182">
                  <c:v>-1.0582010582010581E-2</c:v>
                </c:pt>
                <c:pt idx="183">
                  <c:v>-4.0609137055837574E-2</c:v>
                </c:pt>
                <c:pt idx="184">
                  <c:v>-1.546391752577303E-2</c:v>
                </c:pt>
                <c:pt idx="185">
                  <c:v>5.3763440860215006E-3</c:v>
                </c:pt>
                <c:pt idx="186">
                  <c:v>-3.4653465346534573E-2</c:v>
                </c:pt>
                <c:pt idx="187">
                  <c:v>-4.9504950495049549E-2</c:v>
                </c:pt>
                <c:pt idx="188">
                  <c:v>-2.1052631578947323E-2</c:v>
                </c:pt>
                <c:pt idx="189">
                  <c:v>0</c:v>
                </c:pt>
                <c:pt idx="190">
                  <c:v>-5.4347826086955653E-3</c:v>
                </c:pt>
                <c:pt idx="191">
                  <c:v>-1.7045454545454586E-2</c:v>
                </c:pt>
                <c:pt idx="192">
                  <c:v>-3.6458333333333259E-2</c:v>
                </c:pt>
                <c:pt idx="193">
                  <c:v>-2.5641025641025661E-2</c:v>
                </c:pt>
                <c:pt idx="194">
                  <c:v>-3.2085561497326109E-2</c:v>
                </c:pt>
                <c:pt idx="195">
                  <c:v>-5.2910052910051242E-3</c:v>
                </c:pt>
                <c:pt idx="196">
                  <c:v>-3.6649214659685958E-2</c:v>
                </c:pt>
                <c:pt idx="197">
                  <c:v>-4.8128342245989275E-2</c:v>
                </c:pt>
                <c:pt idx="198">
                  <c:v>-3.0769230769230882E-2</c:v>
                </c:pt>
                <c:pt idx="199">
                  <c:v>-3.6458333333333259E-2</c:v>
                </c:pt>
                <c:pt idx="200">
                  <c:v>-5.9139784946236618E-2</c:v>
                </c:pt>
                <c:pt idx="201">
                  <c:v>-7.4074074074073959E-2</c:v>
                </c:pt>
                <c:pt idx="202">
                  <c:v>-4.3715846994535568E-2</c:v>
                </c:pt>
                <c:pt idx="203">
                  <c:v>-3.4682080924855585E-2</c:v>
                </c:pt>
                <c:pt idx="204">
                  <c:v>-2.7027027027026973E-2</c:v>
                </c:pt>
                <c:pt idx="205">
                  <c:v>-4.2105263157894757E-2</c:v>
                </c:pt>
                <c:pt idx="206">
                  <c:v>-1.6574585635359185E-2</c:v>
                </c:pt>
                <c:pt idx="207">
                  <c:v>-2.1276595744680993E-2</c:v>
                </c:pt>
                <c:pt idx="208">
                  <c:v>-2.1739130434782483E-2</c:v>
                </c:pt>
                <c:pt idx="209">
                  <c:v>-3.3707865168539408E-2</c:v>
                </c:pt>
                <c:pt idx="210">
                  <c:v>-1.5873015873015706E-2</c:v>
                </c:pt>
                <c:pt idx="211">
                  <c:v>-5.4054054054054612E-3</c:v>
                </c:pt>
                <c:pt idx="212">
                  <c:v>-5.7142857142857828E-3</c:v>
                </c:pt>
                <c:pt idx="213">
                  <c:v>5.7142857142857828E-3</c:v>
                </c:pt>
                <c:pt idx="214">
                  <c:v>-5.7142857142857828E-3</c:v>
                </c:pt>
                <c:pt idx="215">
                  <c:v>1.1976047904191489E-2</c:v>
                </c:pt>
                <c:pt idx="216">
                  <c:v>3.8888888888888751E-2</c:v>
                </c:pt>
                <c:pt idx="217">
                  <c:v>1.6483516483516425E-2</c:v>
                </c:pt>
                <c:pt idx="218">
                  <c:v>-5.6179775280900124E-3</c:v>
                </c:pt>
                <c:pt idx="219">
                  <c:v>3.2608695652174058E-2</c:v>
                </c:pt>
                <c:pt idx="220">
                  <c:v>2.7777777777777679E-2</c:v>
                </c:pt>
                <c:pt idx="221">
                  <c:v>-1.1627906976744096E-2</c:v>
                </c:pt>
                <c:pt idx="222">
                  <c:v>3.2258064516129004E-2</c:v>
                </c:pt>
                <c:pt idx="223">
                  <c:v>4.3478260869565188E-2</c:v>
                </c:pt>
                <c:pt idx="224">
                  <c:v>4.0229885057471382E-2</c:v>
                </c:pt>
                <c:pt idx="225">
                  <c:v>4.5454545454545192E-2</c:v>
                </c:pt>
                <c:pt idx="226">
                  <c:v>3.4482758620689724E-2</c:v>
                </c:pt>
                <c:pt idx="227">
                  <c:v>5.3254437869822535E-2</c:v>
                </c:pt>
                <c:pt idx="228">
                  <c:v>1.0695187165775444E-2</c:v>
                </c:pt>
                <c:pt idx="229">
                  <c:v>4.3243243243243246E-2</c:v>
                </c:pt>
                <c:pt idx="230">
                  <c:v>3.3898305084745894E-2</c:v>
                </c:pt>
                <c:pt idx="231">
                  <c:v>2.1052631578947212E-2</c:v>
                </c:pt>
                <c:pt idx="232">
                  <c:v>4.8648648648648596E-2</c:v>
                </c:pt>
                <c:pt idx="233">
                  <c:v>5.8823529411764719E-2</c:v>
                </c:pt>
                <c:pt idx="234">
                  <c:v>5.2083333333333259E-2</c:v>
                </c:pt>
                <c:pt idx="235">
                  <c:v>3.125E-2</c:v>
                </c:pt>
                <c:pt idx="236">
                  <c:v>3.3149171270718147E-2</c:v>
                </c:pt>
                <c:pt idx="237">
                  <c:v>2.1739130434782705E-2</c:v>
                </c:pt>
                <c:pt idx="238">
                  <c:v>2.2222222222222143E-2</c:v>
                </c:pt>
                <c:pt idx="239">
                  <c:v>-5.6179775280900124E-3</c:v>
                </c:pt>
                <c:pt idx="240">
                  <c:v>-1.5343915343915326E-2</c:v>
                </c:pt>
                <c:pt idx="241">
                  <c:v>-3.6269430051813378E-2</c:v>
                </c:pt>
                <c:pt idx="242">
                  <c:v>-2.732240437158473E-2</c:v>
                </c:pt>
                <c:pt idx="243">
                  <c:v>-4.1237113402061709E-2</c:v>
                </c:pt>
                <c:pt idx="244">
                  <c:v>-6.7010309278350388E-2</c:v>
                </c:pt>
                <c:pt idx="245">
                  <c:v>-3.3333333333333437E-2</c:v>
                </c:pt>
                <c:pt idx="246">
                  <c:v>-8.9108910891089188E-2</c:v>
                </c:pt>
                <c:pt idx="247">
                  <c:v>-9.0909090909090939E-2</c:v>
                </c:pt>
                <c:pt idx="248">
                  <c:v>-8.0213903743315496E-2</c:v>
                </c:pt>
                <c:pt idx="249">
                  <c:v>-7.9787234042553168E-2</c:v>
                </c:pt>
                <c:pt idx="250">
                  <c:v>-0.11413043478260854</c:v>
                </c:pt>
                <c:pt idx="251">
                  <c:v>-0.10734463276836148</c:v>
                </c:pt>
                <c:pt idx="252">
                  <c:v>-7.0392262224610369E-2</c:v>
                </c:pt>
                <c:pt idx="253">
                  <c:v>-8.064516129032262E-2</c:v>
                </c:pt>
                <c:pt idx="254">
                  <c:v>-8.9887640449438311E-2</c:v>
                </c:pt>
                <c:pt idx="255">
                  <c:v>-6.4516129032258229E-2</c:v>
                </c:pt>
                <c:pt idx="256">
                  <c:v>-6.0773480662983492E-2</c:v>
                </c:pt>
                <c:pt idx="257">
                  <c:v>-5.7471264367816133E-2</c:v>
                </c:pt>
                <c:pt idx="258">
                  <c:v>-3.8043478260869512E-2</c:v>
                </c:pt>
                <c:pt idx="259">
                  <c:v>-2.2222222222222143E-2</c:v>
                </c:pt>
                <c:pt idx="260">
                  <c:v>-2.3255813953488302E-2</c:v>
                </c:pt>
                <c:pt idx="261">
                  <c:v>-2.8901734104046284E-2</c:v>
                </c:pt>
                <c:pt idx="262">
                  <c:v>-6.1349693251534498E-3</c:v>
                </c:pt>
                <c:pt idx="263">
                  <c:v>-6.3291139240507777E-3</c:v>
                </c:pt>
                <c:pt idx="264">
                  <c:v>-2.3121387283237094E-2</c:v>
                </c:pt>
                <c:pt idx="265">
                  <c:v>-2.9239766081871288E-2</c:v>
                </c:pt>
                <c:pt idx="266">
                  <c:v>0</c:v>
                </c:pt>
                <c:pt idx="267">
                  <c:v>-2.2988505747126409E-2</c:v>
                </c:pt>
                <c:pt idx="268">
                  <c:v>-1.764705882352946E-2</c:v>
                </c:pt>
                <c:pt idx="269">
                  <c:v>-6.0975609756096505E-3</c:v>
                </c:pt>
                <c:pt idx="270">
                  <c:v>1.6949152542372836E-2</c:v>
                </c:pt>
                <c:pt idx="271">
                  <c:v>1.1363636363636243E-2</c:v>
                </c:pt>
                <c:pt idx="272">
                  <c:v>1.1904761904761862E-2</c:v>
                </c:pt>
                <c:pt idx="273">
                  <c:v>3.5714285714285587E-2</c:v>
                </c:pt>
                <c:pt idx="274">
                  <c:v>3.7037037037037202E-2</c:v>
                </c:pt>
                <c:pt idx="275">
                  <c:v>1.9108280254777066E-2</c:v>
                </c:pt>
                <c:pt idx="276">
                  <c:v>1.1834319526627279E-2</c:v>
                </c:pt>
                <c:pt idx="277">
                  <c:v>3.6144578313252795E-2</c:v>
                </c:pt>
                <c:pt idx="278">
                  <c:v>3.0864197530864113E-2</c:v>
                </c:pt>
                <c:pt idx="279">
                  <c:v>6.4705882352941169E-2</c:v>
                </c:pt>
                <c:pt idx="280">
                  <c:v>7.1856287425149601E-2</c:v>
                </c:pt>
                <c:pt idx="281">
                  <c:v>7.361963190184051E-2</c:v>
                </c:pt>
                <c:pt idx="282">
                  <c:v>0.1166666666666667</c:v>
                </c:pt>
                <c:pt idx="283">
                  <c:v>0.13483146067415719</c:v>
                </c:pt>
                <c:pt idx="284">
                  <c:v>0.15294117647058836</c:v>
                </c:pt>
                <c:pt idx="285">
                  <c:v>0.14367816091954033</c:v>
                </c:pt>
                <c:pt idx="286">
                  <c:v>0.16071428571428559</c:v>
                </c:pt>
                <c:pt idx="287">
                  <c:v>0.14999999999999991</c:v>
                </c:pt>
                <c:pt idx="288">
                  <c:v>0.19298245614035059</c:v>
                </c:pt>
                <c:pt idx="289">
                  <c:v>0.20348837209302317</c:v>
                </c:pt>
                <c:pt idx="290">
                  <c:v>0.17365269461077859</c:v>
                </c:pt>
                <c:pt idx="291">
                  <c:v>0.12707182320441968</c:v>
                </c:pt>
                <c:pt idx="292">
                  <c:v>8.3798882681564324E-2</c:v>
                </c:pt>
                <c:pt idx="293">
                  <c:v>5.1428571428571379E-2</c:v>
                </c:pt>
                <c:pt idx="294">
                  <c:v>-4.9751243781095411E-3</c:v>
                </c:pt>
                <c:pt idx="295">
                  <c:v>-2.4752475247524774E-2</c:v>
                </c:pt>
                <c:pt idx="296">
                  <c:v>-3.5714285714285809E-2</c:v>
                </c:pt>
                <c:pt idx="297">
                  <c:v>-2.010050251256279E-2</c:v>
                </c:pt>
                <c:pt idx="298">
                  <c:v>-2.051282051282044E-2</c:v>
                </c:pt>
                <c:pt idx="299">
                  <c:v>2.1739130434782705E-2</c:v>
                </c:pt>
                <c:pt idx="300">
                  <c:v>3.9215686274509887E-2</c:v>
                </c:pt>
                <c:pt idx="301">
                  <c:v>4.8309178743961345E-2</c:v>
                </c:pt>
                <c:pt idx="302">
                  <c:v>6.6326530612244694E-2</c:v>
                </c:pt>
                <c:pt idx="303">
                  <c:v>6.8627450980392357E-2</c:v>
                </c:pt>
                <c:pt idx="304">
                  <c:v>0.10824742268041243</c:v>
                </c:pt>
                <c:pt idx="305">
                  <c:v>0.13043478260869579</c:v>
                </c:pt>
                <c:pt idx="306">
                  <c:v>9.4999999999999973E-2</c:v>
                </c:pt>
                <c:pt idx="307">
                  <c:v>0.10152284263959399</c:v>
                </c:pt>
                <c:pt idx="308">
                  <c:v>0.10582010582010581</c:v>
                </c:pt>
                <c:pt idx="309">
                  <c:v>0.11794871794871797</c:v>
                </c:pt>
                <c:pt idx="310">
                  <c:v>0.12041884816753901</c:v>
                </c:pt>
                <c:pt idx="311">
                  <c:v>7.9787234042553168E-2</c:v>
                </c:pt>
                <c:pt idx="312">
                  <c:v>9.4339622641508303E-3</c:v>
                </c:pt>
                <c:pt idx="313">
                  <c:v>-1.8433179723502224E-2</c:v>
                </c:pt>
                <c:pt idx="314">
                  <c:v>-9.5693779904305609E-3</c:v>
                </c:pt>
                <c:pt idx="315">
                  <c:v>1.3761467889908285E-2</c:v>
                </c:pt>
                <c:pt idx="316">
                  <c:v>1.3953488372093092E-2</c:v>
                </c:pt>
                <c:pt idx="317">
                  <c:v>1.9230769230769162E-2</c:v>
                </c:pt>
                <c:pt idx="318">
                  <c:v>1.8264840182648401E-2</c:v>
                </c:pt>
                <c:pt idx="319">
                  <c:v>3.6866359447004671E-2</c:v>
                </c:pt>
                <c:pt idx="320">
                  <c:v>2.8708133971292016E-2</c:v>
                </c:pt>
                <c:pt idx="321">
                  <c:v>4.1284403669724634E-2</c:v>
                </c:pt>
                <c:pt idx="322">
                  <c:v>5.1401869158878677E-2</c:v>
                </c:pt>
                <c:pt idx="323">
                  <c:v>3.9408866995073843E-2</c:v>
                </c:pt>
                <c:pt idx="324">
                  <c:v>2.8037383177570208E-2</c:v>
                </c:pt>
                <c:pt idx="325">
                  <c:v>-9.3896713615022609E-3</c:v>
                </c:pt>
                <c:pt idx="326">
                  <c:v>-1.9323671497584516E-2</c:v>
                </c:pt>
                <c:pt idx="327">
                  <c:v>-3.6199095022624417E-2</c:v>
                </c:pt>
                <c:pt idx="328">
                  <c:v>-2.7522935779816571E-2</c:v>
                </c:pt>
                <c:pt idx="329">
                  <c:v>-3.3018867924528239E-2</c:v>
                </c:pt>
                <c:pt idx="330">
                  <c:v>-2.2421524663677084E-2</c:v>
                </c:pt>
                <c:pt idx="331">
                  <c:v>-4.8888888888888982E-2</c:v>
                </c:pt>
                <c:pt idx="332">
                  <c:v>-2.3255813953488413E-2</c:v>
                </c:pt>
                <c:pt idx="333">
                  <c:v>-3.0837004405286361E-2</c:v>
                </c:pt>
                <c:pt idx="334">
                  <c:v>-5.3333333333333344E-2</c:v>
                </c:pt>
                <c:pt idx="335">
                  <c:v>-2.3696682464454999E-2</c:v>
                </c:pt>
                <c:pt idx="336">
                  <c:v>-2.2727272727272707E-2</c:v>
                </c:pt>
                <c:pt idx="337">
                  <c:v>-3.3175355450237087E-2</c:v>
                </c:pt>
                <c:pt idx="338">
                  <c:v>-9.8522167487684609E-3</c:v>
                </c:pt>
                <c:pt idx="339">
                  <c:v>-1.4084507042253502E-2</c:v>
                </c:pt>
                <c:pt idx="340">
                  <c:v>-5.6603773584905648E-2</c:v>
                </c:pt>
                <c:pt idx="341">
                  <c:v>-7.8048780487804947E-2</c:v>
                </c:pt>
                <c:pt idx="342">
                  <c:v>-9.6330275229357887E-2</c:v>
                </c:pt>
                <c:pt idx="343">
                  <c:v>-0.10280373831775702</c:v>
                </c:pt>
                <c:pt idx="344">
                  <c:v>-0.10476190476190472</c:v>
                </c:pt>
                <c:pt idx="345">
                  <c:v>-6.8181818181818232E-2</c:v>
                </c:pt>
                <c:pt idx="346">
                  <c:v>-3.2863849765258135E-2</c:v>
                </c:pt>
                <c:pt idx="347">
                  <c:v>-7.7669902912621436E-2</c:v>
                </c:pt>
                <c:pt idx="348">
                  <c:v>-8.8372093023255771E-2</c:v>
                </c:pt>
                <c:pt idx="349">
                  <c:v>-4.9019607843137303E-2</c:v>
                </c:pt>
                <c:pt idx="350">
                  <c:v>-7.4626865671641784E-2</c:v>
                </c:pt>
                <c:pt idx="351">
                  <c:v>-7.6190476190476253E-2</c:v>
                </c:pt>
                <c:pt idx="352">
                  <c:v>-3.499999999999992E-2</c:v>
                </c:pt>
                <c:pt idx="353">
                  <c:v>-1.5873015873015706E-2</c:v>
                </c:pt>
                <c:pt idx="354">
                  <c:v>0</c:v>
                </c:pt>
                <c:pt idx="355">
                  <c:v>1.0416666666666741E-2</c:v>
                </c:pt>
                <c:pt idx="356">
                  <c:v>-5.3191489361702482E-3</c:v>
                </c:pt>
                <c:pt idx="357">
                  <c:v>-5.85365853658536E-2</c:v>
                </c:pt>
                <c:pt idx="358">
                  <c:v>-7.7669902912621436E-2</c:v>
                </c:pt>
                <c:pt idx="359">
                  <c:v>-5.2631578947368474E-2</c:v>
                </c:pt>
                <c:pt idx="360">
                  <c:v>-1.5306122448979664E-2</c:v>
                </c:pt>
                <c:pt idx="361">
                  <c:v>5.1546391752577136E-3</c:v>
                </c:pt>
                <c:pt idx="362">
                  <c:v>2.1505376344086002E-2</c:v>
                </c:pt>
                <c:pt idx="363">
                  <c:v>3.0927835051546504E-2</c:v>
                </c:pt>
                <c:pt idx="364">
                  <c:v>3.6269430051813378E-2</c:v>
                </c:pt>
                <c:pt idx="365">
                  <c:v>2.6881720430107503E-2</c:v>
                </c:pt>
                <c:pt idx="366">
                  <c:v>3.0456852791878264E-2</c:v>
                </c:pt>
                <c:pt idx="367">
                  <c:v>2.5773195876288568E-2</c:v>
                </c:pt>
                <c:pt idx="368">
                  <c:v>1.6042780748663166E-2</c:v>
                </c:pt>
                <c:pt idx="369">
                  <c:v>2.0725388601036121E-2</c:v>
                </c:pt>
                <c:pt idx="370">
                  <c:v>2.6315789473684292E-2</c:v>
                </c:pt>
                <c:pt idx="371">
                  <c:v>6.1111111111111116E-2</c:v>
                </c:pt>
                <c:pt idx="372">
                  <c:v>4.663212435233155E-2</c:v>
                </c:pt>
                <c:pt idx="373">
                  <c:v>4.615384615384599E-2</c:v>
                </c:pt>
                <c:pt idx="374">
                  <c:v>-3.6842105263157898E-2</c:v>
                </c:pt>
                <c:pt idx="375">
                  <c:v>6.0000000000000053E-2</c:v>
                </c:pt>
                <c:pt idx="376">
                  <c:v>4.0000000000000036E-2</c:v>
                </c:pt>
                <c:pt idx="377">
                  <c:v>6.8062827225130684E-2</c:v>
                </c:pt>
                <c:pt idx="378">
                  <c:v>6.4039408866995107E-2</c:v>
                </c:pt>
                <c:pt idx="379">
                  <c:v>7.0351758793969932E-2</c:v>
                </c:pt>
                <c:pt idx="380">
                  <c:v>7.3684210526315796E-2</c:v>
                </c:pt>
                <c:pt idx="381">
                  <c:v>6.5989847715736127E-2</c:v>
                </c:pt>
                <c:pt idx="382">
                  <c:v>4.615384615384599E-2</c:v>
                </c:pt>
                <c:pt idx="383">
                  <c:v>3.6649214659685736E-2</c:v>
                </c:pt>
              </c:numCache>
            </c:numRef>
          </c:val>
          <c:smooth val="0"/>
          <c:extLst>
            <c:ext xmlns:c16="http://schemas.microsoft.com/office/drawing/2014/chart" uri="{C3380CC4-5D6E-409C-BE32-E72D297353CC}">
              <c16:uniqueId val="{00000000-2F9D-4697-B69C-108E3733360F}"/>
            </c:ext>
          </c:extLst>
        </c:ser>
        <c:dLbls>
          <c:showLegendKey val="0"/>
          <c:showVal val="0"/>
          <c:showCatName val="0"/>
          <c:showSerName val="0"/>
          <c:showPercent val="0"/>
          <c:showBubbleSize val="0"/>
        </c:dLbls>
        <c:smooth val="0"/>
        <c:axId val="533777832"/>
        <c:axId val="533779400"/>
      </c:lineChart>
      <c:catAx>
        <c:axId val="5337778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3779400"/>
        <c:crosses val="autoZero"/>
        <c:auto val="1"/>
        <c:lblAlgn val="ctr"/>
        <c:lblOffset val="100"/>
        <c:tickLblSkip val="6"/>
        <c:tickMarkSkip val="6"/>
        <c:noMultiLvlLbl val="0"/>
      </c:catAx>
      <c:valAx>
        <c:axId val="533779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3777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11</xdr:col>
      <xdr:colOff>100011</xdr:colOff>
      <xdr:row>1</xdr:row>
      <xdr:rowOff>166686</xdr:rowOff>
    </xdr:from>
    <xdr:to>
      <xdr:col>24</xdr:col>
      <xdr:colOff>142875</xdr:colOff>
      <xdr:row>28</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5</xdr:row>
      <xdr:rowOff>0</xdr:rowOff>
    </xdr:from>
    <xdr:to>
      <xdr:col>24</xdr:col>
      <xdr:colOff>390525</xdr:colOff>
      <xdr:row>26</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5</xdr:row>
      <xdr:rowOff>0</xdr:rowOff>
    </xdr:from>
    <xdr:to>
      <xdr:col>14</xdr:col>
      <xdr:colOff>213360</xdr:colOff>
      <xdr:row>27</xdr:row>
      <xdr:rowOff>68580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373380</xdr:colOff>
      <xdr:row>3</xdr:row>
      <xdr:rowOff>160020</xdr:rowOff>
    </xdr:from>
    <xdr:to>
      <xdr:col>16</xdr:col>
      <xdr:colOff>53340</xdr:colOff>
      <xdr:row>27</xdr:row>
      <xdr:rowOff>15240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659130</xdr:colOff>
      <xdr:row>4</xdr:row>
      <xdr:rowOff>1133475</xdr:rowOff>
    </xdr:from>
    <xdr:to>
      <xdr:col>19</xdr:col>
      <xdr:colOff>561975</xdr:colOff>
      <xdr:row>33</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506730</xdr:colOff>
      <xdr:row>6</xdr:row>
      <xdr:rowOff>19050</xdr:rowOff>
    </xdr:from>
    <xdr:to>
      <xdr:col>19</xdr:col>
      <xdr:colOff>148590</xdr:colOff>
      <xdr:row>32</xdr:row>
      <xdr:rowOff>87630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156210</xdr:colOff>
      <xdr:row>1</xdr:row>
      <xdr:rowOff>22860</xdr:rowOff>
    </xdr:from>
    <xdr:to>
      <xdr:col>19</xdr:col>
      <xdr:colOff>411480</xdr:colOff>
      <xdr:row>28</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45720</xdr:colOff>
      <xdr:row>5</xdr:row>
      <xdr:rowOff>7620</xdr:rowOff>
    </xdr:from>
    <xdr:to>
      <xdr:col>18</xdr:col>
      <xdr:colOff>434340</xdr:colOff>
      <xdr:row>30</xdr:row>
      <xdr:rowOff>129540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217170</xdr:colOff>
      <xdr:row>5</xdr:row>
      <xdr:rowOff>13335</xdr:rowOff>
    </xdr:from>
    <xdr:to>
      <xdr:col>21</xdr:col>
      <xdr:colOff>506730</xdr:colOff>
      <xdr:row>29</xdr:row>
      <xdr:rowOff>158115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533400</xdr:colOff>
      <xdr:row>2</xdr:row>
      <xdr:rowOff>152400</xdr:rowOff>
    </xdr:from>
    <xdr:to>
      <xdr:col>20</xdr:col>
      <xdr:colOff>281940</xdr:colOff>
      <xdr:row>27</xdr:row>
      <xdr:rowOff>116205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733425</xdr:colOff>
      <xdr:row>5</xdr:row>
      <xdr:rowOff>139065</xdr:rowOff>
    </xdr:from>
    <xdr:to>
      <xdr:col>18</xdr:col>
      <xdr:colOff>45720</xdr:colOff>
      <xdr:row>30</xdr:row>
      <xdr:rowOff>184785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447675</xdr:colOff>
      <xdr:row>1</xdr:row>
      <xdr:rowOff>114300</xdr:rowOff>
    </xdr:from>
    <xdr:to>
      <xdr:col>22</xdr:col>
      <xdr:colOff>142874</xdr:colOff>
      <xdr:row>27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423862</xdr:colOff>
      <xdr:row>27</xdr:row>
      <xdr:rowOff>85724</xdr:rowOff>
    </xdr:from>
    <xdr:to>
      <xdr:col>22</xdr:col>
      <xdr:colOff>133350</xdr:colOff>
      <xdr:row>52</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571499</xdr:colOff>
      <xdr:row>3</xdr:row>
      <xdr:rowOff>76200</xdr:rowOff>
    </xdr:from>
    <xdr:to>
      <xdr:col>30</xdr:col>
      <xdr:colOff>542924</xdr:colOff>
      <xdr:row>24</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152400</xdr:colOff>
      <xdr:row>2</xdr:row>
      <xdr:rowOff>190499</xdr:rowOff>
    </xdr:from>
    <xdr:to>
      <xdr:col>32</xdr:col>
      <xdr:colOff>152400</xdr:colOff>
      <xdr:row>22</xdr:row>
      <xdr:rowOff>123824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123824</xdr:colOff>
      <xdr:row>2</xdr:row>
      <xdr:rowOff>190499</xdr:rowOff>
    </xdr:from>
    <xdr:to>
      <xdr:col>31</xdr:col>
      <xdr:colOff>266699</xdr:colOff>
      <xdr:row>22</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200025</xdr:colOff>
      <xdr:row>3</xdr:row>
      <xdr:rowOff>0</xdr:rowOff>
    </xdr:from>
    <xdr:to>
      <xdr:col>27</xdr:col>
      <xdr:colOff>504825</xdr:colOff>
      <xdr:row>17</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179294</xdr:colOff>
      <xdr:row>3</xdr:row>
      <xdr:rowOff>40342</xdr:rowOff>
    </xdr:from>
    <xdr:to>
      <xdr:col>34</xdr:col>
      <xdr:colOff>336177</xdr:colOff>
      <xdr:row>27</xdr:row>
      <xdr:rowOff>156882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168088</xdr:colOff>
      <xdr:row>28</xdr:row>
      <xdr:rowOff>168089</xdr:rowOff>
    </xdr:from>
    <xdr:to>
      <xdr:col>34</xdr:col>
      <xdr:colOff>324971</xdr:colOff>
      <xdr:row>53</xdr:row>
      <xdr:rowOff>94129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28574</xdr:colOff>
      <xdr:row>3</xdr:row>
      <xdr:rowOff>95249</xdr:rowOff>
    </xdr:from>
    <xdr:to>
      <xdr:col>16</xdr:col>
      <xdr:colOff>266699</xdr:colOff>
      <xdr:row>26</xdr:row>
      <xdr:rowOff>47624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26</xdr:col>
      <xdr:colOff>414618</xdr:colOff>
      <xdr:row>3</xdr:row>
      <xdr:rowOff>141194</xdr:rowOff>
    </xdr:from>
    <xdr:to>
      <xdr:col>42</xdr:col>
      <xdr:colOff>134471</xdr:colOff>
      <xdr:row>32</xdr:row>
      <xdr:rowOff>179293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44823</xdr:colOff>
      <xdr:row>38</xdr:row>
      <xdr:rowOff>100853</xdr:rowOff>
    </xdr:from>
    <xdr:to>
      <xdr:col>41</xdr:col>
      <xdr:colOff>369794</xdr:colOff>
      <xdr:row>67</xdr:row>
      <xdr:rowOff>138952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0</xdr:colOff>
      <xdr:row>4</xdr:row>
      <xdr:rowOff>190499</xdr:rowOff>
    </xdr:from>
    <xdr:to>
      <xdr:col>15</xdr:col>
      <xdr:colOff>419100</xdr:colOff>
      <xdr:row>26</xdr:row>
      <xdr:rowOff>85724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314325</xdr:colOff>
      <xdr:row>3</xdr:row>
      <xdr:rowOff>28574</xdr:rowOff>
    </xdr:from>
    <xdr:to>
      <xdr:col>34</xdr:col>
      <xdr:colOff>280147</xdr:colOff>
      <xdr:row>28</xdr:row>
      <xdr:rowOff>11205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21</xdr:col>
      <xdr:colOff>0</xdr:colOff>
      <xdr:row>2</xdr:row>
      <xdr:rowOff>0</xdr:rowOff>
    </xdr:from>
    <xdr:to>
      <xdr:col>34</xdr:col>
      <xdr:colOff>477291</xdr:colOff>
      <xdr:row>26</xdr:row>
      <xdr:rowOff>173131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609599</xdr:colOff>
      <xdr:row>6</xdr:row>
      <xdr:rowOff>0</xdr:rowOff>
    </xdr:from>
    <xdr:to>
      <xdr:col>21</xdr:col>
      <xdr:colOff>295275</xdr:colOff>
      <xdr:row>29</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31</xdr:row>
      <xdr:rowOff>0</xdr:rowOff>
    </xdr:from>
    <xdr:to>
      <xdr:col>21</xdr:col>
      <xdr:colOff>285750</xdr:colOff>
      <xdr:row>56</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542925</xdr:colOff>
      <xdr:row>3</xdr:row>
      <xdr:rowOff>95250</xdr:rowOff>
    </xdr:from>
    <xdr:to>
      <xdr:col>15</xdr:col>
      <xdr:colOff>238125</xdr:colOff>
      <xdr:row>24</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410694</xdr:colOff>
      <xdr:row>2</xdr:row>
      <xdr:rowOff>73398</xdr:rowOff>
    </xdr:from>
    <xdr:to>
      <xdr:col>31</xdr:col>
      <xdr:colOff>248769</xdr:colOff>
      <xdr:row>25</xdr:row>
      <xdr:rowOff>44823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22</xdr:col>
      <xdr:colOff>142875</xdr:colOff>
      <xdr:row>1</xdr:row>
      <xdr:rowOff>0</xdr:rowOff>
    </xdr:from>
    <xdr:to>
      <xdr:col>29</xdr:col>
      <xdr:colOff>447675</xdr:colOff>
      <xdr:row>15</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171450</xdr:colOff>
      <xdr:row>15</xdr:row>
      <xdr:rowOff>123825</xdr:rowOff>
    </xdr:from>
    <xdr:to>
      <xdr:col>29</xdr:col>
      <xdr:colOff>476250</xdr:colOff>
      <xdr:row>30</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238125</xdr:colOff>
      <xdr:row>16</xdr:row>
      <xdr:rowOff>104775</xdr:rowOff>
    </xdr:from>
    <xdr:to>
      <xdr:col>9</xdr:col>
      <xdr:colOff>542925</xdr:colOff>
      <xdr:row>30</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495300</xdr:colOff>
      <xdr:row>4</xdr:row>
      <xdr:rowOff>142875</xdr:rowOff>
    </xdr:from>
    <xdr:to>
      <xdr:col>20</xdr:col>
      <xdr:colOff>190500</xdr:colOff>
      <xdr:row>19</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85725</xdr:colOff>
      <xdr:row>5</xdr:row>
      <xdr:rowOff>28575</xdr:rowOff>
    </xdr:from>
    <xdr:to>
      <xdr:col>11</xdr:col>
      <xdr:colOff>390525</xdr:colOff>
      <xdr:row>19</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22</xdr:col>
      <xdr:colOff>0</xdr:colOff>
      <xdr:row>4</xdr:row>
      <xdr:rowOff>0</xdr:rowOff>
    </xdr:from>
    <xdr:to>
      <xdr:col>29</xdr:col>
      <xdr:colOff>304800</xdr:colOff>
      <xdr:row>18</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152399</xdr:colOff>
      <xdr:row>1</xdr:row>
      <xdr:rowOff>190499</xdr:rowOff>
    </xdr:from>
    <xdr:to>
      <xdr:col>30</xdr:col>
      <xdr:colOff>447674</xdr:colOff>
      <xdr:row>21</xdr:row>
      <xdr:rowOff>180974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542925</xdr:colOff>
      <xdr:row>3</xdr:row>
      <xdr:rowOff>66675</xdr:rowOff>
    </xdr:from>
    <xdr:to>
      <xdr:col>31</xdr:col>
      <xdr:colOff>228600</xdr:colOff>
      <xdr:row>23</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20</xdr:col>
      <xdr:colOff>85725</xdr:colOff>
      <xdr:row>2</xdr:row>
      <xdr:rowOff>190499</xdr:rowOff>
    </xdr:from>
    <xdr:to>
      <xdr:col>31</xdr:col>
      <xdr:colOff>352425</xdr:colOff>
      <xdr:row>24</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53</xdr:row>
      <xdr:rowOff>0</xdr:rowOff>
    </xdr:from>
    <xdr:to>
      <xdr:col>13</xdr:col>
      <xdr:colOff>95250</xdr:colOff>
      <xdr:row>72</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74</xdr:row>
      <xdr:rowOff>0</xdr:rowOff>
    </xdr:from>
    <xdr:to>
      <xdr:col>13</xdr:col>
      <xdr:colOff>95250</xdr:colOff>
      <xdr:row>93</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95250</xdr:colOff>
      <xdr:row>46</xdr:row>
      <xdr:rowOff>28575</xdr:rowOff>
    </xdr:from>
    <xdr:to>
      <xdr:col>35</xdr:col>
      <xdr:colOff>76200</xdr:colOff>
      <xdr:row>66</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104775</xdr:colOff>
      <xdr:row>66</xdr:row>
      <xdr:rowOff>133350</xdr:rowOff>
    </xdr:from>
    <xdr:to>
      <xdr:col>35</xdr:col>
      <xdr:colOff>85725</xdr:colOff>
      <xdr:row>86</xdr:row>
      <xdr:rowOff>104775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21</xdr:col>
      <xdr:colOff>593912</xdr:colOff>
      <xdr:row>2</xdr:row>
      <xdr:rowOff>5042</xdr:rowOff>
    </xdr:from>
    <xdr:to>
      <xdr:col>31</xdr:col>
      <xdr:colOff>565338</xdr:colOff>
      <xdr:row>23</xdr:row>
      <xdr:rowOff>90768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25</xdr:row>
      <xdr:rowOff>0</xdr:rowOff>
    </xdr:from>
    <xdr:to>
      <xdr:col>31</xdr:col>
      <xdr:colOff>576543</xdr:colOff>
      <xdr:row>46</xdr:row>
      <xdr:rowOff>85726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609599</xdr:colOff>
      <xdr:row>5</xdr:row>
      <xdr:rowOff>190499</xdr:rowOff>
    </xdr:from>
    <xdr:to>
      <xdr:col>14</xdr:col>
      <xdr:colOff>257174</xdr:colOff>
      <xdr:row>25</xdr:row>
      <xdr:rowOff>104774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20</xdr:col>
      <xdr:colOff>133349</xdr:colOff>
      <xdr:row>6</xdr:row>
      <xdr:rowOff>47624</xdr:rowOff>
    </xdr:from>
    <xdr:to>
      <xdr:col>34</xdr:col>
      <xdr:colOff>504824</xdr:colOff>
      <xdr:row>25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21</xdr:col>
      <xdr:colOff>142875</xdr:colOff>
      <xdr:row>2</xdr:row>
      <xdr:rowOff>66675</xdr:rowOff>
    </xdr:from>
    <xdr:to>
      <xdr:col>28</xdr:col>
      <xdr:colOff>447675</xdr:colOff>
      <xdr:row>16</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142875</xdr:colOff>
      <xdr:row>17</xdr:row>
      <xdr:rowOff>104775</xdr:rowOff>
    </xdr:from>
    <xdr:to>
      <xdr:col>28</xdr:col>
      <xdr:colOff>447675</xdr:colOff>
      <xdr:row>31</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2</xdr:col>
      <xdr:colOff>609599</xdr:colOff>
      <xdr:row>5</xdr:row>
      <xdr:rowOff>0</xdr:rowOff>
    </xdr:from>
    <xdr:to>
      <xdr:col>15</xdr:col>
      <xdr:colOff>409574</xdr:colOff>
      <xdr:row>26</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1</xdr:row>
      <xdr:rowOff>190499</xdr:rowOff>
    </xdr:from>
    <xdr:to>
      <xdr:col>15</xdr:col>
      <xdr:colOff>400050</xdr:colOff>
      <xdr:row>19</xdr:row>
      <xdr:rowOff>142874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21</xdr:col>
      <xdr:colOff>76199</xdr:colOff>
      <xdr:row>1</xdr:row>
      <xdr:rowOff>152400</xdr:rowOff>
    </xdr:from>
    <xdr:to>
      <xdr:col>33</xdr:col>
      <xdr:colOff>85724</xdr:colOff>
      <xdr:row>26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85725</xdr:colOff>
      <xdr:row>27</xdr:row>
      <xdr:rowOff>19050</xdr:rowOff>
    </xdr:from>
    <xdr:to>
      <xdr:col>33</xdr:col>
      <xdr:colOff>95250</xdr:colOff>
      <xdr:row>51</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17</xdr:col>
      <xdr:colOff>95250</xdr:colOff>
      <xdr:row>4</xdr:row>
      <xdr:rowOff>133350</xdr:rowOff>
    </xdr:from>
    <xdr:to>
      <xdr:col>28</xdr:col>
      <xdr:colOff>485775</xdr:colOff>
      <xdr:row>25</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190500</xdr:colOff>
      <xdr:row>27</xdr:row>
      <xdr:rowOff>76200</xdr:rowOff>
    </xdr:from>
    <xdr:to>
      <xdr:col>28</xdr:col>
      <xdr:colOff>581025</xdr:colOff>
      <xdr:row>48</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51</xdr:row>
      <xdr:rowOff>0</xdr:rowOff>
    </xdr:from>
    <xdr:to>
      <xdr:col>28</xdr:col>
      <xdr:colOff>390525</xdr:colOff>
      <xdr:row>72</xdr:row>
      <xdr:rowOff>38100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571500</xdr:colOff>
      <xdr:row>73</xdr:row>
      <xdr:rowOff>161925</xdr:rowOff>
    </xdr:from>
    <xdr:to>
      <xdr:col>36</xdr:col>
      <xdr:colOff>352425</xdr:colOff>
      <xdr:row>95</xdr:row>
      <xdr:rowOff>9525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0</xdr:colOff>
      <xdr:row>100</xdr:row>
      <xdr:rowOff>0</xdr:rowOff>
    </xdr:from>
    <xdr:to>
      <xdr:col>31</xdr:col>
      <xdr:colOff>390525</xdr:colOff>
      <xdr:row>121</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0.74094</cdr:x>
      <cdr:y>0.16981</cdr:y>
    </cdr:from>
    <cdr:to>
      <cdr:x>0.9906</cdr:x>
      <cdr:y>0.22877</cdr:y>
    </cdr:to>
    <cdr:sp macro="" textlink="">
      <cdr:nvSpPr>
        <cdr:cNvPr id="2" name="TextBox 1"/>
        <cdr:cNvSpPr txBox="1"/>
      </cdr:nvSpPr>
      <cdr:spPr>
        <a:xfrm xmlns:a="http://schemas.openxmlformats.org/drawingml/2006/main">
          <a:off x="5257800" y="685800"/>
          <a:ext cx="17716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 change</a:t>
          </a:r>
          <a:r>
            <a:rPr lang="en-GB" sz="1100" baseline="0"/>
            <a:t> on 4 qrtrs earlier</a:t>
          </a:r>
          <a:endParaRPr lang="en-GB" sz="1100"/>
        </a:p>
      </cdr:txBody>
    </cdr:sp>
  </cdr:relSizeAnchor>
</c:userShapes>
</file>

<file path=xl/drawings/drawing8.xml><?xml version="1.0" encoding="utf-8"?>
<c:userShapes xmlns:c="http://schemas.openxmlformats.org/drawingml/2006/chart">
  <cdr:relSizeAnchor xmlns:cdr="http://schemas.openxmlformats.org/drawingml/2006/chartDrawing">
    <cdr:from>
      <cdr:x>0.74899</cdr:x>
      <cdr:y>0.10849</cdr:y>
    </cdr:from>
    <cdr:to>
      <cdr:x>0.99865</cdr:x>
      <cdr:y>0.16745</cdr:y>
    </cdr:to>
    <cdr:sp macro="" textlink="">
      <cdr:nvSpPr>
        <cdr:cNvPr id="2" name="TextBox 1"/>
        <cdr:cNvSpPr txBox="1"/>
      </cdr:nvSpPr>
      <cdr:spPr>
        <a:xfrm xmlns:a="http://schemas.openxmlformats.org/drawingml/2006/main">
          <a:off x="5314953" y="438145"/>
          <a:ext cx="1771618" cy="238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a:t>1790=100</a:t>
          </a:r>
        </a:p>
      </cdr:txBody>
    </cdr:sp>
  </cdr:relSizeAnchor>
  <cdr:relSizeAnchor xmlns:cdr="http://schemas.openxmlformats.org/drawingml/2006/chartDrawing">
    <cdr:from>
      <cdr:x>0</cdr:x>
      <cdr:y>0.08805</cdr:y>
    </cdr:from>
    <cdr:to>
      <cdr:x>0.24966</cdr:x>
      <cdr:y>0.14701</cdr:y>
    </cdr:to>
    <cdr:sp macro="" textlink="">
      <cdr:nvSpPr>
        <cdr:cNvPr id="3" name="TextBox 1"/>
        <cdr:cNvSpPr txBox="1"/>
      </cdr:nvSpPr>
      <cdr:spPr>
        <a:xfrm xmlns:a="http://schemas.openxmlformats.org/drawingml/2006/main">
          <a:off x="0" y="355600"/>
          <a:ext cx="1771618" cy="2381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100"/>
            <a:t>£mn</a:t>
          </a:r>
        </a:p>
      </cdr:txBody>
    </cdr:sp>
  </cdr:relSizeAnchor>
</c:userShapes>
</file>

<file path=xl/drawings/drawing9.xml><?xml version="1.0" encoding="utf-8"?>
<c:userShapes xmlns:c="http://schemas.openxmlformats.org/drawingml/2006/chart">
  <cdr:relSizeAnchor xmlns:cdr="http://schemas.openxmlformats.org/drawingml/2006/chartDrawing">
    <cdr:from>
      <cdr:x>0.74094</cdr:x>
      <cdr:y>0.16981</cdr:y>
    </cdr:from>
    <cdr:to>
      <cdr:x>0.9906</cdr:x>
      <cdr:y>0.22877</cdr:y>
    </cdr:to>
    <cdr:sp macro="" textlink="">
      <cdr:nvSpPr>
        <cdr:cNvPr id="2" name="TextBox 1"/>
        <cdr:cNvSpPr txBox="1"/>
      </cdr:nvSpPr>
      <cdr:spPr>
        <a:xfrm xmlns:a="http://schemas.openxmlformats.org/drawingml/2006/main">
          <a:off x="5257800" y="685800"/>
          <a:ext cx="17716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 change</a:t>
          </a:r>
          <a:r>
            <a:rPr lang="en-GB" sz="1100" baseline="0"/>
            <a:t> on 4 qrtrs earlier</a:t>
          </a:r>
          <a:endParaRPr lang="en-GB"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IV1/MTM%20TEAM%20(NEW)/RA%20work/Data/Long%20run%20dataset/Gayer%20Rostow%20Schwarz/Table%201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IV1/MTM%20TEAM%20(NEW)/RA%20work/Data/Long%20run%20dataset/Gayer%20Rostow%20Schwarz/Table%2015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V1/MTM%20TEAM%20(NEW)/RA%20work/Data/Long%20run%20dataset/Gayer%20Rostow%20Schwarz/Table%2016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V1/MTM%20TEAM%20(NEW)/RA%20work/Data/Long%20run%20dataset/Gayer%20Rostow%20Schwarz/Table%201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50"/>
    </sheetNames>
    <sheetDataSet>
      <sheetData sheetId="0">
        <row r="4">
          <cell r="R4">
            <v>1832</v>
          </cell>
        </row>
        <row r="6">
          <cell r="T6">
            <v>770</v>
          </cell>
        </row>
        <row r="7">
          <cell r="T7">
            <v>145</v>
          </cell>
        </row>
        <row r="8">
          <cell r="T8">
            <v>1019</v>
          </cell>
        </row>
        <row r="9">
          <cell r="T9">
            <v>690</v>
          </cell>
        </row>
        <row r="10">
          <cell r="T10">
            <v>1924</v>
          </cell>
        </row>
        <row r="11">
          <cell r="T11">
            <v>1947</v>
          </cell>
        </row>
        <row r="12">
          <cell r="T12">
            <v>1229</v>
          </cell>
        </row>
        <row r="13">
          <cell r="T13">
            <v>1452</v>
          </cell>
        </row>
        <row r="14">
          <cell r="T14">
            <v>2186</v>
          </cell>
        </row>
        <row r="15">
          <cell r="T15">
            <v>1202</v>
          </cell>
        </row>
        <row r="16">
          <cell r="R16">
            <v>1833</v>
          </cell>
          <cell r="T16">
            <v>2429</v>
          </cell>
        </row>
        <row r="17">
          <cell r="T17">
            <v>2272</v>
          </cell>
        </row>
        <row r="18">
          <cell r="T18">
            <v>1370</v>
          </cell>
        </row>
        <row r="19">
          <cell r="T19">
            <v>1418</v>
          </cell>
        </row>
        <row r="20">
          <cell r="T20">
            <v>1339</v>
          </cell>
        </row>
        <row r="21">
          <cell r="T21">
            <v>878</v>
          </cell>
        </row>
        <row r="22">
          <cell r="T22">
            <v>1606</v>
          </cell>
        </row>
        <row r="23">
          <cell r="T23">
            <v>1420</v>
          </cell>
        </row>
        <row r="24">
          <cell r="T24">
            <v>1208</v>
          </cell>
        </row>
        <row r="25">
          <cell r="T25">
            <v>1206</v>
          </cell>
        </row>
        <row r="26">
          <cell r="T26">
            <v>1060</v>
          </cell>
        </row>
        <row r="27">
          <cell r="T27">
            <v>808</v>
          </cell>
        </row>
        <row r="28">
          <cell r="R28">
            <v>1834</v>
          </cell>
          <cell r="T28">
            <v>1842</v>
          </cell>
        </row>
        <row r="29">
          <cell r="T29">
            <v>1719</v>
          </cell>
        </row>
        <row r="30">
          <cell r="T30">
            <v>1030</v>
          </cell>
        </row>
        <row r="31">
          <cell r="T31">
            <v>858</v>
          </cell>
        </row>
        <row r="32">
          <cell r="T32">
            <v>858</v>
          </cell>
        </row>
        <row r="33">
          <cell r="T33">
            <v>801</v>
          </cell>
        </row>
        <row r="34">
          <cell r="T34">
            <v>1109</v>
          </cell>
        </row>
        <row r="35">
          <cell r="T35">
            <v>794</v>
          </cell>
        </row>
        <row r="36">
          <cell r="T36">
            <v>652</v>
          </cell>
        </row>
        <row r="37">
          <cell r="T37">
            <v>1289</v>
          </cell>
        </row>
        <row r="38">
          <cell r="T38">
            <v>1231</v>
          </cell>
        </row>
        <row r="39">
          <cell r="T39">
            <v>778</v>
          </cell>
        </row>
        <row r="40">
          <cell r="R40">
            <v>1835</v>
          </cell>
          <cell r="T40">
            <v>1670</v>
          </cell>
        </row>
        <row r="41">
          <cell r="T41">
            <v>1111</v>
          </cell>
        </row>
        <row r="42">
          <cell r="T42">
            <v>671</v>
          </cell>
        </row>
        <row r="43">
          <cell r="T43">
            <v>786</v>
          </cell>
        </row>
        <row r="44">
          <cell r="T44">
            <v>732</v>
          </cell>
        </row>
        <row r="45">
          <cell r="T45">
            <v>848</v>
          </cell>
        </row>
        <row r="46">
          <cell r="T46">
            <v>1315</v>
          </cell>
        </row>
        <row r="47">
          <cell r="T47">
            <v>929</v>
          </cell>
        </row>
        <row r="48">
          <cell r="T48">
            <v>600</v>
          </cell>
        </row>
        <row r="49">
          <cell r="T49">
            <v>666</v>
          </cell>
        </row>
        <row r="50">
          <cell r="T50">
            <v>832</v>
          </cell>
        </row>
        <row r="51">
          <cell r="T51">
            <v>735</v>
          </cell>
        </row>
        <row r="52">
          <cell r="R52">
            <v>1836</v>
          </cell>
          <cell r="T52">
            <v>952</v>
          </cell>
        </row>
        <row r="53">
          <cell r="T53">
            <v>941</v>
          </cell>
        </row>
        <row r="54">
          <cell r="T54">
            <v>920</v>
          </cell>
        </row>
        <row r="55">
          <cell r="T55">
            <v>1126</v>
          </cell>
        </row>
        <row r="56">
          <cell r="T56">
            <v>790</v>
          </cell>
        </row>
        <row r="57">
          <cell r="T57">
            <v>751</v>
          </cell>
        </row>
        <row r="58">
          <cell r="T58">
            <v>978</v>
          </cell>
        </row>
        <row r="59">
          <cell r="T59">
            <v>744</v>
          </cell>
        </row>
        <row r="60">
          <cell r="T60">
            <v>604</v>
          </cell>
        </row>
        <row r="61">
          <cell r="T61">
            <v>772</v>
          </cell>
        </row>
        <row r="62">
          <cell r="T62">
            <v>734</v>
          </cell>
        </row>
        <row r="63">
          <cell r="T63">
            <v>749</v>
          </cell>
        </row>
        <row r="64">
          <cell r="R64">
            <v>1837</v>
          </cell>
          <cell r="T64">
            <v>996</v>
          </cell>
        </row>
        <row r="65">
          <cell r="T65">
            <v>778</v>
          </cell>
        </row>
        <row r="66">
          <cell r="T66">
            <v>996</v>
          </cell>
        </row>
        <row r="67">
          <cell r="T67">
            <v>1743</v>
          </cell>
        </row>
        <row r="68">
          <cell r="T68">
            <v>1411</v>
          </cell>
        </row>
        <row r="69">
          <cell r="T69">
            <v>826</v>
          </cell>
        </row>
        <row r="70">
          <cell r="T70">
            <v>2323</v>
          </cell>
        </row>
        <row r="71">
          <cell r="T71">
            <v>2517</v>
          </cell>
        </row>
        <row r="72">
          <cell r="T72">
            <v>1331</v>
          </cell>
        </row>
        <row r="73">
          <cell r="T73">
            <v>1265</v>
          </cell>
        </row>
        <row r="74">
          <cell r="T74">
            <v>1342</v>
          </cell>
        </row>
        <row r="75">
          <cell r="T75">
            <v>665</v>
          </cell>
        </row>
        <row r="76">
          <cell r="R76">
            <v>1838</v>
          </cell>
          <cell r="T76">
            <v>2073</v>
          </cell>
        </row>
        <row r="77">
          <cell r="T77">
            <v>2145</v>
          </cell>
        </row>
        <row r="78">
          <cell r="T78">
            <v>1542</v>
          </cell>
        </row>
        <row r="79">
          <cell r="T79">
            <v>1834</v>
          </cell>
        </row>
        <row r="80">
          <cell r="T80">
            <v>1495</v>
          </cell>
        </row>
        <row r="81">
          <cell r="T81">
            <v>822</v>
          </cell>
        </row>
        <row r="82">
          <cell r="T82">
            <v>1679</v>
          </cell>
        </row>
        <row r="83">
          <cell r="T83">
            <v>1002</v>
          </cell>
        </row>
        <row r="84">
          <cell r="T84">
            <v>914</v>
          </cell>
        </row>
        <row r="85">
          <cell r="T85">
            <v>871</v>
          </cell>
        </row>
        <row r="86">
          <cell r="T86">
            <v>877</v>
          </cell>
        </row>
        <row r="87">
          <cell r="T87">
            <v>675</v>
          </cell>
        </row>
        <row r="88">
          <cell r="R88">
            <v>1839</v>
          </cell>
          <cell r="T88">
            <v>995</v>
          </cell>
        </row>
        <row r="89">
          <cell r="T89">
            <v>720</v>
          </cell>
        </row>
        <row r="90">
          <cell r="T90">
            <v>738</v>
          </cell>
        </row>
        <row r="91">
          <cell r="T91">
            <v>794</v>
          </cell>
        </row>
        <row r="92">
          <cell r="T92">
            <v>683</v>
          </cell>
        </row>
        <row r="93">
          <cell r="T93">
            <v>690</v>
          </cell>
        </row>
        <row r="94">
          <cell r="T94">
            <v>1031</v>
          </cell>
        </row>
        <row r="95">
          <cell r="T95">
            <v>533</v>
          </cell>
        </row>
        <row r="96">
          <cell r="T96">
            <v>619</v>
          </cell>
        </row>
        <row r="97">
          <cell r="T97">
            <v>678</v>
          </cell>
        </row>
        <row r="98">
          <cell r="T98">
            <v>539</v>
          </cell>
        </row>
        <row r="99">
          <cell r="T99">
            <v>825</v>
          </cell>
        </row>
        <row r="100">
          <cell r="R100">
            <v>1840</v>
          </cell>
          <cell r="T100">
            <v>1046</v>
          </cell>
        </row>
        <row r="101">
          <cell r="T101">
            <v>700</v>
          </cell>
        </row>
        <row r="102">
          <cell r="T102">
            <v>613</v>
          </cell>
        </row>
        <row r="103">
          <cell r="T103">
            <v>1052</v>
          </cell>
        </row>
        <row r="104">
          <cell r="T104">
            <v>794</v>
          </cell>
        </row>
        <row r="105">
          <cell r="T105">
            <v>587</v>
          </cell>
        </row>
        <row r="106">
          <cell r="T106">
            <v>873</v>
          </cell>
        </row>
        <row r="107">
          <cell r="T107">
            <v>894</v>
          </cell>
        </row>
        <row r="108">
          <cell r="T108">
            <v>518</v>
          </cell>
        </row>
        <row r="109">
          <cell r="T109">
            <v>800</v>
          </cell>
        </row>
        <row r="110">
          <cell r="T110">
            <v>610</v>
          </cell>
        </row>
        <row r="111">
          <cell r="T111">
            <v>676</v>
          </cell>
        </row>
        <row r="112">
          <cell r="R112">
            <v>1841</v>
          </cell>
          <cell r="T112">
            <v>968</v>
          </cell>
        </row>
        <row r="113">
          <cell r="T113">
            <v>598</v>
          </cell>
        </row>
        <row r="114">
          <cell r="T114">
            <v>652</v>
          </cell>
        </row>
        <row r="115">
          <cell r="T115">
            <v>965</v>
          </cell>
        </row>
        <row r="116">
          <cell r="T116">
            <v>582</v>
          </cell>
        </row>
        <row r="117">
          <cell r="T117">
            <v>628</v>
          </cell>
        </row>
        <row r="118">
          <cell r="T118">
            <v>1016</v>
          </cell>
        </row>
        <row r="119">
          <cell r="T119">
            <v>620</v>
          </cell>
        </row>
        <row r="120">
          <cell r="T120">
            <v>513</v>
          </cell>
        </row>
        <row r="121">
          <cell r="T121">
            <v>562</v>
          </cell>
        </row>
        <row r="122">
          <cell r="T122">
            <v>610</v>
          </cell>
        </row>
        <row r="123">
          <cell r="T123">
            <v>623</v>
          </cell>
        </row>
        <row r="124">
          <cell r="R124">
            <v>1842</v>
          </cell>
          <cell r="T124">
            <v>832</v>
          </cell>
        </row>
        <row r="125">
          <cell r="T125">
            <v>778</v>
          </cell>
        </row>
        <row r="126">
          <cell r="T126">
            <v>761</v>
          </cell>
        </row>
        <row r="127">
          <cell r="T127">
            <v>1197</v>
          </cell>
        </row>
        <row r="128">
          <cell r="T128">
            <v>683</v>
          </cell>
        </row>
        <row r="129">
          <cell r="T129">
            <v>552</v>
          </cell>
        </row>
        <row r="130">
          <cell r="T130">
            <v>1751</v>
          </cell>
        </row>
        <row r="131">
          <cell r="T131">
            <v>1763</v>
          </cell>
        </row>
        <row r="132">
          <cell r="T132">
            <v>1184</v>
          </cell>
        </row>
        <row r="133">
          <cell r="T133">
            <v>1441</v>
          </cell>
        </row>
        <row r="134">
          <cell r="T134">
            <v>1224</v>
          </cell>
        </row>
        <row r="135">
          <cell r="T135">
            <v>908</v>
          </cell>
        </row>
        <row r="136">
          <cell r="R136">
            <v>1843</v>
          </cell>
          <cell r="T136">
            <v>2849</v>
          </cell>
        </row>
        <row r="137">
          <cell r="T137">
            <v>2792</v>
          </cell>
        </row>
        <row r="138">
          <cell r="T138">
            <v>1820</v>
          </cell>
        </row>
        <row r="139">
          <cell r="T139">
            <v>1694</v>
          </cell>
        </row>
        <row r="140">
          <cell r="T140">
            <v>1062</v>
          </cell>
        </row>
        <row r="141">
          <cell r="T141">
            <v>772</v>
          </cell>
        </row>
        <row r="142">
          <cell r="T142">
            <v>2179</v>
          </cell>
        </row>
        <row r="143">
          <cell r="T143">
            <v>1600</v>
          </cell>
        </row>
        <row r="144">
          <cell r="T144">
            <v>1083</v>
          </cell>
        </row>
        <row r="145">
          <cell r="T145">
            <v>1143</v>
          </cell>
        </row>
        <row r="146">
          <cell r="T146">
            <v>938</v>
          </cell>
        </row>
        <row r="147">
          <cell r="T147">
            <v>983</v>
          </cell>
        </row>
        <row r="148">
          <cell r="R148">
            <v>1844</v>
          </cell>
          <cell r="T148">
            <v>2794</v>
          </cell>
        </row>
        <row r="149">
          <cell r="T149">
            <v>2314</v>
          </cell>
        </row>
        <row r="150">
          <cell r="T150">
            <v>1396</v>
          </cell>
        </row>
        <row r="151">
          <cell r="T151">
            <v>1924</v>
          </cell>
        </row>
        <row r="152">
          <cell r="T152">
            <v>1652</v>
          </cell>
        </row>
        <row r="153">
          <cell r="T153">
            <v>983</v>
          </cell>
        </row>
        <row r="154">
          <cell r="T154">
            <v>2047</v>
          </cell>
        </row>
        <row r="155">
          <cell r="T155">
            <v>1583</v>
          </cell>
        </row>
        <row r="156">
          <cell r="T156">
            <v>946</v>
          </cell>
        </row>
        <row r="157">
          <cell r="T157">
            <v>899</v>
          </cell>
        </row>
        <row r="158">
          <cell r="T158">
            <v>994</v>
          </cell>
        </row>
        <row r="159">
          <cell r="T159">
            <v>942</v>
          </cell>
        </row>
        <row r="160">
          <cell r="R160">
            <v>1845</v>
          </cell>
          <cell r="T160">
            <v>1106</v>
          </cell>
        </row>
        <row r="161">
          <cell r="T161">
            <v>1200</v>
          </cell>
        </row>
        <row r="162">
          <cell r="T162">
            <v>1082</v>
          </cell>
        </row>
        <row r="163">
          <cell r="T163">
            <v>1320</v>
          </cell>
        </row>
        <row r="164">
          <cell r="T164">
            <v>1098</v>
          </cell>
        </row>
        <row r="165">
          <cell r="T165">
            <v>964</v>
          </cell>
        </row>
        <row r="166">
          <cell r="T166">
            <v>1296</v>
          </cell>
        </row>
        <row r="167">
          <cell r="T167">
            <v>1366</v>
          </cell>
        </row>
        <row r="168">
          <cell r="T168">
            <v>997</v>
          </cell>
        </row>
        <row r="169">
          <cell r="T169">
            <v>1666</v>
          </cell>
        </row>
        <row r="170">
          <cell r="T170">
            <v>1431</v>
          </cell>
        </row>
        <row r="171">
          <cell r="T171">
            <v>1558</v>
          </cell>
        </row>
        <row r="172">
          <cell r="R172">
            <v>1846</v>
          </cell>
          <cell r="T172">
            <v>3415</v>
          </cell>
        </row>
        <row r="173">
          <cell r="T173">
            <v>1424</v>
          </cell>
        </row>
        <row r="174">
          <cell r="T174">
            <v>1130</v>
          </cell>
        </row>
        <row r="175">
          <cell r="T175">
            <v>1367</v>
          </cell>
        </row>
        <row r="176">
          <cell r="T176">
            <v>1158</v>
          </cell>
        </row>
        <row r="177">
          <cell r="T177">
            <v>1110</v>
          </cell>
        </row>
        <row r="178">
          <cell r="T178">
            <v>1606</v>
          </cell>
        </row>
        <row r="179">
          <cell r="T179">
            <v>1901</v>
          </cell>
        </row>
        <row r="180">
          <cell r="T180">
            <v>1228</v>
          </cell>
        </row>
        <row r="181">
          <cell r="T181">
            <v>1446</v>
          </cell>
        </row>
        <row r="182">
          <cell r="T182">
            <v>1202</v>
          </cell>
        </row>
        <row r="183">
          <cell r="T183">
            <v>1506</v>
          </cell>
        </row>
        <row r="184">
          <cell r="R184">
            <v>1847</v>
          </cell>
          <cell r="T184">
            <v>1733</v>
          </cell>
        </row>
        <row r="185">
          <cell r="T185">
            <v>1150</v>
          </cell>
        </row>
        <row r="186">
          <cell r="T186">
            <v>1441</v>
          </cell>
        </row>
        <row r="187">
          <cell r="T187">
            <v>1710</v>
          </cell>
        </row>
        <row r="188">
          <cell r="T188">
            <v>1271</v>
          </cell>
        </row>
        <row r="189">
          <cell r="T189">
            <v>1179</v>
          </cell>
        </row>
        <row r="190">
          <cell r="T190">
            <v>1283</v>
          </cell>
        </row>
        <row r="191">
          <cell r="T191">
            <v>1244</v>
          </cell>
        </row>
        <row r="192">
          <cell r="T192">
            <v>1173</v>
          </cell>
        </row>
        <row r="193">
          <cell r="T193">
            <v>1686</v>
          </cell>
        </row>
        <row r="194">
          <cell r="T194">
            <v>1922</v>
          </cell>
        </row>
        <row r="195">
          <cell r="T195">
            <v>1777</v>
          </cell>
        </row>
        <row r="196">
          <cell r="R196">
            <v>1848</v>
          </cell>
          <cell r="T196">
            <v>3323</v>
          </cell>
        </row>
        <row r="197">
          <cell r="T197">
            <v>2472</v>
          </cell>
        </row>
        <row r="198">
          <cell r="T198">
            <v>1870</v>
          </cell>
        </row>
        <row r="199">
          <cell r="T199">
            <v>3344</v>
          </cell>
        </row>
        <row r="200">
          <cell r="T200">
            <v>2284</v>
          </cell>
        </row>
        <row r="201">
          <cell r="T201">
            <v>1671</v>
          </cell>
        </row>
        <row r="202">
          <cell r="T202">
            <v>2981</v>
          </cell>
        </row>
        <row r="203">
          <cell r="T203">
            <v>1812</v>
          </cell>
        </row>
        <row r="204">
          <cell r="T204">
            <v>1373</v>
          </cell>
        </row>
        <row r="205">
          <cell r="T205">
            <v>2795</v>
          </cell>
        </row>
        <row r="206">
          <cell r="T206">
            <v>2551</v>
          </cell>
        </row>
        <row r="207">
          <cell r="T207">
            <v>1621</v>
          </cell>
        </row>
        <row r="208">
          <cell r="R208">
            <v>1849</v>
          </cell>
          <cell r="T208">
            <v>3290</v>
          </cell>
        </row>
        <row r="209">
          <cell r="T209">
            <v>2806</v>
          </cell>
        </row>
        <row r="210">
          <cell r="T210">
            <v>1554</v>
          </cell>
        </row>
        <row r="211">
          <cell r="T211">
            <v>3199</v>
          </cell>
        </row>
        <row r="212">
          <cell r="T212">
            <v>2512</v>
          </cell>
        </row>
        <row r="213">
          <cell r="T213">
            <v>1572</v>
          </cell>
        </row>
        <row r="214">
          <cell r="T214">
            <v>2528</v>
          </cell>
        </row>
        <row r="215">
          <cell r="T215">
            <v>1722</v>
          </cell>
        </row>
        <row r="216">
          <cell r="T216">
            <v>1228</v>
          </cell>
        </row>
        <row r="217">
          <cell r="T217">
            <v>2122</v>
          </cell>
        </row>
        <row r="218">
          <cell r="T218">
            <v>1992</v>
          </cell>
        </row>
        <row r="219">
          <cell r="T219">
            <v>1673</v>
          </cell>
        </row>
        <row r="220">
          <cell r="R220">
            <v>1850</v>
          </cell>
          <cell r="T220">
            <v>2629</v>
          </cell>
        </row>
        <row r="221">
          <cell r="T221">
            <v>2004</v>
          </cell>
        </row>
        <row r="222">
          <cell r="T222">
            <v>1671</v>
          </cell>
        </row>
        <row r="223">
          <cell r="T223">
            <v>2502</v>
          </cell>
        </row>
        <row r="224">
          <cell r="T224">
            <v>1980</v>
          </cell>
        </row>
        <row r="225">
          <cell r="T225">
            <v>1561</v>
          </cell>
        </row>
        <row r="226">
          <cell r="T226">
            <v>2338</v>
          </cell>
        </row>
        <row r="227">
          <cell r="T227">
            <v>1613</v>
          </cell>
        </row>
        <row r="228">
          <cell r="T228">
            <v>1350</v>
          </cell>
        </row>
        <row r="229">
          <cell r="T229">
            <v>1633</v>
          </cell>
        </row>
        <row r="230">
          <cell r="T230">
            <v>1563</v>
          </cell>
        </row>
        <row r="231">
          <cell r="T231">
            <v>1324</v>
          </cell>
        </row>
        <row r="232">
          <cell r="R232">
            <v>1851</v>
          </cell>
          <cell r="T232">
            <v>2114</v>
          </cell>
        </row>
        <row r="233">
          <cell r="T233">
            <v>1588</v>
          </cell>
        </row>
        <row r="234">
          <cell r="T234">
            <v>1395</v>
          </cell>
        </row>
        <row r="235">
          <cell r="T235">
            <v>1975</v>
          </cell>
        </row>
        <row r="236">
          <cell r="T236">
            <v>1422</v>
          </cell>
        </row>
        <row r="237">
          <cell r="T237">
            <v>1328</v>
          </cell>
        </row>
        <row r="238">
          <cell r="T238">
            <v>1814</v>
          </cell>
        </row>
        <row r="239">
          <cell r="T239">
            <v>1484</v>
          </cell>
        </row>
        <row r="240">
          <cell r="T240">
            <v>1213</v>
          </cell>
        </row>
        <row r="241">
          <cell r="T241">
            <v>2150</v>
          </cell>
        </row>
        <row r="242">
          <cell r="T242">
            <v>1982</v>
          </cell>
        </row>
        <row r="243">
          <cell r="T243">
            <v>1618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R4">
            <v>1794</v>
          </cell>
        </row>
        <row r="16">
          <cell r="R16">
            <v>1795</v>
          </cell>
        </row>
        <row r="28">
          <cell r="R28">
            <v>1796</v>
          </cell>
        </row>
        <row r="40">
          <cell r="R40">
            <v>1797</v>
          </cell>
        </row>
        <row r="52">
          <cell r="R52">
            <v>1798</v>
          </cell>
        </row>
        <row r="64">
          <cell r="R64">
            <v>1799</v>
          </cell>
        </row>
        <row r="76">
          <cell r="R76">
            <v>1800</v>
          </cell>
        </row>
        <row r="88">
          <cell r="R88">
            <v>1801</v>
          </cell>
        </row>
        <row r="100">
          <cell r="R100">
            <v>1802</v>
          </cell>
        </row>
        <row r="112">
          <cell r="R112">
            <v>1803</v>
          </cell>
        </row>
        <row r="124">
          <cell r="R124">
            <v>1804</v>
          </cell>
        </row>
        <row r="136">
          <cell r="R136">
            <v>1805</v>
          </cell>
        </row>
        <row r="148">
          <cell r="R148">
            <v>1806</v>
          </cell>
        </row>
        <row r="160">
          <cell r="R160">
            <v>1807</v>
          </cell>
        </row>
        <row r="172">
          <cell r="R172">
            <v>1808</v>
          </cell>
        </row>
        <row r="184">
          <cell r="R184">
            <v>1809</v>
          </cell>
        </row>
        <row r="196">
          <cell r="R196">
            <v>1810</v>
          </cell>
        </row>
        <row r="208">
          <cell r="R208">
            <v>1811</v>
          </cell>
        </row>
        <row r="220">
          <cell r="R220">
            <v>1812</v>
          </cell>
        </row>
        <row r="232">
          <cell r="R232">
            <v>1813</v>
          </cell>
        </row>
        <row r="244">
          <cell r="R244">
            <v>1814</v>
          </cell>
        </row>
        <row r="256">
          <cell r="R256">
            <v>1815</v>
          </cell>
        </row>
        <row r="268">
          <cell r="R268">
            <v>1816</v>
          </cell>
        </row>
        <row r="280">
          <cell r="R280">
            <v>1817</v>
          </cell>
        </row>
        <row r="292">
          <cell r="R292">
            <v>1818</v>
          </cell>
        </row>
        <row r="304">
          <cell r="R304">
            <v>1819</v>
          </cell>
        </row>
        <row r="316">
          <cell r="R316">
            <v>1820</v>
          </cell>
        </row>
        <row r="328">
          <cell r="R328">
            <v>1821</v>
          </cell>
        </row>
        <row r="340">
          <cell r="R340">
            <v>1822</v>
          </cell>
        </row>
        <row r="352">
          <cell r="R352">
            <v>1823</v>
          </cell>
        </row>
        <row r="364">
          <cell r="R364">
            <v>1824</v>
          </cell>
        </row>
        <row r="376">
          <cell r="R376">
            <v>1825</v>
          </cell>
        </row>
        <row r="388">
          <cell r="R388">
            <v>1826</v>
          </cell>
        </row>
        <row r="400">
          <cell r="R400">
            <v>1827</v>
          </cell>
        </row>
        <row r="412">
          <cell r="R412">
            <v>1828</v>
          </cell>
        </row>
        <row r="424">
          <cell r="R424">
            <v>1829</v>
          </cell>
        </row>
        <row r="436">
          <cell r="R436">
            <v>1830</v>
          </cell>
        </row>
        <row r="448">
          <cell r="R448">
            <v>1831</v>
          </cell>
        </row>
        <row r="460">
          <cell r="R460">
            <v>1832</v>
          </cell>
        </row>
        <row r="472">
          <cell r="R472">
            <v>1833</v>
          </cell>
        </row>
        <row r="484">
          <cell r="R484">
            <v>1834</v>
          </cell>
        </row>
        <row r="496">
          <cell r="R496">
            <v>1835</v>
          </cell>
        </row>
        <row r="508">
          <cell r="R508">
            <v>1836</v>
          </cell>
        </row>
        <row r="520">
          <cell r="R520">
            <v>1837</v>
          </cell>
        </row>
        <row r="532">
          <cell r="R532">
            <v>1838</v>
          </cell>
        </row>
        <row r="544">
          <cell r="R544">
            <v>1839</v>
          </cell>
        </row>
        <row r="556">
          <cell r="R556">
            <v>1840</v>
          </cell>
        </row>
        <row r="568">
          <cell r="R568">
            <v>1841</v>
          </cell>
        </row>
        <row r="580">
          <cell r="R580">
            <v>1842</v>
          </cell>
        </row>
        <row r="592">
          <cell r="R592">
            <v>1843</v>
          </cell>
        </row>
        <row r="604">
          <cell r="R604">
            <v>1844</v>
          </cell>
        </row>
        <row r="616">
          <cell r="R616">
            <v>1845</v>
          </cell>
        </row>
        <row r="628">
          <cell r="R628">
            <v>1846</v>
          </cell>
        </row>
        <row r="640">
          <cell r="R640">
            <v>1847</v>
          </cell>
        </row>
        <row r="652">
          <cell r="R652">
            <v>1848</v>
          </cell>
        </row>
        <row r="664">
          <cell r="R664">
            <v>1849</v>
          </cell>
        </row>
        <row r="676">
          <cell r="R676">
            <v>1850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R4">
            <v>1832</v>
          </cell>
        </row>
        <row r="16">
          <cell r="R16">
            <v>1833</v>
          </cell>
        </row>
        <row r="28">
          <cell r="R28">
            <v>1834</v>
          </cell>
        </row>
        <row r="40">
          <cell r="R40">
            <v>1835</v>
          </cell>
        </row>
        <row r="52">
          <cell r="R52">
            <v>1836</v>
          </cell>
        </row>
        <row r="64">
          <cell r="R64">
            <v>1837</v>
          </cell>
        </row>
        <row r="76">
          <cell r="R76">
            <v>1838</v>
          </cell>
        </row>
        <row r="88">
          <cell r="R88">
            <v>1839</v>
          </cell>
        </row>
        <row r="100">
          <cell r="R100">
            <v>1840</v>
          </cell>
        </row>
        <row r="112">
          <cell r="R112">
            <v>1841</v>
          </cell>
        </row>
        <row r="124">
          <cell r="R124">
            <v>1842</v>
          </cell>
        </row>
        <row r="136">
          <cell r="R136">
            <v>1843</v>
          </cell>
        </row>
        <row r="148">
          <cell r="R148">
            <v>1844</v>
          </cell>
        </row>
        <row r="160">
          <cell r="R160">
            <v>1845</v>
          </cell>
        </row>
        <row r="172">
          <cell r="R172">
            <v>1846</v>
          </cell>
        </row>
        <row r="184">
          <cell r="R184">
            <v>1847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R4">
            <v>1794</v>
          </cell>
        </row>
        <row r="16">
          <cell r="R16">
            <v>1795</v>
          </cell>
        </row>
        <row r="28">
          <cell r="R28">
            <v>1796</v>
          </cell>
        </row>
        <row r="40">
          <cell r="R40">
            <v>1797</v>
          </cell>
        </row>
        <row r="52">
          <cell r="R52">
            <v>1798</v>
          </cell>
        </row>
        <row r="64">
          <cell r="R64">
            <v>1799</v>
          </cell>
        </row>
        <row r="76">
          <cell r="R76">
            <v>1800</v>
          </cell>
        </row>
        <row r="88">
          <cell r="R88">
            <v>1801</v>
          </cell>
        </row>
        <row r="100">
          <cell r="R100">
            <v>1802</v>
          </cell>
        </row>
        <row r="112">
          <cell r="R112">
            <v>1803</v>
          </cell>
        </row>
        <row r="124">
          <cell r="R124">
            <v>1804</v>
          </cell>
        </row>
        <row r="136">
          <cell r="R136">
            <v>1805</v>
          </cell>
        </row>
        <row r="148">
          <cell r="R148">
            <v>1806</v>
          </cell>
        </row>
        <row r="160">
          <cell r="R160">
            <v>1807</v>
          </cell>
        </row>
        <row r="172">
          <cell r="R172">
            <v>1808</v>
          </cell>
        </row>
        <row r="184">
          <cell r="R184">
            <v>1809</v>
          </cell>
        </row>
        <row r="196">
          <cell r="R196">
            <v>1810</v>
          </cell>
        </row>
        <row r="208">
          <cell r="R208">
            <v>1811</v>
          </cell>
        </row>
        <row r="220">
          <cell r="R220">
            <v>1812</v>
          </cell>
        </row>
        <row r="232">
          <cell r="R232">
            <v>1813</v>
          </cell>
        </row>
        <row r="244">
          <cell r="R244">
            <v>1814</v>
          </cell>
        </row>
        <row r="256">
          <cell r="R256">
            <v>1815</v>
          </cell>
        </row>
        <row r="268">
          <cell r="R268">
            <v>1816</v>
          </cell>
        </row>
        <row r="280">
          <cell r="R280">
            <v>1817</v>
          </cell>
        </row>
        <row r="292">
          <cell r="R292">
            <v>1818</v>
          </cell>
        </row>
        <row r="304">
          <cell r="R304">
            <v>1819</v>
          </cell>
        </row>
        <row r="316">
          <cell r="R316">
            <v>1820</v>
          </cell>
        </row>
        <row r="328">
          <cell r="R328">
            <v>1821</v>
          </cell>
        </row>
        <row r="340">
          <cell r="R340">
            <v>1822</v>
          </cell>
        </row>
        <row r="352">
          <cell r="R352">
            <v>1823</v>
          </cell>
        </row>
        <row r="364">
          <cell r="R364">
            <v>1824</v>
          </cell>
        </row>
        <row r="376">
          <cell r="R376">
            <v>1825</v>
          </cell>
        </row>
        <row r="388">
          <cell r="R388">
            <v>1826</v>
          </cell>
        </row>
        <row r="400">
          <cell r="R400">
            <v>1827</v>
          </cell>
        </row>
        <row r="412">
          <cell r="R412">
            <v>1828</v>
          </cell>
        </row>
        <row r="424">
          <cell r="R424">
            <v>1829</v>
          </cell>
        </row>
        <row r="436">
          <cell r="R436">
            <v>1830</v>
          </cell>
        </row>
        <row r="448">
          <cell r="R448">
            <v>1831</v>
          </cell>
        </row>
        <row r="460">
          <cell r="R460">
            <v>1832</v>
          </cell>
        </row>
        <row r="472">
          <cell r="R472">
            <v>1833</v>
          </cell>
        </row>
        <row r="484">
          <cell r="R484">
            <v>1834</v>
          </cell>
        </row>
        <row r="496">
          <cell r="R496">
            <v>1835</v>
          </cell>
        </row>
        <row r="508">
          <cell r="R508">
            <v>1836</v>
          </cell>
        </row>
        <row r="520">
          <cell r="R520">
            <v>1837</v>
          </cell>
        </row>
        <row r="532">
          <cell r="R532">
            <v>1838</v>
          </cell>
        </row>
        <row r="544">
          <cell r="R544">
            <v>1839</v>
          </cell>
        </row>
        <row r="556">
          <cell r="R556">
            <v>1840</v>
          </cell>
        </row>
        <row r="568">
          <cell r="R568">
            <v>1841</v>
          </cell>
        </row>
        <row r="580">
          <cell r="R580">
            <v>1842</v>
          </cell>
        </row>
        <row r="592">
          <cell r="R592">
            <v>1843</v>
          </cell>
        </row>
        <row r="604">
          <cell r="R604">
            <v>1844</v>
          </cell>
        </row>
        <row r="616">
          <cell r="R616">
            <v>1845</v>
          </cell>
        </row>
        <row r="628">
          <cell r="R628">
            <v>1846</v>
          </cell>
        </row>
        <row r="640">
          <cell r="R640">
            <v>1847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B57"/>
  <sheetViews>
    <sheetView tabSelected="1" workbookViewId="0"/>
  </sheetViews>
  <sheetFormatPr defaultRowHeight="15" x14ac:dyDescent="0.25"/>
  <cols>
    <col min="1" max="1" width="9.140625" style="107"/>
    <col min="2" max="2" width="165.28515625" style="107" customWidth="1"/>
    <col min="3" max="16384" width="9.140625" style="107"/>
  </cols>
  <sheetData>
    <row r="1" spans="2:2" ht="63.75" customHeight="1" x14ac:dyDescent="0.3">
      <c r="B1" s="113" t="s">
        <v>352</v>
      </c>
    </row>
    <row r="2" spans="2:2" ht="17.25" customHeight="1" x14ac:dyDescent="0.25">
      <c r="B2" s="106"/>
    </row>
    <row r="3" spans="2:2" ht="30" x14ac:dyDescent="0.25">
      <c r="B3" s="108" t="s">
        <v>301</v>
      </c>
    </row>
    <row r="5" spans="2:2" x14ac:dyDescent="0.25">
      <c r="B5" s="109" t="s">
        <v>351</v>
      </c>
    </row>
    <row r="7" spans="2:2" x14ac:dyDescent="0.25">
      <c r="B7" s="110" t="s">
        <v>302</v>
      </c>
    </row>
    <row r="8" spans="2:2" x14ac:dyDescent="0.25">
      <c r="B8" s="110"/>
    </row>
    <row r="9" spans="2:2" x14ac:dyDescent="0.25">
      <c r="B9" s="114" t="s">
        <v>344</v>
      </c>
    </row>
    <row r="10" spans="2:2" x14ac:dyDescent="0.25">
      <c r="B10" s="112" t="s">
        <v>303</v>
      </c>
    </row>
    <row r="11" spans="2:2" x14ac:dyDescent="0.25">
      <c r="B11" s="112" t="s">
        <v>304</v>
      </c>
    </row>
    <row r="12" spans="2:2" x14ac:dyDescent="0.25">
      <c r="B12" s="112" t="s">
        <v>339</v>
      </c>
    </row>
    <row r="13" spans="2:2" x14ac:dyDescent="0.25">
      <c r="B13" s="112"/>
    </row>
    <row r="14" spans="2:2" x14ac:dyDescent="0.25">
      <c r="B14" s="111" t="s">
        <v>346</v>
      </c>
    </row>
    <row r="15" spans="2:2" x14ac:dyDescent="0.25">
      <c r="B15" s="112" t="s">
        <v>305</v>
      </c>
    </row>
    <row r="16" spans="2:2" x14ac:dyDescent="0.25">
      <c r="B16" s="112" t="s">
        <v>306</v>
      </c>
    </row>
    <row r="17" spans="2:2" x14ac:dyDescent="0.25">
      <c r="B17" s="112" t="s">
        <v>307</v>
      </c>
    </row>
    <row r="18" spans="2:2" x14ac:dyDescent="0.25">
      <c r="B18" s="112" t="s">
        <v>345</v>
      </c>
    </row>
    <row r="19" spans="2:2" x14ac:dyDescent="0.25">
      <c r="B19" s="112" t="s">
        <v>308</v>
      </c>
    </row>
    <row r="20" spans="2:2" x14ac:dyDescent="0.25">
      <c r="B20" s="112" t="s">
        <v>309</v>
      </c>
    </row>
    <row r="21" spans="2:2" x14ac:dyDescent="0.25">
      <c r="B21" s="112" t="s">
        <v>340</v>
      </c>
    </row>
    <row r="22" spans="2:2" x14ac:dyDescent="0.25">
      <c r="B22" s="112" t="s">
        <v>310</v>
      </c>
    </row>
    <row r="23" spans="2:2" x14ac:dyDescent="0.25">
      <c r="B23" s="112" t="s">
        <v>341</v>
      </c>
    </row>
    <row r="24" spans="2:2" x14ac:dyDescent="0.25">
      <c r="B24" s="112" t="s">
        <v>311</v>
      </c>
    </row>
    <row r="25" spans="2:2" x14ac:dyDescent="0.25">
      <c r="B25" s="112" t="s">
        <v>312</v>
      </c>
    </row>
    <row r="26" spans="2:2" x14ac:dyDescent="0.25">
      <c r="B26" s="112" t="s">
        <v>313</v>
      </c>
    </row>
    <row r="27" spans="2:2" x14ac:dyDescent="0.25">
      <c r="B27" s="112" t="s">
        <v>314</v>
      </c>
    </row>
    <row r="28" spans="2:2" x14ac:dyDescent="0.25">
      <c r="B28" s="112" t="s">
        <v>315</v>
      </c>
    </row>
    <row r="29" spans="2:2" x14ac:dyDescent="0.25">
      <c r="B29" s="112" t="s">
        <v>342</v>
      </c>
    </row>
    <row r="30" spans="2:2" x14ac:dyDescent="0.25">
      <c r="B30" s="112" t="s">
        <v>316</v>
      </c>
    </row>
    <row r="31" spans="2:2" x14ac:dyDescent="0.25">
      <c r="B31" s="112" t="s">
        <v>317</v>
      </c>
    </row>
    <row r="32" spans="2:2" x14ac:dyDescent="0.25">
      <c r="B32" s="112" t="s">
        <v>353</v>
      </c>
    </row>
    <row r="33" spans="2:2" x14ac:dyDescent="0.25">
      <c r="B33" s="112" t="s">
        <v>318</v>
      </c>
    </row>
    <row r="34" spans="2:2" x14ac:dyDescent="0.25">
      <c r="B34" s="112"/>
    </row>
    <row r="35" spans="2:2" x14ac:dyDescent="0.25">
      <c r="B35" s="111" t="s">
        <v>347</v>
      </c>
    </row>
    <row r="36" spans="2:2" x14ac:dyDescent="0.25">
      <c r="B36" s="112" t="s">
        <v>319</v>
      </c>
    </row>
    <row r="37" spans="2:2" x14ac:dyDescent="0.25">
      <c r="B37" s="112" t="s">
        <v>343</v>
      </c>
    </row>
    <row r="38" spans="2:2" x14ac:dyDescent="0.25">
      <c r="B38" s="112" t="s">
        <v>320</v>
      </c>
    </row>
    <row r="39" spans="2:2" x14ac:dyDescent="0.25">
      <c r="B39" s="112" t="s">
        <v>348</v>
      </c>
    </row>
    <row r="40" spans="2:2" x14ac:dyDescent="0.25">
      <c r="B40" s="112" t="s">
        <v>321</v>
      </c>
    </row>
    <row r="41" spans="2:2" x14ac:dyDescent="0.25">
      <c r="B41" s="112" t="s">
        <v>322</v>
      </c>
    </row>
    <row r="42" spans="2:2" x14ac:dyDescent="0.25">
      <c r="B42" s="112" t="s">
        <v>323</v>
      </c>
    </row>
    <row r="43" spans="2:2" x14ac:dyDescent="0.25">
      <c r="B43" s="112" t="s">
        <v>324</v>
      </c>
    </row>
    <row r="44" spans="2:2" x14ac:dyDescent="0.25">
      <c r="B44" s="112" t="s">
        <v>325</v>
      </c>
    </row>
    <row r="45" spans="2:2" x14ac:dyDescent="0.25">
      <c r="B45" s="112" t="s">
        <v>326</v>
      </c>
    </row>
    <row r="46" spans="2:2" x14ac:dyDescent="0.25">
      <c r="B46" s="112" t="s">
        <v>327</v>
      </c>
    </row>
    <row r="47" spans="2:2" x14ac:dyDescent="0.25">
      <c r="B47" s="112" t="s">
        <v>328</v>
      </c>
    </row>
    <row r="48" spans="2:2" x14ac:dyDescent="0.25">
      <c r="B48" s="112" t="s">
        <v>329</v>
      </c>
    </row>
    <row r="49" spans="2:2" x14ac:dyDescent="0.25">
      <c r="B49" s="112" t="s">
        <v>330</v>
      </c>
    </row>
    <row r="50" spans="2:2" x14ac:dyDescent="0.25">
      <c r="B50" s="112" t="s">
        <v>331</v>
      </c>
    </row>
    <row r="51" spans="2:2" x14ac:dyDescent="0.25">
      <c r="B51" s="112" t="s">
        <v>332</v>
      </c>
    </row>
    <row r="52" spans="2:2" x14ac:dyDescent="0.25">
      <c r="B52" s="112" t="s">
        <v>333</v>
      </c>
    </row>
    <row r="53" spans="2:2" x14ac:dyDescent="0.25">
      <c r="B53" s="112" t="s">
        <v>334</v>
      </c>
    </row>
    <row r="54" spans="2:2" x14ac:dyDescent="0.25">
      <c r="B54" s="112" t="s">
        <v>335</v>
      </c>
    </row>
    <row r="55" spans="2:2" x14ac:dyDescent="0.25">
      <c r="B55" s="112" t="s">
        <v>336</v>
      </c>
    </row>
    <row r="56" spans="2:2" x14ac:dyDescent="0.25">
      <c r="B56" s="112" t="s">
        <v>337</v>
      </c>
    </row>
    <row r="57" spans="2:2" x14ac:dyDescent="0.25">
      <c r="B57" s="112" t="s">
        <v>338</v>
      </c>
    </row>
  </sheetData>
  <hyperlinks>
    <hyperlink ref="B10" location="'Table 131'!A1" display="131. Number of London Private Banks in Existence, 1789-1836"/>
    <hyperlink ref="B11" location="'Table 132'!A1" display="132. Number of Country  and Joint-Stock Banks, and Number of Licences to Issue Notes, 1808-42"/>
    <hyperlink ref="B12" location="'Table 133'!A1" display="133. Number of Bank Closings, 1791-1850"/>
    <hyperlink ref="B15" location="'Table 134'!A1" display="134. Bank of England Notes in Circulation, Monthly, 1792-7; 1819-50"/>
    <hyperlink ref="B16" location="'Table 135'!A1" display="135. Bank of England Notes in Circulation, Monthly, 1819-50 (seasonally adjusted)"/>
    <hyperlink ref="B17" location="'Table 136'!A1" display="136. Bank of England Notes in Circulation, Quarterly, 1790-1850"/>
    <hyperlink ref="B18" location="'Table 137'!A1" display="137. Bank of England Notes in. Circulation, Quarterly, 1812-50 (seasonally adjusted)"/>
    <hyperlink ref="B19" location="'Table 138'!A1" display="138. Bank of England Notes in Circulation, Annually, 1790-1850"/>
    <hyperlink ref="B20" location="'Table 139'!A1" display="139. Average Circulation of Branch Bank Notes, Annually, 1832-50"/>
    <hyperlink ref="B21" location="'Table 140'!A1" display="140. Bank Note Circulation of Private and Joint-Stock Banta in the United Kingdom, Monthly, 1833-50"/>
    <hyperlink ref="B22" location="'Table 141'!A1" display="141. Bills of Exchange Created, Quarterly, 1826-53"/>
    <hyperlink ref="B23" location="'Table 142'!A1" display="142. Bills of Exchange created, Quarterly, 1826-53 (seasonally adjusted)"/>
    <hyperlink ref="B24" location="'Table 143'!A1" display="143. Bills of Exchange created. Annually, 1816-53"/>
    <hyperlink ref="B25" location="'Table 144'!A1" display="144. Total Deposits in the Bank of England, Semi-Annually, 1790-1851"/>
    <hyperlink ref="B26" location="'Table 145'!A1" display="145. Total Deposits in the Bank of England, Government and Private Deposits separately shown, Annually, 1807-1850"/>
    <hyperlink ref="B27" location="'Table 146'!A1" display="146. Total Deposits in the Bank of England, Government and Private Deposits separately shown, Quarterly, 1815-32"/>
    <hyperlink ref="B28" location="'Table 147'!A1" display="147. Total Deposits in the Bank of England, Monthly, 1832-50"/>
    <hyperlink ref="B29" location="'Table 148'!A1" display="148. Public Deposits in the Bank of England, Monthly, 1832-50"/>
    <hyperlink ref="B30" location="'Table 149'!A1" display="149. Private Deposits in the Bank of England, Monthly, 1832-1850"/>
    <hyperlink ref="B31" location="'Table 150'!A1" display="150. London Bankers’ Deposits in the Bank of England, Monthly, 1832-51"/>
    <hyperlink ref="B32" location="'Table 151'!A1" display="151. London Bankers’ Deposits in the Bank, of England, Monthly, 1832-51 (seasonally adjusted)"/>
    <hyperlink ref="B33" location="'Table 152'!A1" display="152. London Bankers’ Deposits in the Bank of England, Annually, 1832-51."/>
    <hyperlink ref="B36" location="'Table 153'!A1" display="153. Bullion in the Bank of England, Monthly, 1794-1850"/>
    <hyperlink ref="B37" location="'Table 154'!A1" display="154. Bullion in the Bank of England, Annually, 1790-1850"/>
    <hyperlink ref="B38" location="'Table 155'!A1" display="155. Bills and Notes discounted by the Bank of England, Monthly, 1794-1850"/>
    <hyperlink ref="B39" location="'Table 156'!A1" display="156. Bills and. Notes discounted by the Bank of England, Monthly, 1794-1850 (seasonally adjusted)"/>
    <hyperlink ref="B40" location="'Table 157'!A1" display="157. Bills and Notes discounted by the Bank of England, Annually, 1794-1850"/>
    <hyperlink ref="B41" location="'Table 158'!A1" display="158. Advances to Private Borrowers on Bills of Exchange and Stock, Monthly, 1832-47"/>
    <hyperlink ref="B42" location="'Table 159'!A1" display="159. Advances to Private Borrowers on Bills of Exchange and. Stock, Monthly, 1832-47 (seasonally adjusted)"/>
    <hyperlink ref="B43" location="'Table 160'!A1" display="160. Temporary (Quarterly) Advances by the Bank of England, Monthly, 1844-50"/>
    <hyperlink ref="B44" location="'Table 161'!A1" display="161. Temporary Advances upon India Bonds, Exchequer Bills, and Bills of Exchange, Quarterly, ending January, April, July, and October 1829-51"/>
    <hyperlink ref="B45" location="'Table 162'!A1" display="162. Total Private Advances by the Bank of England, Annually, 1832-47"/>
    <hyperlink ref="B46" location="'Table 163'!A1" display="163. East India Bonds in the Portfolio of the Bank of England, Monthly, 1832-47"/>
    <hyperlink ref="B47" location="'Table 164'!A1" display="164. City Bonds in the Portfolio of the Bank of England, Monthly, 1832-47"/>
    <hyperlink ref="B48" location="'Table 165'!A1" display="165. Mortgages in the Portfolio of the Bank of England, Monthly, 1832-47"/>
    <hyperlink ref="B49" location="'Table 166'!A1" display="166. Advances by the Bank of England, to the Government, Monthly, 1794-1850 "/>
    <hyperlink ref="B50" location="'Table 167'!A1" display="167. Advances by the Bank of England to the Government, Monthly, 1794-1850 (seasonally adjusted)"/>
    <hyperlink ref="B51" location="'Table 168'!A1" display="168. Advances by the Bank of England, to the Government, Annually 1794-1850"/>
    <hyperlink ref="B52" location="'Table 169'!A1" display="169. Total. Public and Private Advances by the Bank of England Monthly, 1794-1847"/>
    <hyperlink ref="B53" location="'Table 170'!A1" display="170. Total Public and Private Advances by the Bank of England, Monthly, 1794-1845 (seasonally adjusted)"/>
    <hyperlink ref="B54" location="'Table 171'!A1" display="171. Total Public and Private Advances, Annually, 1794-1847"/>
    <hyperlink ref="B55" location="'Table 172'!A1" display="172. Total Securities held by the Bank of England, Semi-Annually 1790-1851"/>
    <hyperlink ref="B56" location="'Table 173'!A1" display="173. Two forms of the Bank Statement."/>
    <hyperlink ref="B57" location="'Table 174'!A1" display="174. Conversion of the Two Bank Statements"/>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24"/>
  <sheetViews>
    <sheetView workbookViewId="0">
      <pane xSplit="1" ySplit="5" topLeftCell="B6" activePane="bottomRight" state="frozen"/>
      <selection pane="topRight" activeCell="B1" sqref="B1"/>
      <selection pane="bottomLeft" activeCell="A6" sqref="A6"/>
      <selection pane="bottomRight"/>
    </sheetView>
  </sheetViews>
  <sheetFormatPr defaultRowHeight="15" x14ac:dyDescent="0.25"/>
  <cols>
    <col min="1" max="1" width="9.42578125" style="9" customWidth="1"/>
    <col min="2" max="2" width="9.5703125" style="36" bestFit="1" customWidth="1"/>
  </cols>
  <sheetData>
    <row r="1" spans="1:3" x14ac:dyDescent="0.25">
      <c r="A1" s="115" t="s">
        <v>349</v>
      </c>
      <c r="B1" s="5" t="s">
        <v>108</v>
      </c>
      <c r="C1" s="100"/>
    </row>
    <row r="2" spans="1:3" x14ac:dyDescent="0.25">
      <c r="B2" s="5" t="s">
        <v>109</v>
      </c>
      <c r="C2" s="100"/>
    </row>
    <row r="3" spans="1:3" x14ac:dyDescent="0.25">
      <c r="B3" s="5" t="s">
        <v>273</v>
      </c>
      <c r="C3" s="100"/>
    </row>
    <row r="5" spans="1:3" x14ac:dyDescent="0.25">
      <c r="A5" s="21" t="s">
        <v>2</v>
      </c>
    </row>
    <row r="6" spans="1:3" x14ac:dyDescent="0.25">
      <c r="A6" s="21">
        <v>1832</v>
      </c>
      <c r="B6" s="36">
        <v>2695.7</v>
      </c>
    </row>
    <row r="7" spans="1:3" x14ac:dyDescent="0.25">
      <c r="A7" s="21">
        <v>33</v>
      </c>
      <c r="B7" s="36">
        <v>3113.6</v>
      </c>
    </row>
    <row r="8" spans="1:3" x14ac:dyDescent="0.25">
      <c r="A8" s="21">
        <v>34</v>
      </c>
      <c r="B8" s="36">
        <v>3214.7</v>
      </c>
    </row>
    <row r="9" spans="1:3" x14ac:dyDescent="0.25">
      <c r="A9" s="21">
        <v>1835</v>
      </c>
      <c r="B9" s="36">
        <v>3253.8</v>
      </c>
    </row>
    <row r="10" spans="1:3" x14ac:dyDescent="0.25">
      <c r="A10" s="28">
        <v>36</v>
      </c>
      <c r="B10" s="37">
        <v>3587.8</v>
      </c>
    </row>
    <row r="11" spans="1:3" x14ac:dyDescent="0.25">
      <c r="A11" s="28">
        <v>37</v>
      </c>
      <c r="B11" s="37">
        <v>3836.2</v>
      </c>
    </row>
    <row r="12" spans="1:3" x14ac:dyDescent="0.25">
      <c r="A12" s="28">
        <v>38</v>
      </c>
      <c r="B12" s="37">
        <v>3994.8</v>
      </c>
    </row>
    <row r="13" spans="1:3" x14ac:dyDescent="0.25">
      <c r="A13" s="28">
        <v>39</v>
      </c>
      <c r="B13" s="37">
        <v>4087</v>
      </c>
    </row>
    <row r="14" spans="1:3" x14ac:dyDescent="0.25">
      <c r="A14" s="28">
        <v>1840</v>
      </c>
      <c r="B14" s="37">
        <v>4007</v>
      </c>
    </row>
    <row r="15" spans="1:3" x14ac:dyDescent="0.25">
      <c r="A15" s="32">
        <v>41</v>
      </c>
      <c r="B15" s="37">
        <v>4216.5</v>
      </c>
    </row>
    <row r="16" spans="1:3" x14ac:dyDescent="0.25">
      <c r="A16" s="28">
        <v>42</v>
      </c>
      <c r="B16" s="37">
        <v>4886.6000000000004</v>
      </c>
    </row>
    <row r="17" spans="1:2" x14ac:dyDescent="0.25">
      <c r="A17" s="28">
        <v>43</v>
      </c>
      <c r="B17" s="37">
        <v>5437.4</v>
      </c>
    </row>
    <row r="18" spans="1:2" x14ac:dyDescent="0.25">
      <c r="A18" s="28">
        <v>44</v>
      </c>
      <c r="B18" s="37">
        <v>6517</v>
      </c>
    </row>
    <row r="19" spans="1:2" x14ac:dyDescent="0.25">
      <c r="A19" s="28">
        <v>1845</v>
      </c>
      <c r="B19" s="38">
        <v>7127.6</v>
      </c>
    </row>
    <row r="20" spans="1:2" x14ac:dyDescent="0.25">
      <c r="A20" s="28">
        <v>46</v>
      </c>
      <c r="B20" s="37">
        <v>6773.6</v>
      </c>
    </row>
    <row r="21" spans="1:2" x14ac:dyDescent="0.25">
      <c r="A21" s="28">
        <v>47</v>
      </c>
      <c r="B21" s="37">
        <v>6537.7</v>
      </c>
    </row>
    <row r="22" spans="1:2" x14ac:dyDescent="0.25">
      <c r="A22" s="28">
        <v>48</v>
      </c>
      <c r="B22" s="37">
        <v>5828.7</v>
      </c>
    </row>
    <row r="23" spans="1:2" x14ac:dyDescent="0.25">
      <c r="A23" s="28">
        <v>49</v>
      </c>
      <c r="B23" s="37">
        <v>5900.1</v>
      </c>
    </row>
    <row r="24" spans="1:2" x14ac:dyDescent="0.25">
      <c r="A24" s="28">
        <v>1850</v>
      </c>
      <c r="B24" s="37">
        <v>6264.2</v>
      </c>
    </row>
  </sheetData>
  <hyperlinks>
    <hyperlink ref="A1" location="Contents!A1" display="Contents"/>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V250"/>
  <sheetViews>
    <sheetView workbookViewId="0">
      <pane xSplit="3" ySplit="5" topLeftCell="D6" activePane="bottomRight" state="frozen"/>
      <selection pane="topRight" activeCell="D1" sqref="D1"/>
      <selection pane="bottomLeft" activeCell="A6" sqref="A6"/>
      <selection pane="bottomRight"/>
    </sheetView>
  </sheetViews>
  <sheetFormatPr defaultColWidth="12.140625" defaultRowHeight="15" x14ac:dyDescent="0.25"/>
  <cols>
    <col min="1" max="2" width="12.140625" style="9"/>
    <col min="3" max="3" width="6" style="9" customWidth="1"/>
    <col min="4" max="8" width="15.28515625" style="1" customWidth="1"/>
    <col min="9" max="22" width="12.140625" style="1"/>
    <col min="23" max="16384" width="12.140625" style="9"/>
  </cols>
  <sheetData>
    <row r="1" spans="1:22" x14ac:dyDescent="0.25">
      <c r="A1" s="115" t="s">
        <v>349</v>
      </c>
      <c r="B1" s="5" t="s">
        <v>110</v>
      </c>
    </row>
    <row r="2" spans="1:22" x14ac:dyDescent="0.25">
      <c r="B2" s="5" t="s">
        <v>111</v>
      </c>
    </row>
    <row r="3" spans="1:22" x14ac:dyDescent="0.25">
      <c r="B3" s="5" t="s">
        <v>274</v>
      </c>
    </row>
    <row r="5" spans="1:22" s="42" customFormat="1" ht="90" x14ac:dyDescent="0.25">
      <c r="A5" s="39"/>
      <c r="B5" s="39"/>
      <c r="C5" s="39"/>
      <c r="D5" s="40" t="s">
        <v>277</v>
      </c>
      <c r="E5" s="40" t="s">
        <v>112</v>
      </c>
      <c r="F5" s="40" t="s">
        <v>113</v>
      </c>
      <c r="G5" s="40" t="s">
        <v>114</v>
      </c>
      <c r="H5" s="41"/>
      <c r="I5" s="41"/>
      <c r="J5" s="41"/>
      <c r="K5" s="41"/>
      <c r="L5" s="41"/>
      <c r="M5" s="41"/>
      <c r="N5" s="41"/>
      <c r="O5" s="41"/>
      <c r="P5" s="41"/>
      <c r="Q5" s="41"/>
      <c r="R5" s="41"/>
      <c r="S5" s="41"/>
      <c r="T5" s="41"/>
      <c r="U5" s="41"/>
      <c r="V5" s="41"/>
    </row>
    <row r="6" spans="1:22" s="42" customFormat="1" x14ac:dyDescent="0.25">
      <c r="A6" s="42">
        <v>1833</v>
      </c>
      <c r="B6" s="42" t="s">
        <v>64</v>
      </c>
      <c r="C6" s="39"/>
      <c r="D6" s="40"/>
      <c r="E6" s="40"/>
      <c r="F6" s="40"/>
      <c r="G6" s="40"/>
      <c r="H6" s="41"/>
      <c r="I6" s="41"/>
      <c r="J6" s="41"/>
      <c r="K6" s="41"/>
      <c r="L6" s="41"/>
      <c r="M6" s="41"/>
      <c r="N6" s="41"/>
      <c r="O6" s="41"/>
      <c r="P6" s="41"/>
      <c r="Q6" s="41"/>
      <c r="R6" s="41"/>
      <c r="S6" s="41"/>
      <c r="T6" s="41"/>
      <c r="U6" s="41"/>
      <c r="V6" s="41"/>
    </row>
    <row r="7" spans="1:22" s="42" customFormat="1" x14ac:dyDescent="0.25">
      <c r="A7" s="42">
        <v>1833</v>
      </c>
      <c r="B7" s="42" t="s">
        <v>65</v>
      </c>
      <c r="C7" s="39"/>
      <c r="D7" s="40"/>
      <c r="E7" s="40"/>
      <c r="F7" s="40"/>
      <c r="G7" s="40"/>
      <c r="H7" s="41"/>
      <c r="I7" s="41"/>
      <c r="J7" s="41"/>
      <c r="K7" s="41"/>
      <c r="L7" s="41"/>
      <c r="M7" s="41"/>
      <c r="N7" s="41"/>
      <c r="O7" s="41"/>
      <c r="P7" s="41"/>
      <c r="Q7" s="41"/>
      <c r="R7" s="41"/>
      <c r="S7" s="41"/>
      <c r="T7" s="41"/>
      <c r="U7" s="41"/>
      <c r="V7" s="41"/>
    </row>
    <row r="8" spans="1:22" s="42" customFormat="1" x14ac:dyDescent="0.25">
      <c r="A8" s="42">
        <v>1833</v>
      </c>
      <c r="B8" s="42" t="s">
        <v>66</v>
      </c>
      <c r="C8" s="39"/>
      <c r="D8" s="40"/>
      <c r="E8" s="40"/>
      <c r="F8" s="40"/>
      <c r="G8" s="40"/>
      <c r="H8" s="41"/>
      <c r="I8" s="41"/>
      <c r="J8" s="41"/>
      <c r="K8" s="41"/>
      <c r="L8" s="41"/>
      <c r="M8" s="41"/>
      <c r="N8" s="41"/>
      <c r="O8" s="41"/>
      <c r="P8" s="41"/>
      <c r="Q8" s="41"/>
      <c r="R8" s="41"/>
      <c r="S8" s="41"/>
      <c r="T8" s="41"/>
      <c r="U8" s="41"/>
      <c r="V8" s="41"/>
    </row>
    <row r="9" spans="1:22" s="42" customFormat="1" x14ac:dyDescent="0.25">
      <c r="A9" s="42">
        <v>1833</v>
      </c>
      <c r="B9" s="42" t="s">
        <v>67</v>
      </c>
      <c r="C9" s="39"/>
      <c r="D9" s="40"/>
      <c r="E9" s="40"/>
      <c r="F9" s="40"/>
      <c r="G9" s="40"/>
      <c r="H9" s="41"/>
      <c r="I9" s="41"/>
      <c r="J9" s="41"/>
      <c r="K9" s="41"/>
      <c r="L9" s="41"/>
      <c r="M9" s="41"/>
      <c r="N9" s="41"/>
      <c r="O9" s="41"/>
      <c r="P9" s="41"/>
      <c r="Q9" s="41"/>
      <c r="R9" s="41"/>
      <c r="S9" s="41"/>
      <c r="T9" s="41"/>
      <c r="U9" s="41"/>
      <c r="V9" s="41"/>
    </row>
    <row r="10" spans="1:22" s="42" customFormat="1" x14ac:dyDescent="0.25">
      <c r="A10" s="42">
        <v>1833</v>
      </c>
      <c r="B10" s="42" t="s">
        <v>68</v>
      </c>
      <c r="C10" s="39"/>
      <c r="D10" s="40"/>
      <c r="E10" s="40"/>
      <c r="F10" s="40"/>
      <c r="G10" s="40"/>
      <c r="H10" s="41"/>
      <c r="I10" s="41"/>
      <c r="J10" s="41"/>
      <c r="K10" s="41"/>
      <c r="L10" s="41"/>
      <c r="M10" s="41"/>
      <c r="N10" s="41"/>
      <c r="O10" s="41"/>
      <c r="P10" s="41"/>
      <c r="Q10" s="41"/>
      <c r="R10" s="41"/>
      <c r="S10" s="41"/>
      <c r="T10" s="41"/>
      <c r="U10" s="41"/>
      <c r="V10" s="41"/>
    </row>
    <row r="11" spans="1:22" s="42" customFormat="1" x14ac:dyDescent="0.25">
      <c r="A11" s="42">
        <v>1833</v>
      </c>
      <c r="B11" s="42" t="s">
        <v>69</v>
      </c>
      <c r="C11" s="39"/>
      <c r="D11" s="40"/>
      <c r="E11" s="40"/>
      <c r="F11" s="40"/>
      <c r="G11" s="40"/>
      <c r="H11" s="41"/>
      <c r="I11" s="41"/>
      <c r="J11" s="41"/>
      <c r="K11" s="41"/>
      <c r="L11" s="41"/>
      <c r="M11" s="41"/>
      <c r="N11" s="41"/>
      <c r="O11" s="41"/>
      <c r="P11" s="41"/>
      <c r="Q11" s="41"/>
      <c r="R11" s="41"/>
      <c r="S11" s="41"/>
      <c r="T11" s="41"/>
      <c r="U11" s="41"/>
      <c r="V11" s="41"/>
    </row>
    <row r="12" spans="1:22" s="42" customFormat="1" x14ac:dyDescent="0.25">
      <c r="A12" s="42">
        <v>1833</v>
      </c>
      <c r="B12" s="42" t="s">
        <v>115</v>
      </c>
      <c r="C12" s="39"/>
      <c r="D12" s="40"/>
      <c r="E12" s="40"/>
      <c r="F12" s="40"/>
      <c r="G12" s="40"/>
      <c r="H12" s="41"/>
      <c r="I12" s="41"/>
      <c r="J12" s="41"/>
      <c r="K12" s="41"/>
      <c r="L12" s="41"/>
      <c r="M12" s="41"/>
      <c r="N12" s="41"/>
      <c r="O12" s="41"/>
      <c r="P12" s="41"/>
      <c r="Q12" s="41"/>
      <c r="R12" s="41"/>
      <c r="S12" s="41"/>
      <c r="T12" s="41"/>
      <c r="U12" s="41"/>
      <c r="V12" s="41"/>
    </row>
    <row r="13" spans="1:22" s="42" customFormat="1" x14ac:dyDescent="0.25">
      <c r="A13" s="42">
        <v>1833</v>
      </c>
      <c r="B13" s="42" t="s">
        <v>71</v>
      </c>
      <c r="C13" s="39"/>
      <c r="D13" s="40"/>
      <c r="E13" s="40"/>
      <c r="F13" s="40"/>
      <c r="G13" s="40"/>
      <c r="H13" s="41"/>
      <c r="I13" s="41"/>
      <c r="J13" s="41"/>
      <c r="K13" s="41"/>
      <c r="L13" s="41"/>
      <c r="M13" s="41"/>
      <c r="N13" s="41"/>
      <c r="O13" s="41"/>
      <c r="P13" s="41"/>
      <c r="Q13" s="41"/>
      <c r="R13" s="41"/>
      <c r="S13" s="41"/>
      <c r="T13" s="41"/>
      <c r="U13" s="41"/>
      <c r="V13" s="41"/>
    </row>
    <row r="14" spans="1:22" x14ac:dyDescent="0.25">
      <c r="A14" s="42">
        <v>1833</v>
      </c>
      <c r="B14" s="16" t="s">
        <v>72</v>
      </c>
      <c r="C14" s="16"/>
      <c r="D14" s="1">
        <v>6.16</v>
      </c>
      <c r="E14" s="1">
        <v>1.1200000000000001</v>
      </c>
      <c r="F14" s="1">
        <v>2.31</v>
      </c>
      <c r="G14" s="1">
        <v>9.59</v>
      </c>
    </row>
    <row r="15" spans="1:22" x14ac:dyDescent="0.25">
      <c r="A15" s="42">
        <v>1833</v>
      </c>
      <c r="B15" s="16" t="s">
        <v>73</v>
      </c>
      <c r="C15" s="16"/>
      <c r="D15" s="1">
        <v>6.85</v>
      </c>
      <c r="E15" s="1">
        <v>1.23</v>
      </c>
      <c r="F15" s="1">
        <v>2.31</v>
      </c>
      <c r="G15" s="1">
        <v>10.39</v>
      </c>
    </row>
    <row r="16" spans="1:22" x14ac:dyDescent="0.25">
      <c r="A16" s="42">
        <v>1833</v>
      </c>
      <c r="B16" s="16" t="s">
        <v>74</v>
      </c>
      <c r="C16" s="16"/>
      <c r="D16" s="1">
        <v>6.66</v>
      </c>
      <c r="E16" s="1">
        <v>1.24</v>
      </c>
      <c r="F16" s="1">
        <v>2.31</v>
      </c>
      <c r="G16" s="1">
        <v>10.210000000000001</v>
      </c>
    </row>
    <row r="17" spans="1:7" x14ac:dyDescent="0.25">
      <c r="A17" s="42">
        <v>1833</v>
      </c>
      <c r="B17" s="16" t="s">
        <v>75</v>
      </c>
      <c r="C17" s="16"/>
      <c r="D17" s="1">
        <v>6.27</v>
      </c>
      <c r="E17" s="1">
        <v>1.2</v>
      </c>
      <c r="F17" s="1">
        <v>2.31</v>
      </c>
      <c r="G17" s="1">
        <v>9.7799999999999994</v>
      </c>
    </row>
    <row r="18" spans="1:7" x14ac:dyDescent="0.25">
      <c r="A18" s="16">
        <v>1834</v>
      </c>
      <c r="B18" s="42" t="s">
        <v>64</v>
      </c>
      <c r="C18" s="16"/>
      <c r="D18" s="1">
        <v>6.62</v>
      </c>
      <c r="E18" s="1">
        <v>1.26</v>
      </c>
      <c r="F18" s="1">
        <v>2.2000000000000002</v>
      </c>
      <c r="G18" s="1">
        <v>10.08</v>
      </c>
    </row>
    <row r="19" spans="1:7" x14ac:dyDescent="0.25">
      <c r="A19" s="16">
        <v>1834</v>
      </c>
      <c r="B19" s="42" t="s">
        <v>65</v>
      </c>
      <c r="D19" s="1">
        <v>6.55</v>
      </c>
      <c r="E19" s="1">
        <v>1.32</v>
      </c>
      <c r="F19" s="1">
        <v>2.2000000000000002</v>
      </c>
      <c r="G19" s="1">
        <v>10.06</v>
      </c>
    </row>
    <row r="20" spans="1:7" x14ac:dyDescent="0.25">
      <c r="A20" s="16">
        <v>1834</v>
      </c>
      <c r="B20" s="42" t="s">
        <v>66</v>
      </c>
      <c r="D20" s="1">
        <v>6.64</v>
      </c>
      <c r="E20" s="1">
        <v>1.41</v>
      </c>
      <c r="F20" s="1">
        <v>2.2000000000000002</v>
      </c>
      <c r="G20" s="1">
        <v>10.25</v>
      </c>
    </row>
    <row r="21" spans="1:7" x14ac:dyDescent="0.25">
      <c r="A21" s="16">
        <v>1834</v>
      </c>
      <c r="B21" s="42" t="s">
        <v>67</v>
      </c>
      <c r="C21" s="16"/>
      <c r="D21" s="1">
        <v>7.02</v>
      </c>
      <c r="E21" s="1">
        <v>1.5</v>
      </c>
      <c r="F21" s="1">
        <v>2.14</v>
      </c>
      <c r="G21" s="1">
        <v>10.66</v>
      </c>
    </row>
    <row r="22" spans="1:7" x14ac:dyDescent="0.25">
      <c r="A22" s="16">
        <v>1834</v>
      </c>
      <c r="B22" s="42" t="s">
        <v>68</v>
      </c>
      <c r="C22" s="16"/>
      <c r="D22" s="1">
        <v>6.94</v>
      </c>
      <c r="E22" s="1">
        <v>1.52</v>
      </c>
      <c r="F22" s="1">
        <v>2.14</v>
      </c>
      <c r="G22" s="1">
        <v>10.6</v>
      </c>
    </row>
    <row r="23" spans="1:7" x14ac:dyDescent="0.25">
      <c r="A23" s="16">
        <v>1834</v>
      </c>
      <c r="B23" s="42" t="s">
        <v>69</v>
      </c>
      <c r="D23" s="1">
        <v>6.38</v>
      </c>
      <c r="E23" s="1">
        <v>1.55</v>
      </c>
      <c r="F23" s="1">
        <v>2.14</v>
      </c>
      <c r="G23" s="1">
        <v>10.08</v>
      </c>
    </row>
    <row r="24" spans="1:7" x14ac:dyDescent="0.25">
      <c r="A24" s="16">
        <v>1834</v>
      </c>
      <c r="B24" s="42" t="s">
        <v>115</v>
      </c>
      <c r="D24" s="1">
        <v>6.37</v>
      </c>
      <c r="E24" s="1">
        <v>1.54</v>
      </c>
      <c r="F24" s="1">
        <v>2.0499999999999998</v>
      </c>
      <c r="G24" s="1">
        <v>9.9600000000000009</v>
      </c>
    </row>
    <row r="25" spans="1:7" x14ac:dyDescent="0.25">
      <c r="A25" s="16">
        <v>1834</v>
      </c>
      <c r="B25" s="42" t="s">
        <v>71</v>
      </c>
      <c r="D25" s="1">
        <v>6.39</v>
      </c>
      <c r="E25" s="1">
        <v>1.53</v>
      </c>
      <c r="F25" s="1">
        <v>2.0499999999999998</v>
      </c>
      <c r="G25" s="1">
        <v>9.9700000000000006</v>
      </c>
    </row>
    <row r="26" spans="1:7" x14ac:dyDescent="0.25">
      <c r="A26" s="16">
        <v>1834</v>
      </c>
      <c r="B26" s="16" t="s">
        <v>72</v>
      </c>
      <c r="C26" s="16"/>
      <c r="D26" s="1">
        <v>6.54</v>
      </c>
      <c r="E26" s="1">
        <v>1.66</v>
      </c>
      <c r="F26" s="1">
        <v>2.0499999999999998</v>
      </c>
      <c r="G26" s="1">
        <v>10.25</v>
      </c>
    </row>
    <row r="27" spans="1:7" x14ac:dyDescent="0.25">
      <c r="A27" s="16">
        <v>1834</v>
      </c>
      <c r="B27" s="16" t="s">
        <v>73</v>
      </c>
      <c r="D27" s="1">
        <v>6.81</v>
      </c>
      <c r="E27" s="1">
        <v>1.82</v>
      </c>
      <c r="F27" s="1">
        <v>2.0699999999999998</v>
      </c>
      <c r="G27" s="1">
        <v>10.7</v>
      </c>
    </row>
    <row r="28" spans="1:7" x14ac:dyDescent="0.25">
      <c r="A28" s="16">
        <v>1834</v>
      </c>
      <c r="B28" s="16" t="s">
        <v>74</v>
      </c>
      <c r="D28" s="1">
        <v>6.78</v>
      </c>
      <c r="E28" s="1">
        <v>1.81</v>
      </c>
      <c r="F28" s="1">
        <v>2.0699999999999998</v>
      </c>
      <c r="G28" s="1">
        <v>10.67</v>
      </c>
    </row>
    <row r="29" spans="1:7" x14ac:dyDescent="0.25">
      <c r="A29" s="16">
        <v>1834</v>
      </c>
      <c r="B29" s="16" t="s">
        <v>75</v>
      </c>
      <c r="C29" s="16"/>
      <c r="D29" s="1">
        <v>6.37</v>
      </c>
      <c r="E29" s="1">
        <v>1.72</v>
      </c>
      <c r="F29" s="1">
        <v>2.0699999999999998</v>
      </c>
      <c r="G29" s="1">
        <v>10.17</v>
      </c>
    </row>
    <row r="30" spans="1:7" x14ac:dyDescent="0.25">
      <c r="A30" s="16">
        <v>1835</v>
      </c>
      <c r="B30" s="42" t="s">
        <v>64</v>
      </c>
      <c r="C30" s="16"/>
      <c r="D30" s="1">
        <v>6.67</v>
      </c>
      <c r="E30" s="1">
        <v>1.82</v>
      </c>
      <c r="F30" s="1">
        <v>1.87</v>
      </c>
      <c r="G30" s="1">
        <v>10.36</v>
      </c>
    </row>
    <row r="31" spans="1:7" x14ac:dyDescent="0.25">
      <c r="A31" s="16">
        <v>1835</v>
      </c>
      <c r="B31" s="42" t="s">
        <v>65</v>
      </c>
      <c r="D31" s="1">
        <v>6.6</v>
      </c>
      <c r="E31" s="1">
        <v>1.92</v>
      </c>
      <c r="F31" s="1">
        <v>1.87</v>
      </c>
      <c r="G31" s="1">
        <v>10.39</v>
      </c>
    </row>
    <row r="32" spans="1:7" x14ac:dyDescent="0.25">
      <c r="A32" s="16">
        <v>1835</v>
      </c>
      <c r="B32" s="42" t="s">
        <v>66</v>
      </c>
      <c r="D32" s="1">
        <v>6.56</v>
      </c>
      <c r="E32" s="1">
        <v>1.94</v>
      </c>
      <c r="F32" s="1">
        <v>1.87</v>
      </c>
      <c r="G32" s="1">
        <v>10.36</v>
      </c>
    </row>
    <row r="33" spans="1:22" x14ac:dyDescent="0.25">
      <c r="A33" s="16">
        <v>1835</v>
      </c>
      <c r="B33" s="42" t="s">
        <v>67</v>
      </c>
      <c r="C33" s="16"/>
      <c r="D33" s="1">
        <v>6.97</v>
      </c>
      <c r="E33" s="1">
        <v>2.1</v>
      </c>
      <c r="F33" s="1">
        <v>1.95</v>
      </c>
      <c r="G33" s="1">
        <v>11.02</v>
      </c>
    </row>
    <row r="34" spans="1:22" x14ac:dyDescent="0.25">
      <c r="A34" s="16">
        <v>1835</v>
      </c>
      <c r="B34" s="42" t="s">
        <v>68</v>
      </c>
      <c r="C34" s="16"/>
      <c r="D34" s="1">
        <v>6.92</v>
      </c>
      <c r="E34" s="1">
        <v>2.1800000000000002</v>
      </c>
      <c r="F34" s="1">
        <v>1.95</v>
      </c>
      <c r="G34" s="1">
        <v>11.05</v>
      </c>
    </row>
    <row r="35" spans="1:22" x14ac:dyDescent="0.25">
      <c r="A35" s="16">
        <v>1835</v>
      </c>
      <c r="B35" s="42" t="s">
        <v>69</v>
      </c>
      <c r="D35" s="1">
        <v>6.51</v>
      </c>
      <c r="E35" s="1">
        <v>2.13</v>
      </c>
      <c r="F35" s="1">
        <v>1.95</v>
      </c>
      <c r="G35" s="1">
        <v>10.59</v>
      </c>
    </row>
    <row r="36" spans="1:22" x14ac:dyDescent="0.25">
      <c r="A36" s="16">
        <v>1835</v>
      </c>
      <c r="B36" s="42" t="s">
        <v>115</v>
      </c>
      <c r="D36" s="1">
        <v>6.54</v>
      </c>
      <c r="E36" s="1">
        <v>2.13</v>
      </c>
      <c r="F36" s="1">
        <v>1.82</v>
      </c>
      <c r="G36" s="1">
        <v>10.49</v>
      </c>
    </row>
    <row r="37" spans="1:22" x14ac:dyDescent="0.25">
      <c r="A37" s="16">
        <v>1835</v>
      </c>
      <c r="B37" s="42" t="s">
        <v>71</v>
      </c>
      <c r="D37" s="1">
        <v>6.47</v>
      </c>
      <c r="E37" s="1">
        <v>2.1</v>
      </c>
      <c r="F37" s="1">
        <v>1.82</v>
      </c>
      <c r="G37" s="1">
        <v>10.4</v>
      </c>
    </row>
    <row r="38" spans="1:22" x14ac:dyDescent="0.25">
      <c r="A38" s="16">
        <v>1835</v>
      </c>
      <c r="B38" s="16" t="s">
        <v>72</v>
      </c>
      <c r="C38" s="16"/>
      <c r="D38" s="1">
        <v>6.44</v>
      </c>
      <c r="E38" s="1">
        <v>2.17</v>
      </c>
      <c r="F38" s="1">
        <v>1.82</v>
      </c>
      <c r="G38" s="1">
        <v>10.43</v>
      </c>
    </row>
    <row r="39" spans="1:22" x14ac:dyDescent="0.25">
      <c r="A39" s="16">
        <v>1835</v>
      </c>
      <c r="B39" s="16" t="s">
        <v>73</v>
      </c>
      <c r="D39" s="1">
        <v>7</v>
      </c>
      <c r="E39" s="1">
        <v>2.38</v>
      </c>
      <c r="F39" s="1">
        <v>1.92</v>
      </c>
      <c r="G39" s="1">
        <v>11.3</v>
      </c>
    </row>
    <row r="40" spans="1:22" x14ac:dyDescent="0.25">
      <c r="A40" s="16">
        <v>1835</v>
      </c>
      <c r="B40" s="16" t="s">
        <v>74</v>
      </c>
      <c r="D40" s="1">
        <v>6.86</v>
      </c>
      <c r="E40" s="1">
        <v>2.4</v>
      </c>
      <c r="F40" s="1">
        <v>1.92</v>
      </c>
      <c r="G40" s="1">
        <v>11.18</v>
      </c>
    </row>
    <row r="41" spans="1:22" x14ac:dyDescent="0.25">
      <c r="A41" s="16">
        <v>1835</v>
      </c>
      <c r="B41" s="16" t="s">
        <v>75</v>
      </c>
      <c r="C41" s="16"/>
      <c r="D41" s="1">
        <v>6.57</v>
      </c>
      <c r="E41" s="1">
        <v>2.35</v>
      </c>
      <c r="F41" s="1">
        <v>1.92</v>
      </c>
      <c r="G41" s="1">
        <v>10.83</v>
      </c>
    </row>
    <row r="42" spans="1:22" x14ac:dyDescent="0.25">
      <c r="A42" s="16">
        <v>1836</v>
      </c>
      <c r="B42" s="42" t="s">
        <v>64</v>
      </c>
      <c r="C42" s="16"/>
      <c r="D42" s="1">
        <v>6.84</v>
      </c>
      <c r="E42" s="1">
        <v>2.48</v>
      </c>
      <c r="F42" s="1">
        <v>1.9</v>
      </c>
      <c r="G42" s="1">
        <v>11.21</v>
      </c>
    </row>
    <row r="43" spans="1:22" x14ac:dyDescent="0.25">
      <c r="A43" s="16">
        <v>1836</v>
      </c>
      <c r="B43" s="42" t="s">
        <v>65</v>
      </c>
      <c r="D43" s="1">
        <v>6.87</v>
      </c>
      <c r="E43" s="1">
        <v>2.66</v>
      </c>
      <c r="F43" s="1">
        <v>1.9</v>
      </c>
      <c r="G43" s="1">
        <v>11.43</v>
      </c>
    </row>
    <row r="44" spans="1:22" x14ac:dyDescent="0.25">
      <c r="A44" s="16">
        <v>1836</v>
      </c>
      <c r="B44" s="42" t="s">
        <v>66</v>
      </c>
      <c r="D44" s="1">
        <v>6.91</v>
      </c>
      <c r="E44" s="1">
        <v>2.84</v>
      </c>
      <c r="F44" s="1">
        <v>1.9</v>
      </c>
      <c r="G44" s="1">
        <v>11.64</v>
      </c>
      <c r="V44" s="9"/>
    </row>
    <row r="45" spans="1:22" x14ac:dyDescent="0.25">
      <c r="A45" s="16">
        <v>1836</v>
      </c>
      <c r="B45" s="42" t="s">
        <v>67</v>
      </c>
      <c r="C45" s="16"/>
      <c r="D45" s="1">
        <v>7.38</v>
      </c>
      <c r="E45" s="1">
        <v>3.11</v>
      </c>
      <c r="F45" s="1">
        <v>1.91</v>
      </c>
      <c r="G45" s="1">
        <v>12.4</v>
      </c>
    </row>
    <row r="46" spans="1:22" x14ac:dyDescent="0.25">
      <c r="A46" s="16">
        <v>1836</v>
      </c>
      <c r="B46" s="42" t="s">
        <v>68</v>
      </c>
      <c r="C46" s="16"/>
      <c r="D46" s="1">
        <v>7.19</v>
      </c>
      <c r="E46" s="1">
        <v>3.21</v>
      </c>
      <c r="F46" s="1">
        <v>1.91</v>
      </c>
      <c r="G46" s="1">
        <v>12.31</v>
      </c>
    </row>
    <row r="47" spans="1:22" x14ac:dyDescent="0.25">
      <c r="A47" s="16">
        <v>1836</v>
      </c>
      <c r="B47" s="42" t="s">
        <v>69</v>
      </c>
      <c r="D47" s="1">
        <v>6.72</v>
      </c>
      <c r="E47" s="1">
        <v>3.12</v>
      </c>
      <c r="F47" s="1">
        <v>1.91</v>
      </c>
      <c r="G47" s="1">
        <v>11.75</v>
      </c>
      <c r="V47" s="9"/>
    </row>
    <row r="48" spans="1:22" x14ac:dyDescent="0.25">
      <c r="A48" s="16">
        <v>1836</v>
      </c>
      <c r="B48" s="42" t="s">
        <v>115</v>
      </c>
      <c r="D48" s="1">
        <v>6.72</v>
      </c>
      <c r="E48" s="1">
        <v>3.37</v>
      </c>
      <c r="F48" s="1">
        <v>1.49</v>
      </c>
      <c r="G48" s="1">
        <v>11.58</v>
      </c>
      <c r="U48" s="9"/>
      <c r="V48" s="9"/>
    </row>
    <row r="49" spans="1:22" x14ac:dyDescent="0.25">
      <c r="A49" s="16">
        <v>1836</v>
      </c>
      <c r="B49" s="42" t="s">
        <v>71</v>
      </c>
      <c r="D49" s="1">
        <v>6.62</v>
      </c>
      <c r="E49" s="1">
        <v>3.55</v>
      </c>
      <c r="F49" s="1">
        <v>1.49</v>
      </c>
      <c r="G49" s="1">
        <v>11.66</v>
      </c>
    </row>
    <row r="50" spans="1:22" x14ac:dyDescent="0.25">
      <c r="A50" s="16">
        <v>1836</v>
      </c>
      <c r="B50" s="16" t="s">
        <v>72</v>
      </c>
      <c r="C50" s="16"/>
      <c r="D50" s="1">
        <v>6.59</v>
      </c>
      <c r="E50" s="1">
        <v>3.8</v>
      </c>
      <c r="F50" s="1">
        <v>1.49</v>
      </c>
      <c r="G50" s="1">
        <v>11.89</v>
      </c>
      <c r="U50" s="9"/>
      <c r="V50" s="9"/>
    </row>
    <row r="51" spans="1:22" x14ac:dyDescent="0.25">
      <c r="A51" s="16">
        <v>1836</v>
      </c>
      <c r="B51" s="16" t="s">
        <v>73</v>
      </c>
      <c r="D51" s="1">
        <v>7.04</v>
      </c>
      <c r="E51" s="1">
        <v>4.01</v>
      </c>
      <c r="F51" s="1">
        <v>1.07</v>
      </c>
      <c r="G51" s="1">
        <v>12.12</v>
      </c>
    </row>
    <row r="52" spans="1:22" x14ac:dyDescent="0.25">
      <c r="A52" s="16">
        <v>1836</v>
      </c>
      <c r="B52" s="16" t="s">
        <v>74</v>
      </c>
      <c r="D52" s="1">
        <v>6.93</v>
      </c>
      <c r="E52" s="1">
        <v>4</v>
      </c>
      <c r="F52" s="1">
        <v>1.07</v>
      </c>
      <c r="G52" s="1">
        <v>12</v>
      </c>
      <c r="V52" s="9"/>
    </row>
    <row r="53" spans="1:22" x14ac:dyDescent="0.25">
      <c r="A53" s="16">
        <v>1836</v>
      </c>
      <c r="B53" s="16" t="s">
        <v>75</v>
      </c>
      <c r="C53" s="16"/>
      <c r="D53" s="1">
        <v>6.56</v>
      </c>
      <c r="E53" s="1">
        <v>3.59</v>
      </c>
      <c r="F53" s="1">
        <v>1.07</v>
      </c>
      <c r="G53" s="1">
        <v>11.23</v>
      </c>
      <c r="S53" s="9"/>
      <c r="T53" s="9"/>
      <c r="U53" s="9"/>
      <c r="V53" s="9"/>
    </row>
    <row r="54" spans="1:22" x14ac:dyDescent="0.25">
      <c r="A54" s="16">
        <v>1837</v>
      </c>
      <c r="B54" s="42" t="s">
        <v>64</v>
      </c>
      <c r="C54" s="16"/>
      <c r="D54" s="2">
        <v>6.83</v>
      </c>
      <c r="E54" s="2">
        <v>3.66</v>
      </c>
      <c r="F54" s="43">
        <v>0.54</v>
      </c>
      <c r="G54" s="2">
        <v>11.03</v>
      </c>
    </row>
    <row r="55" spans="1:22" x14ac:dyDescent="0.25">
      <c r="A55" s="16">
        <v>1837</v>
      </c>
      <c r="B55" s="42" t="s">
        <v>65</v>
      </c>
      <c r="D55" s="2">
        <v>6.7</v>
      </c>
      <c r="E55" s="2">
        <v>3.61</v>
      </c>
      <c r="F55" s="2">
        <v>0.54</v>
      </c>
      <c r="G55" s="2">
        <v>10.85</v>
      </c>
    </row>
    <row r="56" spans="1:22" x14ac:dyDescent="0.25">
      <c r="A56" s="16">
        <v>1837</v>
      </c>
      <c r="B56" s="42" t="s">
        <v>66</v>
      </c>
      <c r="D56" s="2">
        <v>6.62</v>
      </c>
      <c r="E56" s="2">
        <v>3.59</v>
      </c>
      <c r="F56" s="2">
        <v>0.54</v>
      </c>
      <c r="G56" s="2">
        <v>10.75</v>
      </c>
    </row>
    <row r="57" spans="1:22" x14ac:dyDescent="0.25">
      <c r="A57" s="16">
        <v>1837</v>
      </c>
      <c r="B57" s="42" t="s">
        <v>67</v>
      </c>
      <c r="C57" s="16"/>
      <c r="D57" s="2">
        <v>6.96</v>
      </c>
      <c r="E57" s="2">
        <v>3.73</v>
      </c>
      <c r="F57" s="2">
        <v>0.43</v>
      </c>
      <c r="G57" s="2">
        <v>11.12</v>
      </c>
    </row>
    <row r="58" spans="1:22" x14ac:dyDescent="0.25">
      <c r="A58" s="16">
        <v>1837</v>
      </c>
      <c r="B58" s="42" t="s">
        <v>68</v>
      </c>
      <c r="C58" s="16"/>
      <c r="D58" s="2">
        <v>6.81</v>
      </c>
      <c r="E58" s="2">
        <v>3.68</v>
      </c>
      <c r="F58" s="2">
        <v>0.43</v>
      </c>
      <c r="G58" s="2">
        <v>10.92</v>
      </c>
    </row>
    <row r="59" spans="1:22" x14ac:dyDescent="0.25">
      <c r="A59" s="16">
        <v>1837</v>
      </c>
      <c r="B59" s="42" t="s">
        <v>69</v>
      </c>
      <c r="D59" s="2">
        <v>6.31</v>
      </c>
      <c r="E59" s="2">
        <v>3.37</v>
      </c>
      <c r="F59" s="2">
        <v>0.43</v>
      </c>
      <c r="G59" s="2">
        <v>10.11</v>
      </c>
    </row>
    <row r="60" spans="1:22" x14ac:dyDescent="0.25">
      <c r="A60" s="16">
        <v>1837</v>
      </c>
      <c r="B60" s="42" t="s">
        <v>115</v>
      </c>
      <c r="D60" s="2">
        <v>6.23</v>
      </c>
      <c r="E60" s="2">
        <v>3.36</v>
      </c>
      <c r="F60" s="2">
        <v>0.35</v>
      </c>
      <c r="G60" s="2">
        <v>9.93</v>
      </c>
    </row>
    <row r="61" spans="1:22" x14ac:dyDescent="0.25">
      <c r="A61" s="16">
        <v>1837</v>
      </c>
      <c r="B61" s="42" t="s">
        <v>71</v>
      </c>
      <c r="D61" s="1">
        <v>6.22</v>
      </c>
      <c r="E61" s="1">
        <v>3.37</v>
      </c>
      <c r="F61" s="1">
        <v>0.35</v>
      </c>
      <c r="G61" s="1">
        <v>9.94</v>
      </c>
    </row>
    <row r="62" spans="1:22" x14ac:dyDescent="0.25">
      <c r="A62" s="16">
        <v>1837</v>
      </c>
      <c r="B62" s="16" t="s">
        <v>72</v>
      </c>
      <c r="C62" s="16"/>
      <c r="D62" s="1">
        <v>6.38</v>
      </c>
      <c r="E62" s="1">
        <v>3.57</v>
      </c>
      <c r="F62" s="1">
        <v>0.35</v>
      </c>
      <c r="G62" s="1">
        <v>10.29</v>
      </c>
    </row>
    <row r="63" spans="1:22" x14ac:dyDescent="0.25">
      <c r="A63" s="16">
        <v>1837</v>
      </c>
      <c r="B63" s="16" t="s">
        <v>73</v>
      </c>
      <c r="D63" s="1">
        <v>6.88</v>
      </c>
      <c r="E63" s="44">
        <v>3.9</v>
      </c>
      <c r="F63" s="1">
        <v>0.32</v>
      </c>
      <c r="G63" s="1">
        <v>11.16</v>
      </c>
    </row>
    <row r="64" spans="1:22" x14ac:dyDescent="0.25">
      <c r="A64" s="16">
        <v>1837</v>
      </c>
      <c r="B64" s="16" t="s">
        <v>74</v>
      </c>
      <c r="D64" s="1">
        <v>6.7</v>
      </c>
      <c r="E64" s="1">
        <v>3.84</v>
      </c>
      <c r="F64" s="1">
        <v>0.32</v>
      </c>
      <c r="G64" s="1">
        <v>10.85</v>
      </c>
    </row>
    <row r="65" spans="1:7" x14ac:dyDescent="0.25">
      <c r="A65" s="16">
        <v>1837</v>
      </c>
      <c r="B65" s="16" t="s">
        <v>75</v>
      </c>
      <c r="C65" s="16"/>
      <c r="D65" s="1">
        <v>6.38</v>
      </c>
      <c r="E65" s="1">
        <v>3.66</v>
      </c>
      <c r="F65" s="1">
        <v>0.32</v>
      </c>
      <c r="G65" s="1">
        <v>10.36</v>
      </c>
    </row>
    <row r="66" spans="1:7" x14ac:dyDescent="0.25">
      <c r="A66" s="16">
        <v>1838</v>
      </c>
      <c r="B66" s="42" t="s">
        <v>64</v>
      </c>
      <c r="C66" s="16"/>
      <c r="D66" s="1">
        <v>6.66</v>
      </c>
      <c r="E66" s="1">
        <v>3.76</v>
      </c>
      <c r="F66" s="1">
        <v>0.27</v>
      </c>
      <c r="G66" s="1">
        <v>10.69</v>
      </c>
    </row>
    <row r="67" spans="1:7" x14ac:dyDescent="0.25">
      <c r="A67" s="16">
        <v>1838</v>
      </c>
      <c r="B67" s="42" t="s">
        <v>65</v>
      </c>
      <c r="D67" s="1">
        <v>6.6</v>
      </c>
      <c r="E67" s="1">
        <v>3.82</v>
      </c>
      <c r="F67" s="1">
        <v>0.27</v>
      </c>
      <c r="G67" s="1">
        <v>10.69</v>
      </c>
    </row>
    <row r="68" spans="1:7" x14ac:dyDescent="0.25">
      <c r="A68" s="16">
        <v>1838</v>
      </c>
      <c r="B68" s="42" t="s">
        <v>66</v>
      </c>
      <c r="D68" s="1">
        <v>6.68</v>
      </c>
      <c r="E68" s="1">
        <v>3.99</v>
      </c>
      <c r="F68" s="1">
        <v>0.27</v>
      </c>
      <c r="G68" s="1">
        <v>10.94</v>
      </c>
    </row>
    <row r="69" spans="1:7" x14ac:dyDescent="0.25">
      <c r="A69" s="16">
        <v>1838</v>
      </c>
      <c r="B69" s="42" t="s">
        <v>67</v>
      </c>
      <c r="C69" s="16"/>
      <c r="D69" s="1">
        <v>7.18</v>
      </c>
      <c r="E69" s="2">
        <v>4.3499999999999996</v>
      </c>
      <c r="F69" s="2">
        <v>0.27</v>
      </c>
      <c r="G69" s="2">
        <v>11.8</v>
      </c>
    </row>
    <row r="70" spans="1:7" x14ac:dyDescent="0.25">
      <c r="A70" s="16">
        <v>1838</v>
      </c>
      <c r="B70" s="42" t="s">
        <v>68</v>
      </c>
      <c r="C70" s="16"/>
      <c r="D70" s="2">
        <v>7.12</v>
      </c>
      <c r="E70" s="2">
        <v>4.4000000000000004</v>
      </c>
      <c r="F70" s="2">
        <v>0.27</v>
      </c>
      <c r="G70" s="2">
        <v>11.79</v>
      </c>
    </row>
    <row r="71" spans="1:7" x14ac:dyDescent="0.25">
      <c r="A71" s="16">
        <v>1838</v>
      </c>
      <c r="B71" s="42" t="s">
        <v>69</v>
      </c>
      <c r="D71" s="2">
        <v>6.75</v>
      </c>
      <c r="E71" s="2">
        <v>4.24</v>
      </c>
      <c r="F71" s="2">
        <v>0.27</v>
      </c>
      <c r="G71" s="1">
        <v>11.26</v>
      </c>
    </row>
    <row r="72" spans="1:7" x14ac:dyDescent="0.25">
      <c r="A72" s="16">
        <v>1838</v>
      </c>
      <c r="B72" s="42" t="s">
        <v>115</v>
      </c>
      <c r="D72" s="1">
        <v>6.76</v>
      </c>
      <c r="E72" s="1">
        <v>4.24</v>
      </c>
      <c r="F72" s="1">
        <v>0.25</v>
      </c>
      <c r="G72" s="1">
        <v>11.25</v>
      </c>
    </row>
    <row r="73" spans="1:7" x14ac:dyDescent="0.25">
      <c r="A73" s="16">
        <v>1838</v>
      </c>
      <c r="B73" s="42" t="s">
        <v>71</v>
      </c>
      <c r="D73" s="1">
        <v>6.72</v>
      </c>
      <c r="E73" s="1">
        <v>4.21</v>
      </c>
      <c r="F73" s="1">
        <v>0.25</v>
      </c>
      <c r="G73" s="1">
        <v>11.17</v>
      </c>
    </row>
    <row r="74" spans="1:7" x14ac:dyDescent="0.25">
      <c r="A74" s="16">
        <v>1838</v>
      </c>
      <c r="B74" s="16" t="s">
        <v>72</v>
      </c>
      <c r="C74" s="16"/>
      <c r="D74" s="1">
        <v>6.74</v>
      </c>
      <c r="E74" s="1">
        <v>4.3</v>
      </c>
      <c r="F74" s="1">
        <v>0.25</v>
      </c>
      <c r="G74" s="1">
        <v>11.29</v>
      </c>
    </row>
    <row r="75" spans="1:7" x14ac:dyDescent="0.25">
      <c r="A75" s="16">
        <v>1838</v>
      </c>
      <c r="B75" s="16" t="s">
        <v>73</v>
      </c>
      <c r="D75" s="1">
        <v>7.35</v>
      </c>
      <c r="E75" s="1">
        <v>4.68</v>
      </c>
      <c r="F75" s="1">
        <v>0.26</v>
      </c>
      <c r="G75" s="1">
        <v>12.29</v>
      </c>
    </row>
    <row r="76" spans="1:7" x14ac:dyDescent="0.25">
      <c r="A76" s="16">
        <v>1838</v>
      </c>
      <c r="B76" s="16" t="s">
        <v>74</v>
      </c>
      <c r="D76" s="1">
        <v>7.26</v>
      </c>
      <c r="E76" s="1">
        <v>4.6399999999999997</v>
      </c>
      <c r="F76" s="1">
        <v>0.26</v>
      </c>
      <c r="G76" s="1">
        <v>12.16</v>
      </c>
    </row>
    <row r="77" spans="1:7" x14ac:dyDescent="0.25">
      <c r="A77" s="16">
        <v>1838</v>
      </c>
      <c r="B77" s="16" t="s">
        <v>75</v>
      </c>
      <c r="C77" s="16"/>
      <c r="D77" s="1">
        <v>7</v>
      </c>
      <c r="E77" s="1">
        <v>4.46</v>
      </c>
      <c r="F77" s="1">
        <v>0.26</v>
      </c>
      <c r="G77" s="1">
        <v>11.76</v>
      </c>
    </row>
    <row r="78" spans="1:7" x14ac:dyDescent="0.25">
      <c r="A78" s="16">
        <v>1839</v>
      </c>
      <c r="B78" s="42" t="s">
        <v>64</v>
      </c>
      <c r="C78" s="16"/>
      <c r="D78" s="1">
        <v>7.54</v>
      </c>
      <c r="E78" s="1">
        <v>4.57</v>
      </c>
      <c r="F78" s="1">
        <v>0.23</v>
      </c>
      <c r="G78" s="1">
        <v>12.34</v>
      </c>
    </row>
    <row r="79" spans="1:7" x14ac:dyDescent="0.25">
      <c r="A79" s="16">
        <v>1839</v>
      </c>
      <c r="B79" s="42" t="s">
        <v>65</v>
      </c>
      <c r="D79" s="1">
        <v>7.38</v>
      </c>
      <c r="E79" s="1">
        <v>4.5599999999999996</v>
      </c>
      <c r="F79" s="1">
        <v>0.23</v>
      </c>
      <c r="G79" s="1">
        <v>12.17</v>
      </c>
    </row>
    <row r="80" spans="1:7" x14ac:dyDescent="0.25">
      <c r="A80" s="16">
        <v>1839</v>
      </c>
      <c r="B80" s="42" t="s">
        <v>66</v>
      </c>
      <c r="D80" s="1">
        <v>7.34</v>
      </c>
      <c r="E80" s="1">
        <v>4.62</v>
      </c>
      <c r="F80" s="1">
        <v>0.23</v>
      </c>
      <c r="G80" s="1">
        <v>12.19</v>
      </c>
    </row>
    <row r="81" spans="1:7" x14ac:dyDescent="0.25">
      <c r="A81" s="16">
        <v>1839</v>
      </c>
      <c r="B81" s="42" t="s">
        <v>67</v>
      </c>
      <c r="C81" s="16"/>
      <c r="D81" s="1">
        <v>7.68</v>
      </c>
      <c r="E81" s="1">
        <v>4.8499999999999996</v>
      </c>
      <c r="F81" s="1">
        <v>0.13</v>
      </c>
      <c r="G81" s="1">
        <v>12.66</v>
      </c>
    </row>
    <row r="82" spans="1:7" x14ac:dyDescent="0.25">
      <c r="A82" s="16">
        <v>1839</v>
      </c>
      <c r="B82" s="42" t="s">
        <v>68</v>
      </c>
      <c r="C82" s="16"/>
      <c r="D82" s="1">
        <v>7.59</v>
      </c>
      <c r="E82" s="1">
        <v>4.8099999999999996</v>
      </c>
      <c r="F82" s="1">
        <v>0.13</v>
      </c>
      <c r="G82" s="1">
        <v>12.52</v>
      </c>
    </row>
    <row r="83" spans="1:7" x14ac:dyDescent="0.25">
      <c r="A83" s="16">
        <v>1839</v>
      </c>
      <c r="B83" s="42" t="s">
        <v>69</v>
      </c>
      <c r="D83" s="1">
        <v>7.01</v>
      </c>
      <c r="E83" s="1">
        <v>4.3600000000000003</v>
      </c>
      <c r="F83" s="1">
        <v>0.13</v>
      </c>
      <c r="G83" s="1">
        <v>11.5</v>
      </c>
    </row>
    <row r="84" spans="1:7" x14ac:dyDescent="0.25">
      <c r="A84" s="16">
        <v>1839</v>
      </c>
      <c r="B84" s="42" t="s">
        <v>115</v>
      </c>
      <c r="D84" s="1">
        <v>6.85</v>
      </c>
      <c r="E84" s="1">
        <v>4.24</v>
      </c>
      <c r="F84" s="1">
        <v>0.08</v>
      </c>
      <c r="G84" s="1">
        <v>11.18</v>
      </c>
    </row>
    <row r="85" spans="1:7" x14ac:dyDescent="0.25">
      <c r="A85" s="16">
        <v>1839</v>
      </c>
      <c r="B85" s="42" t="s">
        <v>71</v>
      </c>
      <c r="D85" s="1">
        <v>6.7</v>
      </c>
      <c r="E85" s="1">
        <v>4.09</v>
      </c>
      <c r="F85" s="1">
        <v>0.08</v>
      </c>
      <c r="G85" s="1">
        <v>10.87</v>
      </c>
    </row>
    <row r="86" spans="1:7" x14ac:dyDescent="0.25">
      <c r="A86" s="16">
        <v>1839</v>
      </c>
      <c r="B86" s="16" t="s">
        <v>72</v>
      </c>
      <c r="C86" s="16"/>
      <c r="D86" s="1">
        <v>6.78</v>
      </c>
      <c r="E86" s="1">
        <v>4.1500000000000004</v>
      </c>
      <c r="F86" s="1">
        <v>0.08</v>
      </c>
      <c r="G86" s="1">
        <v>11.01</v>
      </c>
    </row>
    <row r="87" spans="1:7" x14ac:dyDescent="0.25">
      <c r="A87" s="16">
        <v>1839</v>
      </c>
      <c r="B87" s="16" t="s">
        <v>73</v>
      </c>
      <c r="D87" s="1">
        <v>7.4</v>
      </c>
      <c r="E87" s="1">
        <v>4.47</v>
      </c>
      <c r="F87" s="1">
        <v>7.0000000000000007E-2</v>
      </c>
      <c r="G87" s="1">
        <v>11.94</v>
      </c>
    </row>
    <row r="88" spans="1:7" x14ac:dyDescent="0.25">
      <c r="A88" s="16">
        <v>1839</v>
      </c>
      <c r="B88" s="16" t="s">
        <v>74</v>
      </c>
      <c r="D88" s="1">
        <v>7.14</v>
      </c>
      <c r="E88" s="1">
        <v>4.3</v>
      </c>
      <c r="F88" s="1">
        <v>7.0000000000000007E-2</v>
      </c>
      <c r="G88" s="1">
        <v>11.51</v>
      </c>
    </row>
    <row r="89" spans="1:7" x14ac:dyDescent="0.25">
      <c r="A89" s="16">
        <v>1839</v>
      </c>
      <c r="B89" s="16" t="s">
        <v>75</v>
      </c>
      <c r="C89" s="16"/>
      <c r="D89" s="1">
        <v>6.68</v>
      </c>
      <c r="E89" s="1">
        <v>3.95</v>
      </c>
      <c r="F89" s="1">
        <v>7.0000000000000007E-2</v>
      </c>
      <c r="G89" s="1">
        <v>10.7</v>
      </c>
    </row>
    <row r="90" spans="1:7" x14ac:dyDescent="0.25">
      <c r="A90" s="16">
        <v>1840</v>
      </c>
      <c r="B90" s="42" t="s">
        <v>64</v>
      </c>
      <c r="C90" s="16"/>
      <c r="D90" s="1">
        <v>6.63</v>
      </c>
      <c r="E90" s="1">
        <v>3.94</v>
      </c>
      <c r="F90" s="1">
        <v>0.06</v>
      </c>
      <c r="G90" s="1">
        <v>10.63</v>
      </c>
    </row>
    <row r="91" spans="1:7" x14ac:dyDescent="0.25">
      <c r="A91" s="16">
        <v>1840</v>
      </c>
      <c r="B91" s="42" t="s">
        <v>65</v>
      </c>
      <c r="D91" s="1">
        <v>6.48</v>
      </c>
      <c r="E91" s="1">
        <v>3.91</v>
      </c>
      <c r="F91" s="1">
        <v>0.06</v>
      </c>
      <c r="G91" s="1">
        <v>10.45</v>
      </c>
    </row>
    <row r="92" spans="1:7" x14ac:dyDescent="0.25">
      <c r="A92" s="16">
        <v>1840</v>
      </c>
      <c r="B92" s="42" t="s">
        <v>66</v>
      </c>
      <c r="D92" s="1">
        <v>6.19</v>
      </c>
      <c r="E92" s="1">
        <v>3.9</v>
      </c>
      <c r="F92" s="1">
        <v>0.06</v>
      </c>
      <c r="G92" s="1">
        <v>10.15</v>
      </c>
    </row>
    <row r="93" spans="1:7" x14ac:dyDescent="0.25">
      <c r="A93" s="16">
        <v>1840</v>
      </c>
      <c r="B93" s="42" t="s">
        <v>67</v>
      </c>
      <c r="C93" s="16"/>
      <c r="D93" s="1">
        <v>7.14</v>
      </c>
      <c r="E93" s="1">
        <v>4.25</v>
      </c>
      <c r="F93" s="1">
        <v>0.09</v>
      </c>
      <c r="G93" s="1">
        <v>11.48</v>
      </c>
    </row>
    <row r="94" spans="1:7" x14ac:dyDescent="0.25">
      <c r="A94" s="16">
        <v>1840</v>
      </c>
      <c r="B94" s="42" t="s">
        <v>68</v>
      </c>
      <c r="C94" s="16"/>
      <c r="D94" s="1">
        <v>7.01</v>
      </c>
      <c r="E94" s="1">
        <v>4.21</v>
      </c>
      <c r="F94" s="1">
        <v>0.09</v>
      </c>
      <c r="G94" s="1">
        <v>11.32</v>
      </c>
    </row>
    <row r="95" spans="1:7" x14ac:dyDescent="0.25">
      <c r="A95" s="16">
        <v>1840</v>
      </c>
      <c r="B95" s="42" t="s">
        <v>69</v>
      </c>
      <c r="D95" s="1">
        <v>6.49</v>
      </c>
      <c r="E95" s="1">
        <v>3.94</v>
      </c>
      <c r="F95" s="1">
        <v>0.09</v>
      </c>
      <c r="G95" s="1">
        <v>10.52</v>
      </c>
    </row>
    <row r="96" spans="1:7" x14ac:dyDescent="0.25">
      <c r="A96" s="16">
        <v>1840</v>
      </c>
      <c r="B96" s="42" t="s">
        <v>115</v>
      </c>
      <c r="D96" s="1">
        <v>6.34</v>
      </c>
      <c r="E96" s="1">
        <v>3.7</v>
      </c>
      <c r="F96" s="1">
        <v>0.06</v>
      </c>
      <c r="G96" s="1">
        <v>10.1</v>
      </c>
    </row>
    <row r="97" spans="1:22" x14ac:dyDescent="0.25">
      <c r="A97" s="16">
        <v>1840</v>
      </c>
      <c r="B97" s="42" t="s">
        <v>71</v>
      </c>
      <c r="D97" s="1">
        <v>6.19</v>
      </c>
      <c r="E97" s="1">
        <v>3.55</v>
      </c>
      <c r="F97" s="1">
        <v>0.06</v>
      </c>
      <c r="G97" s="1">
        <v>9.8000000000000007</v>
      </c>
    </row>
    <row r="98" spans="1:22" x14ac:dyDescent="0.25">
      <c r="A98" s="16">
        <v>1840</v>
      </c>
      <c r="B98" s="16" t="s">
        <v>72</v>
      </c>
      <c r="C98" s="16"/>
      <c r="D98" s="1">
        <v>6.32</v>
      </c>
      <c r="E98" s="1">
        <v>3.65</v>
      </c>
      <c r="F98" s="1">
        <v>0.08</v>
      </c>
      <c r="G98" s="1">
        <v>10.029999999999999</v>
      </c>
    </row>
    <row r="99" spans="1:22" x14ac:dyDescent="0.25">
      <c r="A99" s="16">
        <v>1840</v>
      </c>
      <c r="B99" s="16" t="s">
        <v>73</v>
      </c>
      <c r="D99" s="1">
        <v>6.84</v>
      </c>
      <c r="E99" s="1">
        <v>3.98</v>
      </c>
      <c r="F99" s="1">
        <v>0.04</v>
      </c>
      <c r="G99" s="1">
        <v>10.87</v>
      </c>
    </row>
    <row r="100" spans="1:22" x14ac:dyDescent="0.25">
      <c r="A100" s="16">
        <v>1840</v>
      </c>
      <c r="B100" s="16" t="s">
        <v>74</v>
      </c>
      <c r="D100" s="1">
        <v>6.53</v>
      </c>
      <c r="E100" s="1">
        <v>3.83</v>
      </c>
      <c r="F100" s="1">
        <v>0.04</v>
      </c>
      <c r="G100" s="1">
        <v>10.4</v>
      </c>
    </row>
    <row r="101" spans="1:22" x14ac:dyDescent="0.25">
      <c r="A101" s="16">
        <v>1840</v>
      </c>
      <c r="B101" s="16" t="s">
        <v>75</v>
      </c>
      <c r="C101" s="16"/>
      <c r="D101" s="1">
        <v>6.17</v>
      </c>
      <c r="E101" s="1">
        <v>3.54</v>
      </c>
      <c r="F101" s="1">
        <v>0.04</v>
      </c>
      <c r="G101" s="1">
        <v>9.75</v>
      </c>
    </row>
    <row r="102" spans="1:22" x14ac:dyDescent="0.25">
      <c r="A102" s="16">
        <v>1841</v>
      </c>
      <c r="B102" s="16" t="s">
        <v>64</v>
      </c>
      <c r="C102" s="16"/>
      <c r="D102" s="1">
        <v>6.3</v>
      </c>
      <c r="E102" s="1">
        <v>3.59</v>
      </c>
      <c r="F102" s="1">
        <v>0.16</v>
      </c>
      <c r="G102" s="1">
        <v>10.050000000000001</v>
      </c>
    </row>
    <row r="103" spans="1:22" x14ac:dyDescent="0.25">
      <c r="A103" s="16">
        <v>1841</v>
      </c>
      <c r="B103" s="16" t="s">
        <v>65</v>
      </c>
      <c r="C103" s="16"/>
      <c r="D103" s="1">
        <v>6.21</v>
      </c>
      <c r="E103" s="1">
        <v>3.62</v>
      </c>
      <c r="F103" s="1">
        <v>0.16</v>
      </c>
      <c r="G103" s="1">
        <v>9.99</v>
      </c>
    </row>
    <row r="104" spans="1:22" x14ac:dyDescent="0.25">
      <c r="A104" s="16">
        <v>1841</v>
      </c>
      <c r="B104" s="16" t="s">
        <v>66</v>
      </c>
      <c r="C104" s="16"/>
      <c r="D104" s="1">
        <v>6.25</v>
      </c>
      <c r="E104" s="1">
        <v>3.67</v>
      </c>
      <c r="F104" s="1">
        <v>0.16</v>
      </c>
      <c r="G104" s="1">
        <v>10.09</v>
      </c>
    </row>
    <row r="105" spans="1:22" x14ac:dyDescent="0.25">
      <c r="A105" s="16">
        <v>1841</v>
      </c>
      <c r="B105" s="16" t="s">
        <v>67</v>
      </c>
      <c r="C105" s="16"/>
      <c r="D105" s="1">
        <v>6.72</v>
      </c>
      <c r="E105" s="1">
        <v>3.95</v>
      </c>
      <c r="F105" s="1">
        <v>0.12</v>
      </c>
      <c r="G105" s="1">
        <v>10.8</v>
      </c>
    </row>
    <row r="106" spans="1:22" x14ac:dyDescent="0.25">
      <c r="A106" s="16">
        <v>1841</v>
      </c>
      <c r="B106" s="16" t="s">
        <v>68</v>
      </c>
      <c r="C106" s="16"/>
      <c r="D106" s="1">
        <v>6.45</v>
      </c>
      <c r="E106" s="1">
        <v>3.85</v>
      </c>
      <c r="F106" s="1">
        <v>0.12</v>
      </c>
      <c r="G106" s="1">
        <v>10.43</v>
      </c>
    </row>
    <row r="107" spans="1:22" x14ac:dyDescent="0.25">
      <c r="A107" s="16">
        <v>1841</v>
      </c>
      <c r="B107" s="16" t="s">
        <v>69</v>
      </c>
      <c r="C107" s="16"/>
      <c r="D107" s="1">
        <v>5.88</v>
      </c>
      <c r="E107" s="1">
        <v>3.49</v>
      </c>
      <c r="F107" s="1">
        <v>0.12</v>
      </c>
      <c r="G107" s="1">
        <v>9.49</v>
      </c>
    </row>
    <row r="108" spans="1:22" x14ac:dyDescent="0.25">
      <c r="A108" s="16"/>
      <c r="B108" s="16"/>
      <c r="C108" s="16"/>
    </row>
    <row r="109" spans="1:22" ht="30" x14ac:dyDescent="0.25">
      <c r="A109" s="40" t="s">
        <v>116</v>
      </c>
      <c r="B109" s="16"/>
      <c r="C109" s="16"/>
    </row>
    <row r="110" spans="1:22" s="42" customFormat="1" ht="30" x14ac:dyDescent="0.25">
      <c r="A110" s="39" t="s">
        <v>2</v>
      </c>
      <c r="B110" s="39" t="s">
        <v>279</v>
      </c>
      <c r="C110" s="39" t="s">
        <v>280</v>
      </c>
      <c r="D110" s="40" t="s">
        <v>278</v>
      </c>
      <c r="E110" s="40" t="s">
        <v>117</v>
      </c>
      <c r="G110" s="40" t="s">
        <v>118</v>
      </c>
      <c r="H110" s="41"/>
      <c r="I110" s="41"/>
      <c r="J110" s="41"/>
      <c r="K110" s="41"/>
      <c r="L110" s="41"/>
      <c r="M110" s="41"/>
      <c r="N110" s="41"/>
      <c r="O110" s="41"/>
      <c r="P110" s="41"/>
      <c r="Q110" s="41"/>
      <c r="R110" s="41"/>
      <c r="S110" s="41"/>
      <c r="T110" s="41"/>
      <c r="U110" s="41"/>
    </row>
    <row r="111" spans="1:22" x14ac:dyDescent="0.25">
      <c r="A111" s="16">
        <v>1841</v>
      </c>
      <c r="B111" s="9" t="s">
        <v>70</v>
      </c>
      <c r="C111" s="13">
        <v>24</v>
      </c>
      <c r="D111" s="9">
        <v>5.91</v>
      </c>
      <c r="E111" s="9">
        <v>3.42</v>
      </c>
      <c r="F111" s="9"/>
      <c r="G111" s="9">
        <v>9.33</v>
      </c>
      <c r="I111" s="9"/>
      <c r="V111" s="9"/>
    </row>
    <row r="112" spans="1:22" x14ac:dyDescent="0.25">
      <c r="A112" s="16">
        <v>1841</v>
      </c>
      <c r="B112" s="9" t="s">
        <v>71</v>
      </c>
      <c r="C112" s="13">
        <v>21</v>
      </c>
      <c r="D112" s="9">
        <v>5.84</v>
      </c>
      <c r="E112" s="9">
        <v>3.22</v>
      </c>
      <c r="F112" s="9"/>
      <c r="G112" s="9">
        <v>9.06</v>
      </c>
      <c r="I112" s="9"/>
      <c r="V112" s="9"/>
    </row>
    <row r="113" spans="1:22" x14ac:dyDescent="0.25">
      <c r="A113" s="16">
        <v>1841</v>
      </c>
      <c r="B113" s="9" t="s">
        <v>72</v>
      </c>
      <c r="C113" s="13">
        <v>18</v>
      </c>
      <c r="D113" s="9">
        <v>5.77</v>
      </c>
      <c r="E113" s="9">
        <v>3.31</v>
      </c>
      <c r="F113" s="9"/>
      <c r="G113" s="9">
        <v>9.08</v>
      </c>
      <c r="I113" s="9"/>
      <c r="V113" s="9"/>
    </row>
    <row r="114" spans="1:22" x14ac:dyDescent="0.25">
      <c r="A114" s="16">
        <v>1841</v>
      </c>
      <c r="B114" s="9" t="s">
        <v>73</v>
      </c>
      <c r="C114" s="13">
        <v>16</v>
      </c>
      <c r="D114" s="9">
        <v>6.25</v>
      </c>
      <c r="E114" s="9">
        <v>3.52</v>
      </c>
      <c r="F114" s="9"/>
      <c r="G114" s="9">
        <v>9.77</v>
      </c>
      <c r="I114" s="9"/>
      <c r="V114" s="9"/>
    </row>
    <row r="115" spans="1:22" x14ac:dyDescent="0.25">
      <c r="A115" s="16">
        <v>1841</v>
      </c>
      <c r="B115" s="9" t="s">
        <v>74</v>
      </c>
      <c r="C115" s="13">
        <v>13</v>
      </c>
      <c r="D115" s="9">
        <v>6.29</v>
      </c>
      <c r="E115" s="9">
        <v>3.42</v>
      </c>
      <c r="F115" s="9"/>
      <c r="G115" s="1">
        <v>9.7100000000000009</v>
      </c>
      <c r="I115" s="9"/>
      <c r="V115" s="9"/>
    </row>
    <row r="116" spans="1:22" x14ac:dyDescent="0.25">
      <c r="A116" s="16">
        <v>1841</v>
      </c>
      <c r="B116" s="2" t="s">
        <v>75</v>
      </c>
      <c r="C116" s="13">
        <v>11</v>
      </c>
      <c r="D116" s="2">
        <v>5.72</v>
      </c>
      <c r="E116" s="2">
        <v>3.22</v>
      </c>
      <c r="F116" s="9"/>
      <c r="G116" s="2">
        <v>8.94</v>
      </c>
      <c r="I116" s="9"/>
      <c r="V116" s="9"/>
    </row>
    <row r="117" spans="1:22" x14ac:dyDescent="0.25">
      <c r="A117" s="16">
        <v>1842</v>
      </c>
      <c r="B117" s="1" t="s">
        <v>64</v>
      </c>
      <c r="C117" s="13">
        <v>8</v>
      </c>
      <c r="D117" s="1">
        <v>5.48</v>
      </c>
      <c r="E117" s="1">
        <v>3.04</v>
      </c>
      <c r="F117" s="9"/>
      <c r="G117" s="1">
        <v>8.52</v>
      </c>
      <c r="I117" s="9"/>
      <c r="V117" s="9"/>
    </row>
    <row r="118" spans="1:22" x14ac:dyDescent="0.25">
      <c r="A118" s="16">
        <v>1842</v>
      </c>
      <c r="B118" s="1" t="s">
        <v>65</v>
      </c>
      <c r="C118" s="13">
        <v>5</v>
      </c>
      <c r="D118" s="44">
        <v>5.53</v>
      </c>
      <c r="E118" s="1">
        <v>3.07</v>
      </c>
      <c r="F118" s="9"/>
      <c r="G118" s="1">
        <v>8.6</v>
      </c>
      <c r="I118" s="9"/>
      <c r="V118" s="9"/>
    </row>
    <row r="119" spans="1:22" x14ac:dyDescent="0.25">
      <c r="A119" s="16">
        <v>1842</v>
      </c>
      <c r="B119" s="1" t="s">
        <v>66</v>
      </c>
      <c r="C119" s="13">
        <v>5</v>
      </c>
      <c r="D119" s="1">
        <v>5.3</v>
      </c>
      <c r="E119" s="1">
        <v>2.99</v>
      </c>
      <c r="F119" s="9"/>
      <c r="G119" s="1">
        <v>8.2899999999999991</v>
      </c>
      <c r="I119" s="9"/>
      <c r="V119" s="9"/>
    </row>
    <row r="120" spans="1:22" x14ac:dyDescent="0.25">
      <c r="A120" s="16">
        <v>1842</v>
      </c>
      <c r="B120" s="16" t="s">
        <v>67</v>
      </c>
      <c r="C120" s="13">
        <v>2</v>
      </c>
      <c r="D120" s="1">
        <v>5.29</v>
      </c>
      <c r="E120" s="1">
        <v>3.05</v>
      </c>
      <c r="F120" s="9"/>
      <c r="G120" s="1">
        <v>8.34</v>
      </c>
      <c r="I120" s="9"/>
      <c r="V120" s="9"/>
    </row>
    <row r="121" spans="1:22" x14ac:dyDescent="0.25">
      <c r="A121" s="16">
        <v>1842</v>
      </c>
      <c r="B121" s="1" t="s">
        <v>67</v>
      </c>
      <c r="C121" s="13">
        <v>30</v>
      </c>
      <c r="D121" s="1">
        <v>5.48</v>
      </c>
      <c r="E121" s="1">
        <v>3.16</v>
      </c>
      <c r="F121" s="9"/>
      <c r="G121" s="1">
        <v>8.64</v>
      </c>
      <c r="I121" s="9"/>
      <c r="V121" s="9"/>
    </row>
    <row r="122" spans="1:22" x14ac:dyDescent="0.25">
      <c r="A122" s="16">
        <v>1842</v>
      </c>
      <c r="B122" s="1" t="s">
        <v>68</v>
      </c>
      <c r="C122" s="13">
        <v>28</v>
      </c>
      <c r="D122" s="1">
        <v>5.37</v>
      </c>
      <c r="E122" s="1">
        <v>3.1</v>
      </c>
      <c r="F122" s="9"/>
      <c r="G122" s="1">
        <v>8.4700000000000006</v>
      </c>
      <c r="I122" s="9"/>
      <c r="V122" s="9"/>
    </row>
    <row r="123" spans="1:22" x14ac:dyDescent="0.25">
      <c r="A123" s="16">
        <v>1842</v>
      </c>
      <c r="B123" s="1" t="s">
        <v>69</v>
      </c>
      <c r="C123" s="13">
        <v>25</v>
      </c>
      <c r="D123" s="1">
        <v>5</v>
      </c>
      <c r="E123" s="1">
        <v>2.85</v>
      </c>
      <c r="F123" s="9"/>
      <c r="G123" s="1">
        <v>7.85</v>
      </c>
      <c r="I123" s="9"/>
      <c r="V123" s="9"/>
    </row>
    <row r="124" spans="1:22" x14ac:dyDescent="0.25">
      <c r="A124" s="16">
        <v>1842</v>
      </c>
      <c r="B124" s="1" t="s">
        <v>70</v>
      </c>
      <c r="C124" s="13">
        <v>23</v>
      </c>
      <c r="D124" s="1">
        <v>5.17</v>
      </c>
      <c r="E124" s="1">
        <v>2.94</v>
      </c>
      <c r="F124" s="9"/>
      <c r="G124" s="1">
        <v>8.11</v>
      </c>
      <c r="I124" s="9"/>
      <c r="V124" s="9"/>
    </row>
    <row r="125" spans="1:22" x14ac:dyDescent="0.25">
      <c r="A125" s="16">
        <v>1842</v>
      </c>
      <c r="B125" s="1" t="s">
        <v>71</v>
      </c>
      <c r="C125" s="13">
        <v>20</v>
      </c>
      <c r="D125" s="2">
        <v>5.15</v>
      </c>
      <c r="E125" s="2">
        <v>2.82</v>
      </c>
      <c r="F125" s="9"/>
      <c r="G125" s="1">
        <v>7.97</v>
      </c>
      <c r="I125" s="9"/>
      <c r="V125" s="9"/>
    </row>
    <row r="126" spans="1:22" x14ac:dyDescent="0.25">
      <c r="A126" s="16">
        <v>1842</v>
      </c>
      <c r="B126" s="2" t="s">
        <v>72</v>
      </c>
      <c r="C126" s="13">
        <v>17</v>
      </c>
      <c r="D126" s="2">
        <v>5.0999999999999996</v>
      </c>
      <c r="E126" s="2">
        <v>2.82</v>
      </c>
      <c r="F126" s="9"/>
      <c r="G126" s="1">
        <v>7.92</v>
      </c>
      <c r="I126" s="9"/>
      <c r="V126" s="9"/>
    </row>
    <row r="127" spans="1:22" x14ac:dyDescent="0.25">
      <c r="A127" s="16">
        <v>1842</v>
      </c>
      <c r="B127" s="2" t="s">
        <v>73</v>
      </c>
      <c r="C127" s="13">
        <v>15</v>
      </c>
      <c r="D127" s="2">
        <v>5.49</v>
      </c>
      <c r="E127" s="2">
        <v>3.06</v>
      </c>
      <c r="F127" s="9"/>
      <c r="G127" s="1">
        <v>8.5500000000000007</v>
      </c>
      <c r="I127" s="9"/>
      <c r="V127" s="9"/>
    </row>
    <row r="128" spans="1:22" x14ac:dyDescent="0.25">
      <c r="A128" s="16">
        <v>1842</v>
      </c>
      <c r="B128" s="1" t="s">
        <v>74</v>
      </c>
      <c r="C128" s="13">
        <v>12</v>
      </c>
      <c r="D128" s="1">
        <v>5.43</v>
      </c>
      <c r="E128" s="1">
        <v>3.2</v>
      </c>
      <c r="F128" s="9"/>
      <c r="G128" s="1">
        <v>8.6300000000000008</v>
      </c>
      <c r="I128" s="9"/>
      <c r="V128" s="9"/>
    </row>
    <row r="129" spans="1:22" x14ac:dyDescent="0.25">
      <c r="A129" s="16">
        <v>1842</v>
      </c>
      <c r="B129" s="1" t="s">
        <v>75</v>
      </c>
      <c r="C129" s="13">
        <v>10</v>
      </c>
      <c r="D129" s="1">
        <v>5.09</v>
      </c>
      <c r="E129" s="1">
        <v>3</v>
      </c>
      <c r="F129" s="9"/>
      <c r="G129" s="1">
        <v>8.09</v>
      </c>
      <c r="I129" s="9"/>
      <c r="V129" s="9"/>
    </row>
    <row r="130" spans="1:22" x14ac:dyDescent="0.25">
      <c r="A130" s="16">
        <v>1843</v>
      </c>
      <c r="B130" s="1" t="s">
        <v>64</v>
      </c>
      <c r="C130" s="13">
        <v>7</v>
      </c>
      <c r="D130" s="1">
        <v>4.9400000000000004</v>
      </c>
      <c r="E130" s="1">
        <v>2.84</v>
      </c>
      <c r="F130" s="9"/>
      <c r="G130" s="1">
        <v>7.78</v>
      </c>
      <c r="I130" s="9"/>
      <c r="V130" s="9"/>
    </row>
    <row r="131" spans="1:22" x14ac:dyDescent="0.25">
      <c r="A131" s="16">
        <v>1843</v>
      </c>
      <c r="B131" s="1" t="s">
        <v>65</v>
      </c>
      <c r="C131" s="13">
        <v>4</v>
      </c>
      <c r="D131" s="1">
        <v>5.0199999999999996</v>
      </c>
      <c r="E131" s="1">
        <v>2.91</v>
      </c>
      <c r="F131" s="9"/>
      <c r="G131" s="1">
        <v>7.93</v>
      </c>
      <c r="I131" s="9"/>
      <c r="V131" s="9"/>
    </row>
    <row r="132" spans="1:22" x14ac:dyDescent="0.25">
      <c r="A132" s="16">
        <v>1843</v>
      </c>
      <c r="B132" s="1" t="s">
        <v>66</v>
      </c>
      <c r="C132" s="45">
        <v>4</v>
      </c>
      <c r="D132" s="1">
        <v>4.79</v>
      </c>
      <c r="E132" s="1">
        <v>2.84</v>
      </c>
      <c r="F132" s="9"/>
      <c r="G132" s="1">
        <v>7.63</v>
      </c>
      <c r="I132" s="9"/>
      <c r="V132" s="9"/>
    </row>
    <row r="133" spans="1:22" x14ac:dyDescent="0.25">
      <c r="A133" s="16">
        <v>1843</v>
      </c>
      <c r="B133" s="1" t="s">
        <v>67</v>
      </c>
      <c r="C133" s="13">
        <v>1</v>
      </c>
      <c r="D133" s="1">
        <v>4.72</v>
      </c>
      <c r="E133" s="1">
        <v>2.86</v>
      </c>
      <c r="F133" s="9"/>
      <c r="G133" s="1">
        <v>7.58</v>
      </c>
      <c r="I133" s="9"/>
      <c r="V133" s="9"/>
    </row>
    <row r="134" spans="1:22" x14ac:dyDescent="0.25">
      <c r="A134" s="16">
        <v>1843</v>
      </c>
      <c r="B134" s="1" t="s">
        <v>67</v>
      </c>
      <c r="C134" s="13">
        <v>29</v>
      </c>
      <c r="D134" s="1">
        <v>4.99</v>
      </c>
      <c r="E134" s="1">
        <v>3.11</v>
      </c>
      <c r="F134" s="9"/>
      <c r="G134" s="1">
        <v>8.1</v>
      </c>
      <c r="I134" s="9"/>
      <c r="V134" s="9"/>
    </row>
    <row r="135" spans="1:22" x14ac:dyDescent="0.25">
      <c r="A135" s="16">
        <v>1843</v>
      </c>
      <c r="B135" s="1" t="s">
        <v>68</v>
      </c>
      <c r="C135" s="13">
        <v>27</v>
      </c>
      <c r="D135" s="1">
        <v>4.76</v>
      </c>
      <c r="E135" s="1">
        <v>3.02</v>
      </c>
      <c r="F135" s="9"/>
      <c r="G135" s="1">
        <v>7.78</v>
      </c>
      <c r="I135" s="9"/>
      <c r="V135" s="9"/>
    </row>
    <row r="136" spans="1:22" x14ac:dyDescent="0.25">
      <c r="A136" s="16">
        <v>1843</v>
      </c>
      <c r="B136" s="1" t="s">
        <v>69</v>
      </c>
      <c r="C136" s="13">
        <v>24</v>
      </c>
      <c r="D136" s="1">
        <v>4.5</v>
      </c>
      <c r="E136" s="1">
        <v>2.86</v>
      </c>
      <c r="F136" s="9"/>
      <c r="G136" s="1">
        <v>7.37</v>
      </c>
      <c r="I136" s="9"/>
      <c r="V136" s="9"/>
    </row>
    <row r="137" spans="1:22" x14ac:dyDescent="0.25">
      <c r="A137" s="16">
        <v>1843</v>
      </c>
      <c r="B137" s="1" t="s">
        <v>70</v>
      </c>
      <c r="C137" s="13">
        <v>22</v>
      </c>
      <c r="D137" s="1">
        <v>4.46</v>
      </c>
      <c r="E137" s="1">
        <v>2.84</v>
      </c>
      <c r="F137" s="9"/>
      <c r="G137" s="1">
        <v>7.3</v>
      </c>
      <c r="I137" s="9"/>
      <c r="V137" s="9"/>
    </row>
    <row r="138" spans="1:22" x14ac:dyDescent="0.25">
      <c r="A138" s="16">
        <v>1843</v>
      </c>
      <c r="B138" s="1" t="s">
        <v>71</v>
      </c>
      <c r="C138" s="13">
        <v>19</v>
      </c>
      <c r="D138" s="1">
        <v>4.33</v>
      </c>
      <c r="E138" s="1">
        <v>2.78</v>
      </c>
      <c r="F138" s="9"/>
      <c r="G138" s="1">
        <v>7.11</v>
      </c>
      <c r="I138" s="9"/>
      <c r="V138" s="9"/>
    </row>
    <row r="139" spans="1:22" x14ac:dyDescent="0.25">
      <c r="A139" s="16">
        <v>1843</v>
      </c>
      <c r="B139" s="1" t="s">
        <v>72</v>
      </c>
      <c r="C139" s="24">
        <v>16</v>
      </c>
      <c r="D139" s="1">
        <v>4.29</v>
      </c>
      <c r="E139" s="1">
        <v>2.76</v>
      </c>
      <c r="F139" s="9"/>
      <c r="G139" s="1">
        <v>7.05</v>
      </c>
      <c r="I139" s="9"/>
      <c r="V139" s="9"/>
    </row>
    <row r="140" spans="1:22" x14ac:dyDescent="0.25">
      <c r="A140" s="16">
        <v>1843</v>
      </c>
      <c r="B140" s="1" t="s">
        <v>73</v>
      </c>
      <c r="C140" s="13">
        <v>14</v>
      </c>
      <c r="D140" s="1">
        <v>4.72</v>
      </c>
      <c r="E140" s="1">
        <v>3.13</v>
      </c>
      <c r="F140" s="9"/>
      <c r="G140" s="1">
        <v>7.85</v>
      </c>
      <c r="I140" s="9"/>
      <c r="V140" s="9"/>
    </row>
    <row r="141" spans="1:22" x14ac:dyDescent="0.25">
      <c r="A141" s="16">
        <v>1843</v>
      </c>
      <c r="B141" s="1" t="s">
        <v>74</v>
      </c>
      <c r="C141" s="13">
        <v>11</v>
      </c>
      <c r="D141" s="1">
        <v>4.9000000000000004</v>
      </c>
      <c r="E141" s="1">
        <v>3.32</v>
      </c>
      <c r="F141" s="9"/>
      <c r="G141" s="1">
        <v>8.2200000000000006</v>
      </c>
      <c r="I141" s="9"/>
      <c r="V141" s="9"/>
    </row>
    <row r="142" spans="1:22" x14ac:dyDescent="0.25">
      <c r="A142" s="16">
        <v>1843</v>
      </c>
      <c r="B142" s="1" t="s">
        <v>75</v>
      </c>
      <c r="C142" s="13">
        <v>9</v>
      </c>
      <c r="D142" s="1">
        <v>4.53</v>
      </c>
      <c r="E142" s="1">
        <v>3.16</v>
      </c>
      <c r="F142" s="9"/>
      <c r="G142" s="1">
        <v>7.69</v>
      </c>
      <c r="I142" s="9"/>
      <c r="V142" s="9"/>
    </row>
    <row r="143" spans="1:22" x14ac:dyDescent="0.25">
      <c r="A143" s="16">
        <v>1844</v>
      </c>
      <c r="B143" s="1" t="s">
        <v>64</v>
      </c>
      <c r="C143" s="24">
        <v>6</v>
      </c>
      <c r="D143" s="1">
        <v>4.82</v>
      </c>
      <c r="E143" s="1">
        <v>3.23</v>
      </c>
      <c r="F143" s="9"/>
      <c r="G143" s="1">
        <v>8.06</v>
      </c>
      <c r="I143" s="9"/>
      <c r="V143" s="9"/>
    </row>
    <row r="144" spans="1:22" x14ac:dyDescent="0.25">
      <c r="A144" s="16">
        <v>1844</v>
      </c>
      <c r="B144" s="1" t="s">
        <v>65</v>
      </c>
      <c r="C144" s="13">
        <v>3</v>
      </c>
      <c r="D144" s="1">
        <v>4.9800000000000004</v>
      </c>
      <c r="E144" s="1">
        <v>3.45</v>
      </c>
      <c r="F144" s="9"/>
      <c r="G144" s="1">
        <v>8.43</v>
      </c>
      <c r="I144" s="9"/>
      <c r="V144" s="9"/>
    </row>
    <row r="145" spans="1:22" x14ac:dyDescent="0.25">
      <c r="A145" s="16">
        <v>1844</v>
      </c>
      <c r="B145" s="1" t="s">
        <v>66</v>
      </c>
      <c r="C145" s="24">
        <v>2</v>
      </c>
      <c r="D145" s="1">
        <v>4.99</v>
      </c>
      <c r="E145" s="1">
        <v>3.43</v>
      </c>
      <c r="F145" s="9"/>
      <c r="G145" s="1">
        <v>8.42</v>
      </c>
      <c r="I145" s="9"/>
      <c r="V145" s="9"/>
    </row>
    <row r="146" spans="1:22" x14ac:dyDescent="0.25">
      <c r="A146" s="16">
        <v>1844</v>
      </c>
      <c r="B146" s="1" t="s">
        <v>66</v>
      </c>
      <c r="C146" s="13">
        <v>30</v>
      </c>
      <c r="D146" s="1">
        <v>5.3</v>
      </c>
      <c r="E146" s="1">
        <v>3.75</v>
      </c>
      <c r="F146" s="9"/>
      <c r="G146" s="1">
        <v>8.49</v>
      </c>
      <c r="I146" s="9"/>
      <c r="V146" s="9"/>
    </row>
    <row r="147" spans="1:22" x14ac:dyDescent="0.25">
      <c r="A147" s="16">
        <v>1844</v>
      </c>
      <c r="B147" s="1" t="s">
        <v>67</v>
      </c>
      <c r="C147" s="24">
        <v>27</v>
      </c>
      <c r="D147" s="1">
        <v>4.9800000000000004</v>
      </c>
      <c r="E147" s="1">
        <v>3.5</v>
      </c>
      <c r="F147" s="9"/>
      <c r="G147" s="1">
        <v>9.0500000000000007</v>
      </c>
      <c r="I147" s="9"/>
      <c r="V147" s="9"/>
    </row>
    <row r="148" spans="1:22" x14ac:dyDescent="0.25">
      <c r="A148" s="16">
        <v>1844</v>
      </c>
      <c r="B148" s="1" t="s">
        <v>68</v>
      </c>
      <c r="C148" s="24">
        <v>25</v>
      </c>
      <c r="D148" s="1">
        <v>5.14</v>
      </c>
      <c r="E148" s="1">
        <v>3.68</v>
      </c>
      <c r="F148" s="9"/>
      <c r="G148" s="1">
        <v>8.82</v>
      </c>
      <c r="I148" s="9"/>
      <c r="V148" s="9"/>
    </row>
    <row r="149" spans="1:22" x14ac:dyDescent="0.25">
      <c r="A149" s="16">
        <v>1844</v>
      </c>
      <c r="B149" s="1" t="s">
        <v>69</v>
      </c>
      <c r="C149" s="24">
        <v>22</v>
      </c>
      <c r="D149" s="1">
        <v>4.74</v>
      </c>
      <c r="E149" s="1">
        <v>3.67</v>
      </c>
      <c r="F149" s="9"/>
      <c r="G149" s="1">
        <v>8.41</v>
      </c>
      <c r="I149" s="9"/>
      <c r="V149" s="9"/>
    </row>
    <row r="150" spans="1:22" x14ac:dyDescent="0.25">
      <c r="A150" s="16">
        <v>1844</v>
      </c>
      <c r="B150" s="1" t="s">
        <v>70</v>
      </c>
      <c r="C150" s="24">
        <v>20</v>
      </c>
      <c r="D150" s="1">
        <v>4.62</v>
      </c>
      <c r="E150" s="1">
        <v>3.34</v>
      </c>
      <c r="F150" s="9"/>
      <c r="G150" s="1">
        <v>7.96</v>
      </c>
      <c r="I150" s="9"/>
      <c r="V150" s="9"/>
    </row>
    <row r="151" spans="1:22" x14ac:dyDescent="0.25">
      <c r="A151" s="16">
        <v>1844</v>
      </c>
      <c r="B151" s="1" t="s">
        <v>71</v>
      </c>
      <c r="C151" s="24">
        <v>17</v>
      </c>
      <c r="D151" s="1">
        <v>4.55</v>
      </c>
      <c r="E151" s="1">
        <v>3.2</v>
      </c>
      <c r="F151" s="9"/>
      <c r="G151" s="1">
        <v>7.75</v>
      </c>
      <c r="I151" s="9"/>
      <c r="V151" s="9"/>
    </row>
    <row r="152" spans="1:22" x14ac:dyDescent="0.25">
      <c r="A152" s="16">
        <v>1844</v>
      </c>
      <c r="B152" s="1" t="s">
        <v>72</v>
      </c>
      <c r="C152" s="13">
        <v>14</v>
      </c>
      <c r="D152" s="1">
        <v>4.34</v>
      </c>
      <c r="E152" s="1">
        <v>3.16</v>
      </c>
      <c r="F152" s="9"/>
      <c r="G152" s="1">
        <v>7.5</v>
      </c>
      <c r="I152" s="9"/>
      <c r="V152" s="9"/>
    </row>
    <row r="153" spans="1:22" x14ac:dyDescent="0.25">
      <c r="A153" s="16">
        <v>1844</v>
      </c>
      <c r="B153" s="1" t="s">
        <v>73</v>
      </c>
      <c r="C153" s="24">
        <v>12</v>
      </c>
      <c r="D153" s="1">
        <v>4.67</v>
      </c>
      <c r="E153" s="1">
        <v>3.33</v>
      </c>
      <c r="F153" s="9"/>
      <c r="G153" s="1">
        <v>8.01</v>
      </c>
      <c r="I153" s="9"/>
      <c r="V153" s="9"/>
    </row>
    <row r="154" spans="1:22" x14ac:dyDescent="0.25">
      <c r="A154" s="16">
        <v>1844</v>
      </c>
      <c r="B154" s="1" t="s">
        <v>74</v>
      </c>
      <c r="C154" s="24">
        <v>9</v>
      </c>
      <c r="D154" s="1">
        <v>4.6399999999999997</v>
      </c>
      <c r="E154" s="1">
        <v>3.22</v>
      </c>
      <c r="F154" s="9"/>
      <c r="G154" s="1">
        <v>7.86</v>
      </c>
      <c r="I154" s="9"/>
      <c r="V154" s="9"/>
    </row>
    <row r="155" spans="1:22" x14ac:dyDescent="0.25">
      <c r="A155" s="16">
        <v>1844</v>
      </c>
      <c r="B155" s="1" t="s">
        <v>119</v>
      </c>
      <c r="C155" s="13">
        <v>7</v>
      </c>
      <c r="D155" s="1">
        <v>4.4400000000000004</v>
      </c>
      <c r="E155" s="1">
        <v>3.09</v>
      </c>
      <c r="F155" s="9"/>
      <c r="G155" s="1">
        <v>7.53</v>
      </c>
      <c r="I155" s="9"/>
      <c r="V155" s="9"/>
    </row>
    <row r="156" spans="1:22" x14ac:dyDescent="0.25">
      <c r="A156" s="16">
        <v>1845</v>
      </c>
      <c r="B156" s="1" t="s">
        <v>64</v>
      </c>
      <c r="C156" s="13">
        <v>4</v>
      </c>
      <c r="D156" s="1">
        <v>4.43</v>
      </c>
      <c r="E156" s="1">
        <v>3.06</v>
      </c>
      <c r="F156" s="9"/>
      <c r="G156" s="1">
        <v>7.49</v>
      </c>
      <c r="I156" s="9"/>
      <c r="V156" s="9"/>
    </row>
    <row r="157" spans="1:22" x14ac:dyDescent="0.25">
      <c r="A157" s="16">
        <v>1845</v>
      </c>
      <c r="B157" s="1" t="s">
        <v>65</v>
      </c>
      <c r="C157" s="13">
        <v>1</v>
      </c>
      <c r="D157" s="1">
        <v>4.58</v>
      </c>
      <c r="E157" s="1">
        <v>3.14</v>
      </c>
      <c r="F157" s="9"/>
      <c r="G157" s="1">
        <v>7.71</v>
      </c>
      <c r="I157" s="9"/>
      <c r="V157" s="9"/>
    </row>
    <row r="158" spans="1:22" x14ac:dyDescent="0.25">
      <c r="A158" s="16">
        <v>1845</v>
      </c>
      <c r="B158" s="1" t="s">
        <v>66</v>
      </c>
      <c r="C158" s="24">
        <v>1</v>
      </c>
      <c r="D158" s="1">
        <v>4.41</v>
      </c>
      <c r="E158" s="1">
        <v>3.09</v>
      </c>
      <c r="F158" s="9"/>
      <c r="G158" s="1">
        <v>7.5</v>
      </c>
      <c r="I158" s="9"/>
      <c r="V158" s="9"/>
    </row>
    <row r="159" spans="1:22" x14ac:dyDescent="0.25">
      <c r="A159" s="16">
        <v>1845</v>
      </c>
      <c r="B159" s="1" t="s">
        <v>66</v>
      </c>
      <c r="C159" s="13">
        <v>29</v>
      </c>
      <c r="D159" s="1">
        <v>4.45</v>
      </c>
      <c r="E159" s="1">
        <v>3.15</v>
      </c>
      <c r="F159" s="9"/>
      <c r="G159" s="1">
        <v>7.6</v>
      </c>
      <c r="I159" s="9"/>
      <c r="V159" s="9"/>
    </row>
    <row r="160" spans="1:22" x14ac:dyDescent="0.25">
      <c r="A160" s="16">
        <v>1845</v>
      </c>
      <c r="B160" s="1" t="s">
        <v>67</v>
      </c>
      <c r="C160" s="13">
        <v>26</v>
      </c>
      <c r="D160" s="1">
        <v>4.68</v>
      </c>
      <c r="E160" s="1">
        <v>3.31</v>
      </c>
      <c r="F160" s="9"/>
      <c r="G160" s="1">
        <v>7.99</v>
      </c>
      <c r="I160" s="9"/>
      <c r="V160" s="9"/>
    </row>
    <row r="161" spans="1:22" x14ac:dyDescent="0.25">
      <c r="A161" s="16">
        <v>1845</v>
      </c>
      <c r="B161" s="1" t="s">
        <v>68</v>
      </c>
      <c r="C161" s="24">
        <v>24</v>
      </c>
      <c r="D161" s="1">
        <v>4.63</v>
      </c>
      <c r="E161" s="1">
        <v>3.29</v>
      </c>
      <c r="F161" s="9"/>
      <c r="G161" s="1">
        <v>7.92</v>
      </c>
      <c r="I161" s="9"/>
      <c r="V161" s="9"/>
    </row>
    <row r="162" spans="1:22" x14ac:dyDescent="0.25">
      <c r="A162" s="16">
        <v>1845</v>
      </c>
      <c r="B162" s="1" t="s">
        <v>69</v>
      </c>
      <c r="C162" s="24">
        <v>21</v>
      </c>
      <c r="D162" s="1">
        <v>4.4000000000000004</v>
      </c>
      <c r="E162" s="1">
        <v>3.13</v>
      </c>
      <c r="F162" s="9"/>
      <c r="G162" s="1">
        <v>7.53</v>
      </c>
      <c r="I162" s="9"/>
      <c r="V162" s="9"/>
    </row>
    <row r="163" spans="1:22" x14ac:dyDescent="0.25">
      <c r="A163" s="16">
        <v>1845</v>
      </c>
      <c r="B163" s="1" t="s">
        <v>70</v>
      </c>
      <c r="C163" s="24">
        <v>19</v>
      </c>
      <c r="D163" s="1">
        <v>4.4800000000000004</v>
      </c>
      <c r="E163" s="1">
        <v>3.16</v>
      </c>
      <c r="F163" s="9"/>
      <c r="G163" s="1">
        <v>7.64</v>
      </c>
      <c r="I163" s="9"/>
      <c r="V163" s="9"/>
    </row>
    <row r="164" spans="1:22" x14ac:dyDescent="0.25">
      <c r="A164" s="16">
        <v>1845</v>
      </c>
      <c r="B164" s="1" t="s">
        <v>71</v>
      </c>
      <c r="C164" s="13">
        <v>16</v>
      </c>
      <c r="D164" s="1">
        <v>4.43</v>
      </c>
      <c r="E164" s="1">
        <v>3.12</v>
      </c>
      <c r="F164" s="9"/>
      <c r="G164" s="1">
        <v>7.55</v>
      </c>
      <c r="I164" s="9"/>
      <c r="V164" s="9"/>
    </row>
    <row r="165" spans="1:22" x14ac:dyDescent="0.25">
      <c r="A165" s="16">
        <v>1845</v>
      </c>
      <c r="B165" s="1" t="s">
        <v>72</v>
      </c>
      <c r="C165" s="24">
        <v>13</v>
      </c>
      <c r="D165" s="1">
        <v>4.3600000000000003</v>
      </c>
      <c r="E165" s="1">
        <v>3.14</v>
      </c>
      <c r="F165" s="9"/>
      <c r="G165" s="1">
        <v>7.5</v>
      </c>
      <c r="I165" s="9"/>
      <c r="V165" s="9"/>
    </row>
    <row r="166" spans="1:22" x14ac:dyDescent="0.25">
      <c r="A166" s="16">
        <v>1845</v>
      </c>
      <c r="B166" s="1" t="s">
        <v>73</v>
      </c>
      <c r="C166" s="13">
        <v>11</v>
      </c>
      <c r="D166" s="1">
        <v>4.5599999999999996</v>
      </c>
      <c r="E166" s="1">
        <v>3.31</v>
      </c>
      <c r="F166" s="9"/>
      <c r="G166" s="1">
        <v>7.87</v>
      </c>
      <c r="I166" s="9"/>
      <c r="V166" s="9"/>
    </row>
    <row r="167" spans="1:22" x14ac:dyDescent="0.25">
      <c r="A167" s="16">
        <v>1845</v>
      </c>
      <c r="B167" s="1" t="s">
        <v>74</v>
      </c>
      <c r="C167" s="13">
        <v>8</v>
      </c>
      <c r="D167" s="1">
        <v>4.74</v>
      </c>
      <c r="E167" s="1">
        <v>3.33</v>
      </c>
      <c r="F167" s="9"/>
      <c r="G167" s="1">
        <v>7.07</v>
      </c>
      <c r="I167" s="9"/>
      <c r="V167" s="9"/>
    </row>
    <row r="168" spans="1:22" x14ac:dyDescent="0.25">
      <c r="A168" s="16">
        <v>1845</v>
      </c>
      <c r="B168" s="1" t="s">
        <v>75</v>
      </c>
      <c r="C168" s="13">
        <v>6</v>
      </c>
      <c r="D168" s="1">
        <v>4.57</v>
      </c>
      <c r="E168" s="1">
        <v>3.22</v>
      </c>
      <c r="F168" s="9"/>
      <c r="G168" s="1">
        <v>7.79</v>
      </c>
      <c r="I168" s="9"/>
      <c r="V168" s="9"/>
    </row>
    <row r="169" spans="1:22" x14ac:dyDescent="0.25">
      <c r="A169" s="16">
        <v>1846</v>
      </c>
      <c r="B169" s="1" t="s">
        <v>64</v>
      </c>
      <c r="C169" s="13">
        <v>3</v>
      </c>
      <c r="D169" s="1">
        <v>4.51</v>
      </c>
      <c r="E169" s="1">
        <v>3.16</v>
      </c>
      <c r="F169" s="9"/>
      <c r="G169" s="1">
        <v>7.67</v>
      </c>
      <c r="I169" s="9"/>
      <c r="V169" s="9"/>
    </row>
    <row r="170" spans="1:22" x14ac:dyDescent="0.25">
      <c r="A170" s="16">
        <v>1846</v>
      </c>
      <c r="B170" s="1" t="s">
        <v>64</v>
      </c>
      <c r="C170" s="24">
        <v>31</v>
      </c>
      <c r="D170" s="1">
        <v>4.6399999999999997</v>
      </c>
      <c r="E170" s="1">
        <v>3.25</v>
      </c>
      <c r="F170" s="9"/>
      <c r="G170" s="1">
        <v>7.9</v>
      </c>
      <c r="I170" s="9"/>
      <c r="V170" s="9"/>
    </row>
    <row r="171" spans="1:22" x14ac:dyDescent="0.25">
      <c r="A171" s="16">
        <v>1846</v>
      </c>
      <c r="B171" s="1" t="s">
        <v>65</v>
      </c>
      <c r="C171" s="13">
        <v>28</v>
      </c>
      <c r="D171" s="1">
        <v>4.47</v>
      </c>
      <c r="E171" s="1">
        <v>3.11</v>
      </c>
      <c r="F171" s="9"/>
      <c r="G171" s="1">
        <v>7.58</v>
      </c>
      <c r="I171" s="9"/>
      <c r="V171" s="9"/>
    </row>
    <row r="172" spans="1:22" x14ac:dyDescent="0.25">
      <c r="A172" s="16">
        <v>1846</v>
      </c>
      <c r="B172" s="1" t="s">
        <v>66</v>
      </c>
      <c r="C172" s="24">
        <v>28</v>
      </c>
      <c r="D172" s="1">
        <v>4.5199999999999996</v>
      </c>
      <c r="E172" s="1">
        <v>3.18</v>
      </c>
      <c r="F172" s="9"/>
      <c r="G172" s="1">
        <v>7.69</v>
      </c>
      <c r="I172" s="9"/>
      <c r="V172" s="9"/>
    </row>
    <row r="173" spans="1:22" x14ac:dyDescent="0.25">
      <c r="A173" s="16">
        <v>1846</v>
      </c>
      <c r="B173" s="1" t="s">
        <v>67</v>
      </c>
      <c r="C173" s="24">
        <v>25</v>
      </c>
      <c r="D173" s="1">
        <v>4.74</v>
      </c>
      <c r="E173" s="1">
        <v>3.3</v>
      </c>
      <c r="F173" s="9"/>
      <c r="G173" s="1">
        <v>8.0399999999999991</v>
      </c>
      <c r="I173" s="9"/>
      <c r="V173" s="9"/>
    </row>
    <row r="174" spans="1:22" x14ac:dyDescent="0.25">
      <c r="A174" s="16">
        <v>1846</v>
      </c>
      <c r="B174" s="1" t="s">
        <v>68</v>
      </c>
      <c r="C174" s="24">
        <v>23</v>
      </c>
      <c r="D174" s="1">
        <v>4.6500000000000004</v>
      </c>
      <c r="E174" s="1">
        <v>3.26</v>
      </c>
      <c r="F174" s="9"/>
      <c r="G174" s="1">
        <v>7.92</v>
      </c>
      <c r="I174" s="9"/>
      <c r="V174" s="9"/>
    </row>
    <row r="175" spans="1:22" x14ac:dyDescent="0.25">
      <c r="A175" s="16">
        <v>1846</v>
      </c>
      <c r="B175" s="1" t="s">
        <v>69</v>
      </c>
      <c r="C175" s="24">
        <v>20</v>
      </c>
      <c r="D175" s="1">
        <v>4.46</v>
      </c>
      <c r="E175" s="1">
        <v>3.13</v>
      </c>
      <c r="F175" s="9"/>
      <c r="G175" s="1">
        <v>7.58</v>
      </c>
      <c r="I175" s="9"/>
      <c r="V175" s="9"/>
    </row>
    <row r="176" spans="1:22" x14ac:dyDescent="0.25">
      <c r="A176" s="16">
        <v>1846</v>
      </c>
      <c r="B176" s="1" t="s">
        <v>70</v>
      </c>
      <c r="C176" s="24">
        <v>18</v>
      </c>
      <c r="D176" s="1">
        <v>4.41</v>
      </c>
      <c r="E176" s="1">
        <v>3.9</v>
      </c>
      <c r="F176" s="9"/>
      <c r="G176" s="1">
        <v>7.5</v>
      </c>
      <c r="I176" s="9"/>
      <c r="V176" s="9"/>
    </row>
    <row r="177" spans="1:22" x14ac:dyDescent="0.25">
      <c r="A177" s="16">
        <v>1846</v>
      </c>
      <c r="B177" s="1" t="s">
        <v>71</v>
      </c>
      <c r="C177" s="13">
        <v>15</v>
      </c>
      <c r="D177" s="1">
        <v>4.3600000000000003</v>
      </c>
      <c r="E177" s="1">
        <v>3.06</v>
      </c>
      <c r="F177" s="9"/>
      <c r="G177" s="1">
        <v>7.42</v>
      </c>
      <c r="I177" s="9"/>
      <c r="V177" s="9"/>
    </row>
    <row r="178" spans="1:22" x14ac:dyDescent="0.25">
      <c r="A178" s="16">
        <v>1846</v>
      </c>
      <c r="B178" s="1" t="s">
        <v>72</v>
      </c>
      <c r="C178" s="24">
        <v>12</v>
      </c>
      <c r="D178" s="1">
        <v>4.41</v>
      </c>
      <c r="E178" s="1">
        <v>3.11</v>
      </c>
      <c r="F178" s="9"/>
      <c r="G178" s="1">
        <v>7.52</v>
      </c>
      <c r="I178" s="9"/>
      <c r="V178" s="9"/>
    </row>
    <row r="179" spans="1:22" x14ac:dyDescent="0.25">
      <c r="A179" s="16">
        <v>1846</v>
      </c>
      <c r="B179" s="1" t="s">
        <v>73</v>
      </c>
      <c r="C179" s="24">
        <v>10</v>
      </c>
      <c r="D179" s="1">
        <v>4.67</v>
      </c>
      <c r="E179" s="1">
        <v>3.26</v>
      </c>
      <c r="F179" s="9"/>
      <c r="G179" s="1">
        <v>7.93</v>
      </c>
      <c r="I179" s="9"/>
      <c r="V179" s="9"/>
    </row>
    <row r="180" spans="1:22" x14ac:dyDescent="0.25">
      <c r="A180" s="16">
        <v>1846</v>
      </c>
      <c r="B180" s="1" t="s">
        <v>74</v>
      </c>
      <c r="C180" s="24">
        <v>7</v>
      </c>
      <c r="D180" s="1">
        <v>4.78</v>
      </c>
      <c r="E180" s="1">
        <v>3.31</v>
      </c>
      <c r="F180" s="9"/>
      <c r="G180" s="1">
        <v>8.09</v>
      </c>
      <c r="I180" s="9"/>
      <c r="V180" s="9"/>
    </row>
    <row r="181" spans="1:22" x14ac:dyDescent="0.25">
      <c r="A181" s="16">
        <v>1846</v>
      </c>
      <c r="B181" s="1" t="s">
        <v>75</v>
      </c>
      <c r="C181" s="24">
        <v>5</v>
      </c>
      <c r="D181" s="1">
        <v>4.5999999999999996</v>
      </c>
      <c r="E181" s="1">
        <v>3.19</v>
      </c>
      <c r="F181" s="9"/>
      <c r="G181" s="1">
        <v>7.79</v>
      </c>
      <c r="I181" s="9"/>
      <c r="V181" s="9"/>
    </row>
    <row r="182" spans="1:22" x14ac:dyDescent="0.25">
      <c r="A182" s="16">
        <v>1847</v>
      </c>
      <c r="B182" s="1" t="s">
        <v>64</v>
      </c>
      <c r="C182" s="13">
        <v>2</v>
      </c>
      <c r="D182" s="1">
        <v>4.53</v>
      </c>
      <c r="E182" s="1">
        <v>3.14</v>
      </c>
      <c r="F182" s="9"/>
      <c r="G182" s="1">
        <v>7.66</v>
      </c>
      <c r="I182" s="9"/>
      <c r="V182" s="9"/>
    </row>
    <row r="183" spans="1:22" x14ac:dyDescent="0.25">
      <c r="A183" s="16">
        <v>1847</v>
      </c>
      <c r="B183" s="1" t="s">
        <v>64</v>
      </c>
      <c r="C183" s="13">
        <v>30</v>
      </c>
      <c r="D183" s="1">
        <v>4.68</v>
      </c>
      <c r="E183" s="1">
        <v>3.27</v>
      </c>
      <c r="F183" s="9"/>
      <c r="G183" s="1">
        <v>7.94</v>
      </c>
      <c r="I183" s="9"/>
      <c r="V183" s="9"/>
    </row>
    <row r="184" spans="1:22" x14ac:dyDescent="0.25">
      <c r="A184" s="16">
        <v>1847</v>
      </c>
      <c r="B184" s="1" t="s">
        <v>65</v>
      </c>
      <c r="C184" s="13">
        <v>27</v>
      </c>
      <c r="D184" s="1">
        <v>4.55</v>
      </c>
      <c r="E184" s="1">
        <v>3.2</v>
      </c>
      <c r="F184" s="9"/>
      <c r="G184" s="1">
        <v>7.75</v>
      </c>
      <c r="I184" s="9"/>
      <c r="V184" s="9"/>
    </row>
    <row r="185" spans="1:22" x14ac:dyDescent="0.25">
      <c r="A185" s="16">
        <v>1847</v>
      </c>
      <c r="B185" s="1" t="s">
        <v>66</v>
      </c>
      <c r="C185" s="24">
        <v>27</v>
      </c>
      <c r="D185" s="1">
        <v>4.54</v>
      </c>
      <c r="E185" s="1">
        <v>3.25</v>
      </c>
      <c r="F185" s="9"/>
      <c r="G185" s="1">
        <v>7.79</v>
      </c>
      <c r="I185" s="9"/>
      <c r="V185" s="9"/>
    </row>
    <row r="186" spans="1:22" x14ac:dyDescent="0.25">
      <c r="A186" s="16">
        <v>1847</v>
      </c>
      <c r="B186" s="1" t="s">
        <v>67</v>
      </c>
      <c r="C186" s="13">
        <v>24</v>
      </c>
      <c r="D186" s="1">
        <v>4.72</v>
      </c>
      <c r="E186" s="1">
        <v>3.3</v>
      </c>
      <c r="F186" s="9"/>
      <c r="G186" s="1">
        <v>8.02</v>
      </c>
      <c r="I186" s="9"/>
      <c r="V186" s="9"/>
    </row>
    <row r="187" spans="1:22" x14ac:dyDescent="0.25">
      <c r="A187" s="16">
        <v>1847</v>
      </c>
      <c r="B187" s="1" t="s">
        <v>68</v>
      </c>
      <c r="C187" s="24">
        <v>28</v>
      </c>
      <c r="D187" s="1">
        <v>4.6100000000000003</v>
      </c>
      <c r="E187" s="1">
        <v>3.25</v>
      </c>
      <c r="F187" s="9"/>
      <c r="G187" s="1">
        <v>7.87</v>
      </c>
      <c r="I187" s="9"/>
      <c r="V187" s="9"/>
    </row>
    <row r="188" spans="1:22" x14ac:dyDescent="0.25">
      <c r="A188" s="16">
        <v>1847</v>
      </c>
      <c r="B188" s="1" t="s">
        <v>69</v>
      </c>
      <c r="C188" s="13">
        <v>19</v>
      </c>
      <c r="D188" s="1">
        <v>4.3899999999999997</v>
      </c>
      <c r="E188" s="1">
        <v>3.09</v>
      </c>
      <c r="F188" s="9"/>
      <c r="G188" s="1">
        <v>7.47</v>
      </c>
      <c r="I188" s="9"/>
      <c r="V188" s="9"/>
    </row>
    <row r="189" spans="1:22" x14ac:dyDescent="0.25">
      <c r="A189" s="16">
        <v>1847</v>
      </c>
      <c r="B189" s="1" t="s">
        <v>70</v>
      </c>
      <c r="C189" s="24">
        <v>17</v>
      </c>
      <c r="D189" s="1">
        <v>4.34</v>
      </c>
      <c r="E189" s="1">
        <v>3.03</v>
      </c>
      <c r="F189" s="9"/>
      <c r="G189" s="1">
        <v>7.37</v>
      </c>
      <c r="I189" s="9"/>
      <c r="V189" s="9"/>
    </row>
    <row r="190" spans="1:22" x14ac:dyDescent="0.25">
      <c r="A190" s="16">
        <v>1847</v>
      </c>
      <c r="B190" s="1" t="s">
        <v>71</v>
      </c>
      <c r="C190" s="13">
        <v>14</v>
      </c>
      <c r="D190" s="1">
        <v>4.26</v>
      </c>
      <c r="E190" s="1">
        <v>2.99</v>
      </c>
      <c r="F190" s="9"/>
      <c r="G190" s="1">
        <v>7.25</v>
      </c>
      <c r="I190" s="9"/>
      <c r="V190" s="9"/>
    </row>
    <row r="191" spans="1:22" x14ac:dyDescent="0.25">
      <c r="A191" s="16">
        <v>1847</v>
      </c>
      <c r="B191" s="1" t="s">
        <v>72</v>
      </c>
      <c r="C191" s="13">
        <v>11</v>
      </c>
      <c r="D191" s="1">
        <v>4.18</v>
      </c>
      <c r="E191" s="1">
        <v>2.95</v>
      </c>
      <c r="F191" s="9"/>
      <c r="G191" s="1">
        <v>7.13</v>
      </c>
      <c r="I191" s="9"/>
      <c r="V191" s="9"/>
    </row>
    <row r="192" spans="1:22" x14ac:dyDescent="0.25">
      <c r="A192" s="16">
        <v>1847</v>
      </c>
      <c r="B192" s="1" t="s">
        <v>73</v>
      </c>
      <c r="C192" s="13">
        <v>9</v>
      </c>
      <c r="D192" s="1">
        <v>4.32</v>
      </c>
      <c r="E192" s="1">
        <v>3.11</v>
      </c>
      <c r="F192" s="9"/>
      <c r="G192" s="1">
        <v>7.42</v>
      </c>
      <c r="I192" s="9"/>
      <c r="V192" s="9"/>
    </row>
    <row r="193" spans="1:22" x14ac:dyDescent="0.25">
      <c r="A193" s="16">
        <v>1847</v>
      </c>
      <c r="B193" s="1" t="s">
        <v>74</v>
      </c>
      <c r="C193" s="24">
        <v>6</v>
      </c>
      <c r="D193" s="1">
        <v>4.2699999999999996</v>
      </c>
      <c r="E193" s="1">
        <v>3.09</v>
      </c>
      <c r="F193" s="9"/>
      <c r="G193" s="1">
        <v>7.36</v>
      </c>
      <c r="I193" s="9"/>
      <c r="V193" s="9"/>
    </row>
    <row r="194" spans="1:22" x14ac:dyDescent="0.25">
      <c r="A194" s="16">
        <v>1847</v>
      </c>
      <c r="B194" s="1" t="s">
        <v>75</v>
      </c>
      <c r="C194" s="24">
        <v>4</v>
      </c>
      <c r="D194" s="1">
        <v>3.69</v>
      </c>
      <c r="E194" s="1">
        <v>2.58</v>
      </c>
      <c r="F194" s="9"/>
      <c r="G194" s="1">
        <v>6.27</v>
      </c>
      <c r="I194" s="9"/>
      <c r="V194" s="9"/>
    </row>
    <row r="195" spans="1:22" x14ac:dyDescent="0.25">
      <c r="A195" s="16">
        <v>1848</v>
      </c>
      <c r="B195" s="1" t="s">
        <v>64</v>
      </c>
      <c r="C195" s="13">
        <v>1</v>
      </c>
      <c r="D195" s="1">
        <v>3.53</v>
      </c>
      <c r="E195" s="1">
        <v>2.41</v>
      </c>
      <c r="F195" s="9"/>
      <c r="G195" s="1">
        <v>5.94</v>
      </c>
      <c r="I195" s="9"/>
      <c r="V195" s="9"/>
    </row>
    <row r="196" spans="1:22" x14ac:dyDescent="0.25">
      <c r="A196" s="16">
        <v>1848</v>
      </c>
      <c r="B196" s="1" t="s">
        <v>64</v>
      </c>
      <c r="C196" s="13">
        <v>29</v>
      </c>
      <c r="D196" s="1">
        <v>3.75</v>
      </c>
      <c r="E196" s="1">
        <v>2.5299999999999998</v>
      </c>
      <c r="F196" s="9"/>
      <c r="G196" s="1">
        <v>6.28</v>
      </c>
      <c r="I196" s="9"/>
      <c r="V196" s="9"/>
    </row>
    <row r="197" spans="1:22" x14ac:dyDescent="0.25">
      <c r="A197" s="16">
        <v>1848</v>
      </c>
      <c r="B197" s="1" t="s">
        <v>65</v>
      </c>
      <c r="C197" s="24">
        <v>26</v>
      </c>
      <c r="D197" s="1">
        <v>3.63</v>
      </c>
      <c r="E197" s="1">
        <v>2.5099999999999998</v>
      </c>
      <c r="F197" s="9"/>
      <c r="G197" s="1">
        <v>6.15</v>
      </c>
      <c r="I197" s="9"/>
      <c r="V197" s="9"/>
    </row>
    <row r="198" spans="1:22" x14ac:dyDescent="0.25">
      <c r="A198" s="16">
        <v>1848</v>
      </c>
      <c r="B198" s="1" t="s">
        <v>66</v>
      </c>
      <c r="C198" s="13">
        <v>25</v>
      </c>
      <c r="D198" s="1">
        <v>3.6</v>
      </c>
      <c r="E198" s="1">
        <v>2.57</v>
      </c>
      <c r="F198" s="9"/>
      <c r="G198" s="1">
        <v>6.17</v>
      </c>
      <c r="I198" s="9"/>
      <c r="V198" s="9"/>
    </row>
    <row r="199" spans="1:22" x14ac:dyDescent="0.25">
      <c r="A199" s="16">
        <v>1848</v>
      </c>
      <c r="B199" s="1" t="s">
        <v>67</v>
      </c>
      <c r="C199" s="24">
        <v>22</v>
      </c>
      <c r="D199" s="1">
        <v>3.86</v>
      </c>
      <c r="E199" s="1">
        <v>2.76</v>
      </c>
      <c r="F199" s="9"/>
      <c r="G199" s="1">
        <v>6.62</v>
      </c>
      <c r="I199" s="9"/>
      <c r="V199" s="9"/>
    </row>
    <row r="200" spans="1:22" x14ac:dyDescent="0.25">
      <c r="A200" s="16">
        <v>1848</v>
      </c>
      <c r="B200" s="1" t="s">
        <v>68</v>
      </c>
      <c r="C200" s="13">
        <v>20</v>
      </c>
      <c r="D200" s="1">
        <v>3.85</v>
      </c>
      <c r="E200" s="1">
        <v>2.78</v>
      </c>
      <c r="F200" s="9"/>
      <c r="G200" s="1">
        <v>6.63</v>
      </c>
      <c r="I200" s="9"/>
      <c r="V200" s="9"/>
    </row>
    <row r="201" spans="1:22" x14ac:dyDescent="0.25">
      <c r="A201" s="16">
        <v>1848</v>
      </c>
      <c r="B201" s="1" t="s">
        <v>69</v>
      </c>
      <c r="C201" s="24">
        <v>17</v>
      </c>
      <c r="D201" s="1">
        <v>3.63</v>
      </c>
      <c r="E201" s="1">
        <v>2.6</v>
      </c>
      <c r="F201" s="9"/>
      <c r="G201" s="1">
        <v>6.23</v>
      </c>
      <c r="I201" s="9"/>
      <c r="V201" s="9"/>
    </row>
    <row r="202" spans="1:22" x14ac:dyDescent="0.25">
      <c r="A202" s="16">
        <v>1848</v>
      </c>
      <c r="B202" s="1" t="s">
        <v>70</v>
      </c>
      <c r="C202" s="13">
        <v>15</v>
      </c>
      <c r="D202" s="1">
        <v>3.57</v>
      </c>
      <c r="E202" s="1">
        <v>2.52</v>
      </c>
      <c r="F202" s="9"/>
      <c r="G202" s="1">
        <v>6.1</v>
      </c>
      <c r="I202" s="9"/>
      <c r="V202" s="9"/>
    </row>
    <row r="203" spans="1:22" x14ac:dyDescent="0.25">
      <c r="A203" s="16">
        <v>1848</v>
      </c>
      <c r="B203" s="1" t="s">
        <v>71</v>
      </c>
      <c r="C203" s="24">
        <v>12</v>
      </c>
      <c r="D203" s="1">
        <v>3.52</v>
      </c>
      <c r="E203" s="1">
        <v>2.48</v>
      </c>
      <c r="F203" s="9"/>
      <c r="G203" s="1">
        <v>6</v>
      </c>
      <c r="I203" s="9"/>
      <c r="V203" s="9"/>
    </row>
    <row r="204" spans="1:22" x14ac:dyDescent="0.25">
      <c r="A204" s="16">
        <v>1848</v>
      </c>
      <c r="B204" s="1" t="s">
        <v>72</v>
      </c>
      <c r="C204" s="13">
        <v>9</v>
      </c>
      <c r="D204" s="1">
        <v>3.48</v>
      </c>
      <c r="E204" s="1">
        <v>2.4700000000000002</v>
      </c>
      <c r="F204" s="9"/>
      <c r="G204" s="1">
        <v>5.95</v>
      </c>
      <c r="I204" s="9"/>
      <c r="V204" s="9"/>
    </row>
    <row r="205" spans="1:22" x14ac:dyDescent="0.25">
      <c r="A205" s="16">
        <v>1848</v>
      </c>
      <c r="B205" s="1" t="s">
        <v>73</v>
      </c>
      <c r="C205" s="13">
        <v>7</v>
      </c>
      <c r="D205" s="1">
        <v>3.68</v>
      </c>
      <c r="E205" s="1">
        <v>2.67</v>
      </c>
      <c r="F205" s="9"/>
      <c r="G205" s="1">
        <v>6.35</v>
      </c>
      <c r="I205" s="9"/>
      <c r="V205" s="9"/>
    </row>
    <row r="206" spans="1:22" x14ac:dyDescent="0.25">
      <c r="A206" s="16">
        <v>1848</v>
      </c>
      <c r="B206" s="1" t="s">
        <v>74</v>
      </c>
      <c r="C206" s="13">
        <v>4</v>
      </c>
      <c r="D206" s="1">
        <v>3.92</v>
      </c>
      <c r="E206" s="1">
        <v>2.85</v>
      </c>
      <c r="F206" s="9"/>
      <c r="G206" s="1">
        <v>6.77</v>
      </c>
      <c r="I206" s="9"/>
      <c r="V206" s="9"/>
    </row>
    <row r="207" spans="1:22" x14ac:dyDescent="0.25">
      <c r="A207" s="16">
        <v>1848</v>
      </c>
      <c r="B207" s="1" t="s">
        <v>75</v>
      </c>
      <c r="C207" s="13">
        <v>2</v>
      </c>
      <c r="D207" s="1">
        <v>3.7</v>
      </c>
      <c r="E207" s="1">
        <v>2.73</v>
      </c>
      <c r="F207" s="9"/>
      <c r="G207" s="1">
        <v>6.43</v>
      </c>
      <c r="I207" s="9"/>
      <c r="V207" s="9"/>
    </row>
    <row r="208" spans="1:22" x14ac:dyDescent="0.25">
      <c r="A208" s="16">
        <v>1848</v>
      </c>
      <c r="B208" s="1" t="s">
        <v>75</v>
      </c>
      <c r="C208" s="13">
        <v>30</v>
      </c>
      <c r="D208" s="1">
        <v>3.51</v>
      </c>
      <c r="E208" s="1">
        <v>2.57</v>
      </c>
      <c r="F208" s="9"/>
      <c r="G208" s="1">
        <v>6.07</v>
      </c>
      <c r="I208" s="9"/>
      <c r="V208" s="9"/>
    </row>
    <row r="209" spans="1:22" x14ac:dyDescent="0.25">
      <c r="A209" s="16">
        <v>1849</v>
      </c>
      <c r="B209" s="1" t="s">
        <v>64</v>
      </c>
      <c r="C209" s="13">
        <v>27</v>
      </c>
      <c r="D209" s="1">
        <v>3.65</v>
      </c>
      <c r="E209" s="1">
        <v>2.62</v>
      </c>
      <c r="F209" s="9"/>
      <c r="G209" s="1">
        <v>6.27</v>
      </c>
      <c r="I209" s="9"/>
      <c r="V209" s="9"/>
    </row>
    <row r="210" spans="1:22" x14ac:dyDescent="0.25">
      <c r="A210" s="16">
        <v>1849</v>
      </c>
      <c r="B210" s="1" t="s">
        <v>65</v>
      </c>
      <c r="C210" s="24">
        <v>24</v>
      </c>
      <c r="D210" s="1">
        <v>3.57</v>
      </c>
      <c r="E210" s="1">
        <v>2.59</v>
      </c>
      <c r="F210" s="9"/>
      <c r="G210" s="1">
        <v>6.16</v>
      </c>
      <c r="I210" s="9"/>
      <c r="V210" s="9"/>
    </row>
    <row r="211" spans="1:22" x14ac:dyDescent="0.25">
      <c r="A211" s="16">
        <v>1849</v>
      </c>
      <c r="B211" s="1" t="s">
        <v>66</v>
      </c>
      <c r="C211" s="13">
        <v>24</v>
      </c>
      <c r="D211" s="1">
        <v>3.47</v>
      </c>
      <c r="E211" s="1">
        <v>2.59</v>
      </c>
      <c r="F211" s="9"/>
      <c r="G211" s="1">
        <v>6.06</v>
      </c>
      <c r="I211" s="9"/>
      <c r="V211" s="9"/>
    </row>
    <row r="212" spans="1:22" x14ac:dyDescent="0.25">
      <c r="A212" s="16">
        <v>1849</v>
      </c>
      <c r="B212" s="1" t="s">
        <v>67</v>
      </c>
      <c r="C212" s="13">
        <v>21</v>
      </c>
      <c r="D212" s="1">
        <v>3.69</v>
      </c>
      <c r="E212" s="1">
        <v>2.8</v>
      </c>
      <c r="F212" s="9"/>
      <c r="G212" s="1">
        <v>6.48</v>
      </c>
      <c r="I212" s="9"/>
      <c r="V212" s="9"/>
    </row>
    <row r="213" spans="1:22" x14ac:dyDescent="0.25">
      <c r="A213" s="16">
        <v>1849</v>
      </c>
      <c r="B213" s="1" t="s">
        <v>68</v>
      </c>
      <c r="C213" s="13">
        <v>19</v>
      </c>
      <c r="D213" s="1">
        <v>3.71</v>
      </c>
      <c r="E213" s="1">
        <v>2.72</v>
      </c>
      <c r="F213" s="9"/>
      <c r="G213" s="1">
        <v>6.43</v>
      </c>
      <c r="I213" s="9"/>
      <c r="V213" s="9"/>
    </row>
    <row r="214" spans="1:22" x14ac:dyDescent="0.25">
      <c r="A214" s="16">
        <v>1849</v>
      </c>
      <c r="B214" s="1" t="s">
        <v>69</v>
      </c>
      <c r="C214" s="24">
        <v>16</v>
      </c>
      <c r="D214" s="1">
        <v>3.54</v>
      </c>
      <c r="E214" s="1">
        <v>2.66</v>
      </c>
      <c r="F214" s="9"/>
      <c r="G214" s="1">
        <v>6.2</v>
      </c>
      <c r="I214" s="9"/>
      <c r="V214" s="9"/>
    </row>
    <row r="215" spans="1:22" x14ac:dyDescent="0.25">
      <c r="A215" s="16">
        <v>1849</v>
      </c>
      <c r="B215" s="1" t="s">
        <v>70</v>
      </c>
      <c r="C215" s="13">
        <v>14</v>
      </c>
      <c r="D215" s="1">
        <v>3.48</v>
      </c>
      <c r="E215" s="1">
        <v>2.59</v>
      </c>
      <c r="F215" s="9"/>
      <c r="G215" s="1">
        <v>6.07</v>
      </c>
      <c r="I215" s="9"/>
      <c r="V215" s="9"/>
    </row>
    <row r="216" spans="1:22" x14ac:dyDescent="0.25">
      <c r="A216" s="16">
        <v>1849</v>
      </c>
      <c r="B216" s="1" t="s">
        <v>71</v>
      </c>
      <c r="C216" s="13">
        <v>11</v>
      </c>
      <c r="D216" s="1">
        <v>3.45</v>
      </c>
      <c r="E216" s="1">
        <v>2.5299999999999998</v>
      </c>
      <c r="F216" s="9"/>
      <c r="G216" s="1">
        <v>5.98</v>
      </c>
      <c r="I216" s="9"/>
      <c r="V216" s="9"/>
    </row>
    <row r="217" spans="1:22" x14ac:dyDescent="0.25">
      <c r="A217" s="16">
        <v>1849</v>
      </c>
      <c r="B217" s="1" t="s">
        <v>72</v>
      </c>
      <c r="C217" s="13">
        <v>8</v>
      </c>
      <c r="D217" s="1">
        <v>3.33</v>
      </c>
      <c r="E217" s="1">
        <v>2.46</v>
      </c>
      <c r="F217" s="9"/>
      <c r="G217" s="1">
        <v>5.79</v>
      </c>
      <c r="I217" s="9"/>
      <c r="V217" s="9"/>
    </row>
    <row r="218" spans="1:22" x14ac:dyDescent="0.25">
      <c r="A218" s="16">
        <v>1849</v>
      </c>
      <c r="B218" s="1" t="s">
        <v>73</v>
      </c>
      <c r="C218" s="13">
        <v>6</v>
      </c>
      <c r="D218" s="1">
        <v>3.46</v>
      </c>
      <c r="E218" s="1">
        <v>2.58</v>
      </c>
      <c r="F218" s="9"/>
      <c r="G218" s="1">
        <v>6.04</v>
      </c>
      <c r="I218" s="9"/>
      <c r="V218" s="9"/>
    </row>
    <row r="219" spans="1:22" x14ac:dyDescent="0.25">
      <c r="A219" s="16">
        <v>1849</v>
      </c>
      <c r="B219" s="1" t="s">
        <v>74</v>
      </c>
      <c r="C219" s="13">
        <v>3</v>
      </c>
      <c r="D219" s="1">
        <v>3.82</v>
      </c>
      <c r="E219" s="1">
        <v>2.78</v>
      </c>
      <c r="F219" s="9"/>
      <c r="G219" s="1">
        <v>6.6</v>
      </c>
      <c r="I219" s="9"/>
      <c r="V219" s="9"/>
    </row>
    <row r="220" spans="1:22" x14ac:dyDescent="0.25">
      <c r="A220" s="16">
        <v>1849</v>
      </c>
      <c r="B220" s="1" t="s">
        <v>75</v>
      </c>
      <c r="C220" s="24">
        <v>1</v>
      </c>
      <c r="D220" s="1">
        <v>3.68</v>
      </c>
      <c r="E220" s="1">
        <v>2.7</v>
      </c>
      <c r="F220" s="9"/>
      <c r="G220" s="1">
        <v>6.38</v>
      </c>
      <c r="I220" s="9"/>
      <c r="V220" s="9"/>
    </row>
    <row r="221" spans="1:22" x14ac:dyDescent="0.25">
      <c r="A221" s="16">
        <v>1849</v>
      </c>
      <c r="B221" s="1" t="s">
        <v>75</v>
      </c>
      <c r="C221" s="24">
        <v>29</v>
      </c>
      <c r="D221" s="1">
        <v>3.53</v>
      </c>
      <c r="E221" s="1">
        <v>2.6</v>
      </c>
      <c r="F221" s="9"/>
      <c r="G221" s="1">
        <v>6.13</v>
      </c>
      <c r="I221" s="9"/>
      <c r="V221" s="9"/>
    </row>
    <row r="222" spans="1:22" x14ac:dyDescent="0.25">
      <c r="A222" s="16">
        <v>1850</v>
      </c>
      <c r="B222" s="1" t="s">
        <v>64</v>
      </c>
      <c r="C222" s="13">
        <v>26</v>
      </c>
      <c r="D222" s="1">
        <v>3.69</v>
      </c>
      <c r="E222" s="1">
        <v>2.68</v>
      </c>
      <c r="F222" s="9"/>
      <c r="G222" s="1">
        <v>6.37</v>
      </c>
      <c r="I222" s="9"/>
      <c r="V222" s="9"/>
    </row>
    <row r="223" spans="1:22" x14ac:dyDescent="0.25">
      <c r="A223" s="16">
        <v>1850</v>
      </c>
      <c r="B223" s="1" t="s">
        <v>65</v>
      </c>
      <c r="C223" s="24">
        <v>23</v>
      </c>
      <c r="D223" s="1">
        <v>3.6</v>
      </c>
      <c r="E223" s="1">
        <v>2.66</v>
      </c>
      <c r="F223" s="9"/>
      <c r="G223" s="1">
        <v>6.26</v>
      </c>
      <c r="I223" s="9"/>
      <c r="V223" s="9"/>
    </row>
    <row r="224" spans="1:22" x14ac:dyDescent="0.25">
      <c r="A224" s="16">
        <v>1850</v>
      </c>
      <c r="B224" s="1" t="s">
        <v>66</v>
      </c>
      <c r="C224" s="13">
        <v>23</v>
      </c>
      <c r="D224" s="1">
        <v>3.52</v>
      </c>
      <c r="E224" s="1">
        <v>2.69</v>
      </c>
      <c r="F224" s="9"/>
      <c r="G224" s="1">
        <v>6.2</v>
      </c>
      <c r="I224" s="9"/>
      <c r="V224" s="9"/>
    </row>
    <row r="225" spans="1:22" x14ac:dyDescent="0.25">
      <c r="A225" s="16">
        <v>1850</v>
      </c>
      <c r="B225" s="1" t="s">
        <v>67</v>
      </c>
      <c r="C225" s="13">
        <v>24</v>
      </c>
      <c r="D225" s="1">
        <v>3.7</v>
      </c>
      <c r="E225" s="1">
        <v>2.86</v>
      </c>
      <c r="F225" s="9"/>
      <c r="G225" s="1">
        <v>6.56</v>
      </c>
      <c r="I225" s="9"/>
      <c r="V225" s="9"/>
    </row>
    <row r="226" spans="1:22" x14ac:dyDescent="0.25">
      <c r="A226" s="16">
        <v>1850</v>
      </c>
      <c r="B226" s="1" t="s">
        <v>68</v>
      </c>
      <c r="C226" s="24">
        <v>18</v>
      </c>
      <c r="D226" s="1">
        <v>3.74</v>
      </c>
      <c r="E226" s="1">
        <v>2.9</v>
      </c>
      <c r="F226" s="9"/>
      <c r="G226" s="1">
        <v>6.63</v>
      </c>
      <c r="I226" s="9"/>
      <c r="V226" s="9"/>
    </row>
    <row r="227" spans="1:22" x14ac:dyDescent="0.25">
      <c r="A227" s="16">
        <v>1850</v>
      </c>
      <c r="B227" s="1" t="s">
        <v>69</v>
      </c>
      <c r="C227" s="13">
        <v>15</v>
      </c>
      <c r="D227" s="1">
        <v>3.55</v>
      </c>
      <c r="E227" s="1">
        <v>2.75</v>
      </c>
      <c r="F227" s="9"/>
      <c r="G227" s="1">
        <v>6.3</v>
      </c>
      <c r="I227" s="9"/>
      <c r="V227" s="9"/>
    </row>
    <row r="228" spans="1:22" x14ac:dyDescent="0.25">
      <c r="A228" s="16">
        <v>1850</v>
      </c>
      <c r="B228" s="1" t="s">
        <v>70</v>
      </c>
      <c r="C228" s="24">
        <v>13</v>
      </c>
      <c r="D228" s="1">
        <v>3.53</v>
      </c>
      <c r="E228" s="1">
        <v>2.72</v>
      </c>
      <c r="F228" s="9"/>
      <c r="G228" s="1">
        <v>6.25</v>
      </c>
      <c r="I228" s="9"/>
      <c r="V228" s="9"/>
    </row>
    <row r="229" spans="1:22" x14ac:dyDescent="0.25">
      <c r="A229" s="16">
        <v>1850</v>
      </c>
      <c r="B229" s="1" t="s">
        <v>71</v>
      </c>
      <c r="C229" s="24">
        <v>10</v>
      </c>
      <c r="D229" s="1">
        <v>3.5</v>
      </c>
      <c r="E229" s="1">
        <v>2.67</v>
      </c>
      <c r="F229" s="9"/>
      <c r="G229" s="1">
        <v>6.17</v>
      </c>
      <c r="I229" s="9"/>
      <c r="V229" s="9"/>
    </row>
    <row r="230" spans="1:22" x14ac:dyDescent="0.25">
      <c r="A230" s="16">
        <v>1850</v>
      </c>
      <c r="B230" s="1" t="s">
        <v>72</v>
      </c>
      <c r="C230" s="24">
        <v>7</v>
      </c>
      <c r="D230" s="1">
        <v>3.41</v>
      </c>
      <c r="E230" s="1">
        <v>2.61</v>
      </c>
      <c r="F230" s="9"/>
      <c r="G230" s="1">
        <v>6.23</v>
      </c>
      <c r="I230" s="9"/>
      <c r="V230" s="9"/>
    </row>
    <row r="231" spans="1:22" x14ac:dyDescent="0.25">
      <c r="A231" s="16">
        <v>1850</v>
      </c>
      <c r="B231" s="1" t="s">
        <v>73</v>
      </c>
      <c r="C231" s="13">
        <v>5</v>
      </c>
      <c r="D231" s="1">
        <v>3.52</v>
      </c>
      <c r="E231" s="1">
        <v>2.72</v>
      </c>
      <c r="F231" s="9"/>
      <c r="G231" s="1">
        <v>6.23</v>
      </c>
      <c r="I231" s="9"/>
      <c r="V231" s="9"/>
    </row>
    <row r="232" spans="1:22" x14ac:dyDescent="0.25">
      <c r="A232" s="16">
        <v>1850</v>
      </c>
      <c r="B232" s="1" t="s">
        <v>74</v>
      </c>
      <c r="C232" s="13">
        <v>2</v>
      </c>
      <c r="D232" s="1">
        <v>3.78</v>
      </c>
      <c r="E232" s="1">
        <v>2.89</v>
      </c>
      <c r="F232" s="9"/>
      <c r="G232" s="1">
        <v>6.68</v>
      </c>
      <c r="I232" s="9"/>
      <c r="V232" s="9"/>
    </row>
    <row r="233" spans="1:22" x14ac:dyDescent="0.25">
      <c r="A233" s="16">
        <v>1850</v>
      </c>
      <c r="B233" s="1" t="s">
        <v>74</v>
      </c>
      <c r="C233" s="13">
        <v>30</v>
      </c>
      <c r="D233" s="1">
        <v>3.61</v>
      </c>
      <c r="E233" s="1">
        <v>2.79</v>
      </c>
      <c r="F233" s="9"/>
      <c r="G233" s="1">
        <v>6.4</v>
      </c>
      <c r="I233" s="9"/>
      <c r="V233" s="9"/>
    </row>
    <row r="234" spans="1:22" x14ac:dyDescent="0.25">
      <c r="A234" s="16">
        <v>1850</v>
      </c>
      <c r="B234" s="1" t="s">
        <v>75</v>
      </c>
      <c r="C234" s="24">
        <v>28</v>
      </c>
      <c r="D234" s="1">
        <v>3.45</v>
      </c>
      <c r="E234" s="1">
        <v>2.69</v>
      </c>
      <c r="F234" s="9"/>
      <c r="G234" s="1">
        <v>6.1</v>
      </c>
      <c r="I234" s="9"/>
      <c r="V234" s="9"/>
    </row>
    <row r="235" spans="1:22" x14ac:dyDescent="0.25">
      <c r="B235" s="1"/>
      <c r="C235" s="1"/>
      <c r="V235" s="9"/>
    </row>
    <row r="236" spans="1:22" x14ac:dyDescent="0.25">
      <c r="B236" s="1"/>
      <c r="C236" s="1"/>
      <c r="V236" s="9"/>
    </row>
    <row r="237" spans="1:22" x14ac:dyDescent="0.25">
      <c r="B237" s="1"/>
      <c r="C237" s="1"/>
      <c r="V237" s="9"/>
    </row>
    <row r="238" spans="1:22" x14ac:dyDescent="0.25">
      <c r="B238" s="1"/>
      <c r="C238" s="1"/>
      <c r="V238" s="9"/>
    </row>
    <row r="239" spans="1:22" x14ac:dyDescent="0.25">
      <c r="B239" s="1"/>
      <c r="C239" s="1"/>
      <c r="V239" s="9"/>
    </row>
    <row r="240" spans="1:22" x14ac:dyDescent="0.25">
      <c r="B240" s="1"/>
      <c r="C240" s="1"/>
      <c r="V240" s="9"/>
    </row>
    <row r="241" spans="2:22" x14ac:dyDescent="0.25">
      <c r="B241" s="1"/>
      <c r="C241" s="1"/>
      <c r="V241" s="9"/>
    </row>
    <row r="242" spans="2:22" x14ac:dyDescent="0.25">
      <c r="B242" s="1"/>
      <c r="C242" s="1"/>
      <c r="V242" s="9"/>
    </row>
    <row r="243" spans="2:22" x14ac:dyDescent="0.25">
      <c r="B243" s="1"/>
      <c r="C243" s="1"/>
      <c r="V243" s="9"/>
    </row>
    <row r="244" spans="2:22" x14ac:dyDescent="0.25">
      <c r="B244" s="1"/>
      <c r="C244" s="1"/>
      <c r="V244" s="9"/>
    </row>
    <row r="245" spans="2:22" x14ac:dyDescent="0.25">
      <c r="B245" s="1"/>
      <c r="C245" s="1"/>
      <c r="V245" s="9"/>
    </row>
    <row r="246" spans="2:22" x14ac:dyDescent="0.25">
      <c r="B246" s="1"/>
      <c r="C246" s="1"/>
      <c r="V246" s="9"/>
    </row>
    <row r="247" spans="2:22" x14ac:dyDescent="0.25">
      <c r="B247" s="1"/>
      <c r="C247" s="1"/>
      <c r="V247" s="9"/>
    </row>
    <row r="248" spans="2:22" x14ac:dyDescent="0.25">
      <c r="B248" s="1"/>
      <c r="C248" s="1"/>
      <c r="V248" s="9"/>
    </row>
    <row r="249" spans="2:22" x14ac:dyDescent="0.25">
      <c r="B249" s="1"/>
      <c r="C249" s="1"/>
      <c r="V249" s="9"/>
    </row>
    <row r="250" spans="2:22" x14ac:dyDescent="0.25">
      <c r="B250" s="1"/>
      <c r="C250" s="1"/>
      <c r="V250" s="9"/>
    </row>
  </sheetData>
  <hyperlinks>
    <hyperlink ref="A1" location="Contents!A1" display="Contents"/>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162"/>
  <sheetViews>
    <sheetView workbookViewId="0">
      <pane xSplit="2" ySplit="6" topLeftCell="C7" activePane="bottomRight" state="frozen"/>
      <selection pane="topRight" activeCell="C1" sqref="C1"/>
      <selection pane="bottomLeft" activeCell="A7" sqref="A7"/>
      <selection pane="bottomRight"/>
    </sheetView>
  </sheetViews>
  <sheetFormatPr defaultColWidth="9.140625" defaultRowHeight="15" x14ac:dyDescent="0.25"/>
  <cols>
    <col min="1" max="1" width="11.28515625" style="9" customWidth="1"/>
    <col min="2" max="2" width="6" style="9" customWidth="1"/>
    <col min="3" max="3" width="7.5703125" style="1" bestFit="1" customWidth="1"/>
    <col min="4" max="4" width="8.85546875" style="1" bestFit="1" customWidth="1"/>
    <col min="5" max="5" width="7.28515625" style="1" bestFit="1" customWidth="1"/>
    <col min="6" max="6" width="9.28515625" style="1" bestFit="1" customWidth="1"/>
    <col min="7" max="16384" width="9.140625" style="9"/>
  </cols>
  <sheetData>
    <row r="1" spans="1:10" x14ac:dyDescent="0.25">
      <c r="A1" s="115" t="s">
        <v>349</v>
      </c>
      <c r="C1" s="5" t="s">
        <v>120</v>
      </c>
    </row>
    <row r="2" spans="1:10" x14ac:dyDescent="0.25">
      <c r="C2" s="5" t="s">
        <v>121</v>
      </c>
    </row>
    <row r="3" spans="1:10" x14ac:dyDescent="0.25">
      <c r="C3" s="5" t="s">
        <v>281</v>
      </c>
    </row>
    <row r="4" spans="1:10" x14ac:dyDescent="0.25">
      <c r="C4" s="5" t="s">
        <v>122</v>
      </c>
    </row>
    <row r="6" spans="1:10" x14ac:dyDescent="0.25">
      <c r="A6" s="9" t="s">
        <v>2</v>
      </c>
      <c r="C6" s="1" t="s">
        <v>123</v>
      </c>
      <c r="D6" s="1" t="s">
        <v>124</v>
      </c>
      <c r="E6" s="1" t="s">
        <v>125</v>
      </c>
      <c r="F6" s="1" t="s">
        <v>5</v>
      </c>
    </row>
    <row r="7" spans="1:10" x14ac:dyDescent="0.25">
      <c r="A7" s="9">
        <v>1826</v>
      </c>
      <c r="B7" s="9" t="s">
        <v>88</v>
      </c>
      <c r="C7" s="1">
        <v>5.37</v>
      </c>
      <c r="D7" s="1">
        <v>23.45</v>
      </c>
      <c r="E7" s="1">
        <v>29.35</v>
      </c>
      <c r="F7" s="1">
        <v>58.17</v>
      </c>
      <c r="H7" s="24"/>
      <c r="J7" s="24"/>
    </row>
    <row r="8" spans="1:10" x14ac:dyDescent="0.25">
      <c r="B8" s="9" t="s">
        <v>89</v>
      </c>
      <c r="C8" s="1">
        <v>5.41</v>
      </c>
      <c r="D8" s="1">
        <v>20.86</v>
      </c>
      <c r="E8" s="1">
        <v>18.79</v>
      </c>
      <c r="F8" s="1">
        <v>45.06</v>
      </c>
      <c r="H8" s="24"/>
      <c r="J8" s="24"/>
    </row>
    <row r="9" spans="1:10" x14ac:dyDescent="0.25">
      <c r="B9" s="9" t="s">
        <v>90</v>
      </c>
      <c r="C9" s="1">
        <v>5.65</v>
      </c>
      <c r="D9" s="1">
        <v>21.56</v>
      </c>
      <c r="E9" s="1">
        <v>18.07</v>
      </c>
      <c r="F9" s="1">
        <v>45.28</v>
      </c>
      <c r="H9" s="24"/>
      <c r="J9" s="24"/>
    </row>
    <row r="10" spans="1:10" x14ac:dyDescent="0.25">
      <c r="B10" s="9" t="s">
        <v>91</v>
      </c>
      <c r="C10" s="2">
        <v>5.84</v>
      </c>
      <c r="D10" s="2">
        <v>22.32</v>
      </c>
      <c r="E10" s="2">
        <v>19.32</v>
      </c>
      <c r="F10" s="2">
        <v>47.48</v>
      </c>
      <c r="H10" s="24"/>
      <c r="J10" s="24"/>
    </row>
    <row r="11" spans="1:10" x14ac:dyDescent="0.25">
      <c r="A11" s="9">
        <v>1827</v>
      </c>
      <c r="B11" s="9" t="s">
        <v>88</v>
      </c>
      <c r="C11" s="2">
        <v>5.8</v>
      </c>
      <c r="D11" s="2">
        <v>22.96</v>
      </c>
      <c r="E11" s="2">
        <v>24.37</v>
      </c>
      <c r="F11" s="2">
        <v>53.13</v>
      </c>
      <c r="H11" s="13"/>
      <c r="J11" s="24"/>
    </row>
    <row r="12" spans="1:10" x14ac:dyDescent="0.25">
      <c r="B12" s="9" t="s">
        <v>89</v>
      </c>
      <c r="C12" s="2">
        <v>5.72</v>
      </c>
      <c r="D12" s="2">
        <v>23.55</v>
      </c>
      <c r="E12" s="2">
        <v>20.47</v>
      </c>
      <c r="F12" s="2">
        <v>49.74</v>
      </c>
      <c r="H12" s="13"/>
      <c r="J12" s="24"/>
    </row>
    <row r="13" spans="1:10" x14ac:dyDescent="0.25">
      <c r="B13" s="9" t="s">
        <v>90</v>
      </c>
      <c r="C13" s="2">
        <v>5.91</v>
      </c>
      <c r="D13" s="2">
        <v>22.35</v>
      </c>
      <c r="E13" s="2">
        <v>23.36</v>
      </c>
      <c r="F13" s="2">
        <v>51.62</v>
      </c>
      <c r="H13" s="13"/>
      <c r="J13" s="24"/>
    </row>
    <row r="14" spans="1:10" x14ac:dyDescent="0.25">
      <c r="B14" s="9" t="s">
        <v>91</v>
      </c>
      <c r="C14" s="2">
        <v>6.11</v>
      </c>
      <c r="D14" s="2">
        <v>23.29</v>
      </c>
      <c r="E14" s="2">
        <v>20.98</v>
      </c>
      <c r="F14" s="2">
        <v>50.38</v>
      </c>
      <c r="H14" s="13"/>
      <c r="J14" s="24"/>
    </row>
    <row r="15" spans="1:10" x14ac:dyDescent="0.25">
      <c r="A15" s="9">
        <v>1828</v>
      </c>
      <c r="B15" s="9" t="s">
        <v>88</v>
      </c>
      <c r="C15" s="2">
        <v>5.75</v>
      </c>
      <c r="D15" s="2">
        <v>23.85</v>
      </c>
      <c r="E15" s="2">
        <v>22.34</v>
      </c>
      <c r="F15" s="2">
        <v>51.94</v>
      </c>
      <c r="H15" s="24"/>
      <c r="J15" s="24"/>
    </row>
    <row r="16" spans="1:10" x14ac:dyDescent="0.25">
      <c r="B16" s="9" t="s">
        <v>89</v>
      </c>
      <c r="C16" s="2">
        <v>5.38</v>
      </c>
      <c r="D16" s="2">
        <v>22.91</v>
      </c>
      <c r="E16" s="2">
        <v>23</v>
      </c>
      <c r="F16" s="2">
        <v>51.29</v>
      </c>
      <c r="H16" s="24"/>
      <c r="J16" s="24"/>
    </row>
    <row r="17" spans="1:10" x14ac:dyDescent="0.25">
      <c r="B17" s="9" t="s">
        <v>90</v>
      </c>
      <c r="C17" s="2">
        <v>6.01</v>
      </c>
      <c r="D17" s="2">
        <v>24.96</v>
      </c>
      <c r="E17" s="2">
        <v>24.12</v>
      </c>
      <c r="F17" s="2">
        <v>55.09</v>
      </c>
      <c r="H17" s="24"/>
      <c r="J17" s="24"/>
    </row>
    <row r="18" spans="1:10" x14ac:dyDescent="0.25">
      <c r="B18" s="9" t="s">
        <v>91</v>
      </c>
      <c r="C18" s="2">
        <v>5.4</v>
      </c>
      <c r="D18" s="2">
        <v>23.77</v>
      </c>
      <c r="E18" s="2">
        <v>23.48</v>
      </c>
      <c r="F18" s="2">
        <v>52.65</v>
      </c>
      <c r="H18" s="24"/>
      <c r="J18" s="24"/>
    </row>
    <row r="19" spans="1:10" x14ac:dyDescent="0.25">
      <c r="A19" s="9">
        <v>1829</v>
      </c>
      <c r="B19" s="9" t="s">
        <v>88</v>
      </c>
      <c r="C19" s="2">
        <v>6.09</v>
      </c>
      <c r="D19" s="2">
        <v>25.05</v>
      </c>
      <c r="E19" s="2">
        <v>27.17</v>
      </c>
      <c r="F19" s="2">
        <v>58.31</v>
      </c>
      <c r="H19" s="13"/>
      <c r="J19" s="24"/>
    </row>
    <row r="20" spans="1:10" x14ac:dyDescent="0.25">
      <c r="B20" s="9" t="s">
        <v>89</v>
      </c>
      <c r="C20" s="2">
        <v>5.98</v>
      </c>
      <c r="D20" s="2">
        <v>23.45</v>
      </c>
      <c r="E20" s="2">
        <v>23.13</v>
      </c>
      <c r="F20" s="2">
        <v>52.56</v>
      </c>
      <c r="H20" s="13"/>
      <c r="J20" s="24"/>
    </row>
    <row r="21" spans="1:10" x14ac:dyDescent="0.25">
      <c r="B21" s="9" t="s">
        <v>90</v>
      </c>
      <c r="C21" s="2">
        <v>6.14</v>
      </c>
      <c r="D21" s="2">
        <v>23.1</v>
      </c>
      <c r="E21" s="2">
        <v>25.39</v>
      </c>
      <c r="F21" s="2">
        <v>54.73</v>
      </c>
      <c r="H21" s="13"/>
      <c r="J21" s="24"/>
    </row>
    <row r="22" spans="1:10" x14ac:dyDescent="0.25">
      <c r="B22" s="9" t="s">
        <v>91</v>
      </c>
      <c r="C22" s="2">
        <v>5.23</v>
      </c>
      <c r="D22" s="2">
        <v>20.82</v>
      </c>
      <c r="E22" s="2">
        <v>19.61</v>
      </c>
      <c r="F22" s="2">
        <v>45.66</v>
      </c>
      <c r="H22" s="13"/>
      <c r="J22" s="24"/>
    </row>
    <row r="23" spans="1:10" x14ac:dyDescent="0.25">
      <c r="A23" s="9">
        <v>1830</v>
      </c>
      <c r="B23" s="9" t="s">
        <v>88</v>
      </c>
      <c r="C23" s="2">
        <v>5.99</v>
      </c>
      <c r="D23" s="2">
        <v>23.51</v>
      </c>
      <c r="E23" s="2">
        <v>22.46</v>
      </c>
      <c r="F23" s="2">
        <v>51.96</v>
      </c>
      <c r="H23" s="24"/>
      <c r="J23" s="24"/>
    </row>
    <row r="24" spans="1:10" x14ac:dyDescent="0.25">
      <c r="B24" s="9" t="s">
        <v>89</v>
      </c>
      <c r="C24" s="2">
        <v>5.74</v>
      </c>
      <c r="D24" s="2">
        <v>22.5</v>
      </c>
      <c r="E24" s="2">
        <v>21.14</v>
      </c>
      <c r="F24" s="2">
        <v>49.38</v>
      </c>
      <c r="H24" s="24"/>
      <c r="J24" s="24"/>
    </row>
    <row r="25" spans="1:10" x14ac:dyDescent="0.25">
      <c r="B25" s="9" t="s">
        <v>90</v>
      </c>
      <c r="C25" s="2">
        <v>5.54</v>
      </c>
      <c r="D25" s="2">
        <v>21.87</v>
      </c>
      <c r="E25" s="2">
        <v>21.97</v>
      </c>
      <c r="F25" s="2">
        <v>49.38</v>
      </c>
      <c r="H25" s="24"/>
      <c r="J25" s="24"/>
    </row>
    <row r="26" spans="1:10" x14ac:dyDescent="0.25">
      <c r="B26" s="9" t="s">
        <v>91</v>
      </c>
      <c r="C26" s="2">
        <v>4.87</v>
      </c>
      <c r="D26" s="2">
        <v>20.53</v>
      </c>
      <c r="E26" s="2">
        <v>22.03</v>
      </c>
      <c r="F26" s="2">
        <v>47.43</v>
      </c>
      <c r="H26" s="24"/>
      <c r="J26" s="24"/>
    </row>
    <row r="27" spans="1:10" x14ac:dyDescent="0.25">
      <c r="A27" s="9">
        <v>1831</v>
      </c>
      <c r="B27" s="9" t="s">
        <v>88</v>
      </c>
      <c r="C27" s="2">
        <v>5.67</v>
      </c>
      <c r="D27" s="2">
        <v>23.3</v>
      </c>
      <c r="E27" s="2">
        <v>23.74</v>
      </c>
      <c r="F27" s="2">
        <v>52.71</v>
      </c>
      <c r="H27" s="13"/>
      <c r="J27" s="24"/>
    </row>
    <row r="28" spans="1:10" x14ac:dyDescent="0.25">
      <c r="B28" s="9" t="s">
        <v>89</v>
      </c>
      <c r="C28" s="2">
        <v>5.45</v>
      </c>
      <c r="D28" s="2">
        <v>22.87</v>
      </c>
      <c r="E28" s="2">
        <v>23.89</v>
      </c>
      <c r="F28" s="2">
        <v>52.21</v>
      </c>
      <c r="H28" s="13"/>
      <c r="J28" s="24"/>
    </row>
    <row r="29" spans="1:10" x14ac:dyDescent="0.25">
      <c r="B29" s="9" t="s">
        <v>90</v>
      </c>
      <c r="C29" s="2">
        <v>5.45</v>
      </c>
      <c r="D29" s="2">
        <v>23.42</v>
      </c>
      <c r="E29" s="2">
        <v>24.7</v>
      </c>
      <c r="F29" s="2">
        <v>53.52</v>
      </c>
      <c r="H29" s="13"/>
      <c r="J29" s="24"/>
    </row>
    <row r="30" spans="1:10" x14ac:dyDescent="0.25">
      <c r="B30" s="9" t="s">
        <v>91</v>
      </c>
      <c r="C30" s="2">
        <v>5.0599999999999996</v>
      </c>
      <c r="D30" s="2">
        <v>21.75</v>
      </c>
      <c r="E30" s="2">
        <v>22.05</v>
      </c>
      <c r="F30" s="2">
        <v>48.86</v>
      </c>
      <c r="H30" s="13"/>
      <c r="J30" s="24"/>
    </row>
    <row r="31" spans="1:10" x14ac:dyDescent="0.25">
      <c r="A31" s="9">
        <v>1832</v>
      </c>
      <c r="B31" s="9" t="s">
        <v>88</v>
      </c>
      <c r="C31" s="2">
        <v>5.5</v>
      </c>
      <c r="D31" s="2">
        <v>22.63</v>
      </c>
      <c r="E31" s="2">
        <v>22.98</v>
      </c>
      <c r="F31" s="2">
        <v>51.11</v>
      </c>
      <c r="H31" s="24"/>
      <c r="J31" s="24"/>
    </row>
    <row r="32" spans="1:10" x14ac:dyDescent="0.25">
      <c r="B32" s="9" t="s">
        <v>89</v>
      </c>
      <c r="C32" s="2">
        <v>5.5</v>
      </c>
      <c r="D32" s="2">
        <v>22.61</v>
      </c>
      <c r="E32" s="2">
        <v>20.170000000000002</v>
      </c>
      <c r="F32" s="2">
        <v>48.28</v>
      </c>
      <c r="H32" s="24"/>
      <c r="J32" s="24"/>
    </row>
    <row r="33" spans="1:10" x14ac:dyDescent="0.25">
      <c r="B33" s="9" t="s">
        <v>90</v>
      </c>
      <c r="C33" s="2">
        <v>4.91</v>
      </c>
      <c r="D33" s="2">
        <v>21.37</v>
      </c>
      <c r="E33" s="2">
        <v>20.86</v>
      </c>
      <c r="F33" s="2">
        <v>47.14</v>
      </c>
      <c r="H33" s="24"/>
      <c r="J33" s="24"/>
    </row>
    <row r="34" spans="1:10" x14ac:dyDescent="0.25">
      <c r="B34" s="9" t="s">
        <v>91</v>
      </c>
      <c r="C34" s="2">
        <v>4.7699999999999996</v>
      </c>
      <c r="D34" s="2">
        <v>20.77</v>
      </c>
      <c r="E34" s="46">
        <v>22</v>
      </c>
      <c r="F34" s="2">
        <v>47.54</v>
      </c>
      <c r="H34" s="24"/>
      <c r="J34" s="24"/>
    </row>
    <row r="35" spans="1:10" x14ac:dyDescent="0.25">
      <c r="A35" s="9">
        <v>1833</v>
      </c>
      <c r="B35" s="9" t="s">
        <v>88</v>
      </c>
      <c r="C35" s="2">
        <v>5.35</v>
      </c>
      <c r="D35" s="2">
        <v>23.28</v>
      </c>
      <c r="E35" s="2">
        <v>22.21</v>
      </c>
      <c r="F35" s="2">
        <v>50.84</v>
      </c>
      <c r="H35" s="13"/>
      <c r="J35" s="24"/>
    </row>
    <row r="36" spans="1:10" x14ac:dyDescent="0.25">
      <c r="B36" s="9" t="s">
        <v>89</v>
      </c>
      <c r="C36" s="2">
        <v>5.05</v>
      </c>
      <c r="D36" s="2">
        <v>22.25</v>
      </c>
      <c r="E36" s="2">
        <v>20.99</v>
      </c>
      <c r="F36" s="2">
        <v>48.29</v>
      </c>
      <c r="H36" s="13"/>
      <c r="J36" s="24"/>
    </row>
    <row r="37" spans="1:10" x14ac:dyDescent="0.25">
      <c r="B37" s="9" t="s">
        <v>90</v>
      </c>
      <c r="C37" s="2">
        <v>5.03</v>
      </c>
      <c r="D37" s="2">
        <v>21.94</v>
      </c>
      <c r="E37" s="2">
        <v>24.67</v>
      </c>
      <c r="F37" s="2">
        <v>51.64</v>
      </c>
      <c r="H37" s="13"/>
      <c r="J37" s="24"/>
    </row>
    <row r="38" spans="1:10" x14ac:dyDescent="0.25">
      <c r="B38" s="9" t="s">
        <v>91</v>
      </c>
      <c r="C38" s="2">
        <v>4.5999999999999996</v>
      </c>
      <c r="D38" s="2">
        <v>22</v>
      </c>
      <c r="E38" s="2">
        <v>27.5</v>
      </c>
      <c r="F38" s="2">
        <v>54.1</v>
      </c>
      <c r="H38" s="13"/>
      <c r="J38" s="24"/>
    </row>
    <row r="39" spans="1:10" x14ac:dyDescent="0.25">
      <c r="A39" s="9">
        <v>1834</v>
      </c>
      <c r="B39" s="9" t="s">
        <v>88</v>
      </c>
      <c r="C39" s="1">
        <v>4.91</v>
      </c>
      <c r="D39" s="1">
        <v>22.5</v>
      </c>
      <c r="E39" s="1">
        <v>25.9</v>
      </c>
      <c r="F39" s="1">
        <v>53.31</v>
      </c>
      <c r="H39" s="24"/>
      <c r="J39" s="24"/>
    </row>
    <row r="40" spans="1:10" x14ac:dyDescent="0.25">
      <c r="B40" s="9" t="s">
        <v>89</v>
      </c>
      <c r="C40" s="1">
        <v>4.8099999999999996</v>
      </c>
      <c r="D40" s="1">
        <v>22.3</v>
      </c>
      <c r="E40" s="1">
        <v>23.83</v>
      </c>
      <c r="F40" s="1">
        <v>50.94</v>
      </c>
      <c r="H40" s="24"/>
      <c r="J40" s="24"/>
    </row>
    <row r="41" spans="1:10" x14ac:dyDescent="0.25">
      <c r="B41" s="9" t="s">
        <v>90</v>
      </c>
      <c r="C41" s="1">
        <v>4.95</v>
      </c>
      <c r="D41" s="1">
        <v>23.25</v>
      </c>
      <c r="E41" s="1">
        <v>27.43</v>
      </c>
      <c r="F41" s="1">
        <v>55.63</v>
      </c>
      <c r="H41" s="24"/>
      <c r="J41" s="24"/>
    </row>
    <row r="42" spans="1:10" x14ac:dyDescent="0.25">
      <c r="B42" s="9" t="s">
        <v>91</v>
      </c>
      <c r="C42" s="1">
        <v>4.59</v>
      </c>
      <c r="D42" s="1">
        <v>21.72</v>
      </c>
      <c r="E42" s="1">
        <v>25.46</v>
      </c>
      <c r="F42" s="1">
        <v>51.77</v>
      </c>
      <c r="H42" s="24"/>
      <c r="J42" s="24"/>
    </row>
    <row r="43" spans="1:10" x14ac:dyDescent="0.25">
      <c r="A43" s="9">
        <v>1835</v>
      </c>
      <c r="B43" s="9" t="s">
        <v>88</v>
      </c>
      <c r="C43" s="1">
        <v>5.1100000000000003</v>
      </c>
      <c r="D43" s="2">
        <v>23.42</v>
      </c>
      <c r="E43" s="2">
        <v>28.15</v>
      </c>
      <c r="F43" s="2">
        <v>56.68</v>
      </c>
      <c r="H43" s="13"/>
      <c r="J43" s="24"/>
    </row>
    <row r="44" spans="1:10" x14ac:dyDescent="0.25">
      <c r="B44" s="9" t="s">
        <v>89</v>
      </c>
      <c r="C44" s="1">
        <v>5.24</v>
      </c>
      <c r="D44" s="2">
        <v>24.08</v>
      </c>
      <c r="E44" s="2">
        <v>27.87</v>
      </c>
      <c r="F44" s="2">
        <v>57.19</v>
      </c>
      <c r="H44" s="13"/>
      <c r="J44" s="24"/>
    </row>
    <row r="45" spans="1:10" x14ac:dyDescent="0.25">
      <c r="B45" s="9" t="s">
        <v>90</v>
      </c>
      <c r="C45" s="1">
        <v>5.12</v>
      </c>
      <c r="D45" s="2">
        <v>23.8</v>
      </c>
      <c r="E45" s="2">
        <v>29.36</v>
      </c>
      <c r="F45" s="2">
        <v>58.28</v>
      </c>
      <c r="H45" s="13"/>
      <c r="J45" s="24"/>
    </row>
    <row r="46" spans="1:10" x14ac:dyDescent="0.25">
      <c r="B46" s="9" t="s">
        <v>91</v>
      </c>
      <c r="C46" s="1">
        <v>4.6900000000000004</v>
      </c>
      <c r="D46" s="2">
        <v>22.83</v>
      </c>
      <c r="E46" s="2">
        <v>29.87</v>
      </c>
      <c r="F46" s="2">
        <v>57.39</v>
      </c>
      <c r="H46" s="13"/>
      <c r="J46" s="24"/>
    </row>
    <row r="47" spans="1:10" x14ac:dyDescent="0.25">
      <c r="A47" s="9">
        <v>1836</v>
      </c>
      <c r="B47" s="9" t="s">
        <v>88</v>
      </c>
      <c r="C47" s="2">
        <v>5.3</v>
      </c>
      <c r="D47" s="2">
        <v>26.08</v>
      </c>
      <c r="E47" s="2">
        <v>32.64</v>
      </c>
      <c r="F47" s="2">
        <v>64.02</v>
      </c>
      <c r="H47" s="24"/>
      <c r="J47" s="24"/>
    </row>
    <row r="48" spans="1:10" x14ac:dyDescent="0.25">
      <c r="B48" s="9" t="s">
        <v>89</v>
      </c>
      <c r="C48" s="2">
        <v>5.23</v>
      </c>
      <c r="D48" s="2">
        <v>25.12</v>
      </c>
      <c r="E48" s="2">
        <v>34.49</v>
      </c>
      <c r="F48" s="1">
        <v>64.84</v>
      </c>
      <c r="H48" s="24"/>
      <c r="J48" s="24"/>
    </row>
    <row r="49" spans="1:10" x14ac:dyDescent="0.25">
      <c r="B49" s="9" t="s">
        <v>90</v>
      </c>
      <c r="C49" s="2">
        <v>5.48</v>
      </c>
      <c r="D49" s="2">
        <v>28.49</v>
      </c>
      <c r="E49" s="2">
        <v>44.09</v>
      </c>
      <c r="F49" s="2">
        <v>78.06</v>
      </c>
      <c r="H49" s="24"/>
      <c r="J49" s="24"/>
    </row>
    <row r="50" spans="1:10" x14ac:dyDescent="0.25">
      <c r="B50" s="9" t="s">
        <v>91</v>
      </c>
      <c r="C50" s="2">
        <v>5.0199999999999996</v>
      </c>
      <c r="D50" s="2">
        <v>26.15</v>
      </c>
      <c r="E50" s="2">
        <v>42.2</v>
      </c>
      <c r="F50" s="2">
        <v>73.37</v>
      </c>
      <c r="H50" s="24"/>
      <c r="J50" s="24"/>
    </row>
    <row r="51" spans="1:10" x14ac:dyDescent="0.25">
      <c r="A51" s="9">
        <v>1837</v>
      </c>
      <c r="B51" s="9" t="s">
        <v>88</v>
      </c>
      <c r="C51" s="2">
        <v>5.39</v>
      </c>
      <c r="D51" s="2">
        <v>26.73</v>
      </c>
      <c r="E51" s="2">
        <v>42.36</v>
      </c>
      <c r="F51" s="2">
        <v>74.48</v>
      </c>
      <c r="H51" s="13"/>
      <c r="J51" s="24"/>
    </row>
    <row r="52" spans="1:10" x14ac:dyDescent="0.25">
      <c r="B52" s="9" t="s">
        <v>89</v>
      </c>
      <c r="C52" s="2">
        <v>5.51</v>
      </c>
      <c r="D52" s="46">
        <v>25.53</v>
      </c>
      <c r="E52" s="2">
        <v>31.99</v>
      </c>
      <c r="F52" s="2">
        <v>63.03</v>
      </c>
      <c r="H52" s="13"/>
      <c r="J52" s="24"/>
    </row>
    <row r="53" spans="1:10" x14ac:dyDescent="0.25">
      <c r="B53" s="9" t="s">
        <v>90</v>
      </c>
      <c r="C53" s="2">
        <v>5.32</v>
      </c>
      <c r="D53" s="2">
        <v>25.23</v>
      </c>
      <c r="E53" s="2">
        <v>32.590000000000003</v>
      </c>
      <c r="F53" s="2">
        <v>63.14</v>
      </c>
      <c r="H53" s="13"/>
      <c r="J53" s="24"/>
    </row>
    <row r="54" spans="1:10" x14ac:dyDescent="0.25">
      <c r="B54" s="9" t="s">
        <v>91</v>
      </c>
      <c r="C54" s="2">
        <v>5.01</v>
      </c>
      <c r="D54" s="1">
        <v>24.41</v>
      </c>
      <c r="E54" s="2">
        <v>28.68</v>
      </c>
      <c r="F54" s="2">
        <v>58.1</v>
      </c>
      <c r="H54" s="13"/>
      <c r="J54" s="24"/>
    </row>
    <row r="55" spans="1:10" x14ac:dyDescent="0.25">
      <c r="A55" s="9">
        <v>1838</v>
      </c>
      <c r="B55" s="9" t="s">
        <v>88</v>
      </c>
      <c r="C55" s="2">
        <v>5.35</v>
      </c>
      <c r="D55" s="2">
        <v>25.28</v>
      </c>
      <c r="E55" s="2">
        <v>22.91</v>
      </c>
      <c r="F55" s="2">
        <v>63.54</v>
      </c>
      <c r="H55" s="24"/>
      <c r="J55" s="24"/>
    </row>
    <row r="56" spans="1:10" x14ac:dyDescent="0.25">
      <c r="B56" s="9" t="s">
        <v>89</v>
      </c>
      <c r="C56" s="2">
        <v>5.42</v>
      </c>
      <c r="D56" s="2">
        <v>25.26</v>
      </c>
      <c r="E56" s="2">
        <v>32.200000000000003</v>
      </c>
      <c r="F56" s="2">
        <v>62.88</v>
      </c>
      <c r="H56" s="24"/>
      <c r="J56" s="24"/>
    </row>
    <row r="57" spans="1:10" x14ac:dyDescent="0.25">
      <c r="B57" s="9" t="s">
        <v>90</v>
      </c>
      <c r="C57" s="2">
        <v>5.52</v>
      </c>
      <c r="D57" s="2">
        <v>27.48</v>
      </c>
      <c r="E57" s="2">
        <v>38.78</v>
      </c>
      <c r="F57" s="2">
        <v>71.78</v>
      </c>
      <c r="H57" s="24"/>
      <c r="J57" s="24"/>
    </row>
    <row r="58" spans="1:10" x14ac:dyDescent="0.25">
      <c r="B58" s="9" t="s">
        <v>91</v>
      </c>
      <c r="C58" s="2">
        <v>4.87</v>
      </c>
      <c r="D58" s="2">
        <v>26.16</v>
      </c>
      <c r="E58" s="2">
        <v>37.14</v>
      </c>
      <c r="F58" s="2">
        <v>68.17</v>
      </c>
      <c r="H58" s="24"/>
      <c r="J58" s="24"/>
    </row>
    <row r="59" spans="1:10" x14ac:dyDescent="0.25">
      <c r="A59" s="9">
        <v>1839</v>
      </c>
      <c r="B59" s="9" t="s">
        <v>88</v>
      </c>
      <c r="C59" s="2">
        <v>5.41</v>
      </c>
      <c r="D59" s="2">
        <v>27.8</v>
      </c>
      <c r="E59" s="2">
        <v>39.659999999999997</v>
      </c>
      <c r="F59" s="1">
        <v>72.87</v>
      </c>
      <c r="H59" s="13"/>
      <c r="J59" s="24"/>
    </row>
    <row r="60" spans="1:10" x14ac:dyDescent="0.25">
      <c r="B60" s="9" t="s">
        <v>89</v>
      </c>
      <c r="C60" s="2">
        <v>5.47</v>
      </c>
      <c r="D60" s="2">
        <v>28.67</v>
      </c>
      <c r="E60" s="2">
        <v>39.840000000000003</v>
      </c>
      <c r="F60" s="1">
        <v>73.98</v>
      </c>
      <c r="H60" s="13"/>
      <c r="J60" s="24"/>
    </row>
    <row r="61" spans="1:10" x14ac:dyDescent="0.25">
      <c r="B61" s="9" t="s">
        <v>90</v>
      </c>
      <c r="C61" s="1">
        <v>5.54</v>
      </c>
      <c r="D61" s="2">
        <v>30.07</v>
      </c>
      <c r="E61" s="2">
        <v>46.42</v>
      </c>
      <c r="F61" s="1">
        <v>82.03</v>
      </c>
      <c r="H61" s="13"/>
      <c r="J61" s="24"/>
    </row>
    <row r="62" spans="1:10" x14ac:dyDescent="0.25">
      <c r="B62" s="9" t="s">
        <v>91</v>
      </c>
      <c r="C62" s="2">
        <v>5.0199999999999996</v>
      </c>
      <c r="D62" s="2">
        <v>27.87</v>
      </c>
      <c r="E62" s="2">
        <v>41.8</v>
      </c>
      <c r="F62" s="1">
        <v>74.69</v>
      </c>
      <c r="H62" s="13"/>
      <c r="J62" s="24"/>
    </row>
    <row r="63" spans="1:10" x14ac:dyDescent="0.25">
      <c r="A63" s="9">
        <v>1840</v>
      </c>
      <c r="B63" s="9" t="s">
        <v>88</v>
      </c>
      <c r="C63" s="2">
        <v>5.67</v>
      </c>
      <c r="D63" s="2">
        <v>29.49</v>
      </c>
      <c r="E63" s="2">
        <v>41.59</v>
      </c>
      <c r="F63" s="2">
        <v>76.75</v>
      </c>
      <c r="H63" s="24"/>
      <c r="J63" s="24"/>
    </row>
    <row r="64" spans="1:10" x14ac:dyDescent="0.25">
      <c r="B64" s="9" t="s">
        <v>89</v>
      </c>
      <c r="C64" s="2">
        <v>5.54</v>
      </c>
      <c r="D64" s="2">
        <v>28.68</v>
      </c>
      <c r="E64" s="2">
        <v>39.409999999999997</v>
      </c>
      <c r="F64" s="2">
        <v>73.63</v>
      </c>
      <c r="H64" s="24"/>
      <c r="J64" s="24"/>
    </row>
    <row r="65" spans="1:10" x14ac:dyDescent="0.25">
      <c r="B65" s="9" t="s">
        <v>90</v>
      </c>
      <c r="C65" s="2">
        <v>5.78</v>
      </c>
      <c r="D65" s="2">
        <v>29.67</v>
      </c>
      <c r="E65" s="2">
        <v>43.88</v>
      </c>
      <c r="F65" s="2">
        <v>79.33</v>
      </c>
      <c r="H65" s="24"/>
      <c r="J65" s="24"/>
    </row>
    <row r="66" spans="1:10" x14ac:dyDescent="0.25">
      <c r="B66" s="9" t="s">
        <v>91</v>
      </c>
      <c r="C66" s="2">
        <v>5.08</v>
      </c>
      <c r="D66" s="2">
        <v>27.12</v>
      </c>
      <c r="E66" s="2">
        <v>38.46</v>
      </c>
      <c r="F66" s="2">
        <v>70.66</v>
      </c>
      <c r="H66" s="24"/>
      <c r="J66" s="24"/>
    </row>
    <row r="67" spans="1:10" x14ac:dyDescent="0.25">
      <c r="A67" s="9">
        <v>1841</v>
      </c>
      <c r="B67" s="9" t="s">
        <v>88</v>
      </c>
      <c r="C67" s="2">
        <v>5.73</v>
      </c>
      <c r="D67" s="2">
        <v>29.01</v>
      </c>
      <c r="E67" s="1">
        <v>40.76</v>
      </c>
      <c r="F67" s="2">
        <v>75.5</v>
      </c>
      <c r="H67" s="13"/>
      <c r="J67" s="24"/>
    </row>
    <row r="68" spans="1:10" x14ac:dyDescent="0.25">
      <c r="B68" s="9" t="s">
        <v>89</v>
      </c>
      <c r="C68" s="2">
        <v>5.54</v>
      </c>
      <c r="D68" s="2">
        <v>27.37</v>
      </c>
      <c r="E68" s="1">
        <v>37.47</v>
      </c>
      <c r="F68" s="1">
        <v>70.38</v>
      </c>
      <c r="H68" s="13"/>
      <c r="J68" s="24"/>
    </row>
    <row r="69" spans="1:10" x14ac:dyDescent="0.25">
      <c r="B69" s="9" t="s">
        <v>90</v>
      </c>
      <c r="C69" s="2">
        <v>5.57</v>
      </c>
      <c r="D69" s="2">
        <v>27.9</v>
      </c>
      <c r="E69" s="1">
        <v>42.93</v>
      </c>
      <c r="F69" s="1">
        <v>76.400000000000006</v>
      </c>
      <c r="H69" s="13"/>
      <c r="J69" s="24"/>
    </row>
    <row r="70" spans="1:10" x14ac:dyDescent="0.25">
      <c r="B70" s="9" t="s">
        <v>91</v>
      </c>
      <c r="C70" s="2">
        <v>4.9400000000000004</v>
      </c>
      <c r="D70" s="2">
        <v>24.27</v>
      </c>
      <c r="E70" s="1">
        <v>34.94</v>
      </c>
      <c r="F70" s="1">
        <v>64.150000000000006</v>
      </c>
      <c r="H70" s="13"/>
      <c r="J70" s="24"/>
    </row>
    <row r="71" spans="1:10" x14ac:dyDescent="0.25">
      <c r="A71" s="9">
        <v>1842</v>
      </c>
      <c r="B71" s="9" t="s">
        <v>88</v>
      </c>
      <c r="C71" s="2">
        <v>5.56</v>
      </c>
      <c r="D71" s="2">
        <v>25.47</v>
      </c>
      <c r="E71" s="2">
        <v>36.92</v>
      </c>
      <c r="F71" s="1">
        <v>67.95</v>
      </c>
      <c r="H71" s="24"/>
      <c r="J71" s="24"/>
    </row>
    <row r="72" spans="1:10" x14ac:dyDescent="0.25">
      <c r="B72" s="9" t="s">
        <v>89</v>
      </c>
      <c r="C72" s="2">
        <v>5.34</v>
      </c>
      <c r="D72" s="2">
        <v>24.42</v>
      </c>
      <c r="E72" s="2">
        <v>34.049999999999997</v>
      </c>
      <c r="F72" s="2">
        <v>63.81</v>
      </c>
      <c r="H72" s="24"/>
      <c r="J72" s="24"/>
    </row>
    <row r="73" spans="1:10" x14ac:dyDescent="0.25">
      <c r="B73" s="9" t="s">
        <v>90</v>
      </c>
      <c r="C73" s="2">
        <v>5.29</v>
      </c>
      <c r="D73" s="2">
        <v>23.74</v>
      </c>
      <c r="E73" s="2">
        <v>33.479999999999997</v>
      </c>
      <c r="F73" s="2">
        <v>62.51</v>
      </c>
      <c r="H73" s="24"/>
      <c r="J73" s="24"/>
    </row>
    <row r="74" spans="1:10" x14ac:dyDescent="0.25">
      <c r="B74" s="9" t="s">
        <v>91</v>
      </c>
      <c r="C74" s="2">
        <v>4.87</v>
      </c>
      <c r="D74" s="2">
        <v>22.24</v>
      </c>
      <c r="E74" s="2">
        <v>28.06</v>
      </c>
      <c r="F74" s="2">
        <v>55.17</v>
      </c>
      <c r="H74" s="24"/>
      <c r="J74" s="24"/>
    </row>
    <row r="75" spans="1:10" x14ac:dyDescent="0.25">
      <c r="A75" s="9">
        <v>1843</v>
      </c>
      <c r="B75" s="9" t="s">
        <v>88</v>
      </c>
      <c r="C75" s="2">
        <v>5.24</v>
      </c>
      <c r="D75" s="2">
        <v>23.17</v>
      </c>
      <c r="E75" s="2">
        <v>30.93</v>
      </c>
      <c r="F75" s="1">
        <v>59.34</v>
      </c>
      <c r="H75" s="13"/>
      <c r="J75" s="24"/>
    </row>
    <row r="76" spans="1:10" x14ac:dyDescent="0.25">
      <c r="B76" s="9" t="s">
        <v>89</v>
      </c>
      <c r="C76" s="2">
        <v>5.38</v>
      </c>
      <c r="D76" s="2">
        <v>23.09</v>
      </c>
      <c r="E76" s="2">
        <v>28.7</v>
      </c>
      <c r="F76" s="1">
        <v>57.17</v>
      </c>
      <c r="H76" s="13"/>
      <c r="J76" s="24"/>
    </row>
    <row r="77" spans="1:10" x14ac:dyDescent="0.25">
      <c r="B77" s="9" t="s">
        <v>90</v>
      </c>
      <c r="C77" s="2">
        <v>5.21</v>
      </c>
      <c r="D77" s="2">
        <v>22.68</v>
      </c>
      <c r="E77" s="2">
        <v>31.34</v>
      </c>
      <c r="F77" s="1">
        <v>59.24</v>
      </c>
      <c r="H77" s="13"/>
      <c r="J77" s="24"/>
    </row>
    <row r="78" spans="1:10" x14ac:dyDescent="0.25">
      <c r="B78" s="9" t="s">
        <v>91</v>
      </c>
      <c r="C78" s="2">
        <v>4.7300000000000004</v>
      </c>
      <c r="D78" s="2">
        <v>21.49</v>
      </c>
      <c r="E78" s="2">
        <v>28.68</v>
      </c>
      <c r="F78" s="1">
        <v>54.89</v>
      </c>
      <c r="H78" s="13"/>
      <c r="J78" s="24"/>
    </row>
    <row r="79" spans="1:10" x14ac:dyDescent="0.25">
      <c r="A79" s="9">
        <v>1844</v>
      </c>
      <c r="B79" s="9" t="s">
        <v>88</v>
      </c>
      <c r="C79" s="1">
        <v>5.24</v>
      </c>
      <c r="D79" s="1">
        <v>23.63</v>
      </c>
      <c r="E79" s="1">
        <v>33.36</v>
      </c>
      <c r="F79" s="1">
        <v>62.23</v>
      </c>
      <c r="H79" s="24"/>
      <c r="J79" s="24"/>
    </row>
    <row r="80" spans="1:10" x14ac:dyDescent="0.25">
      <c r="B80" s="9" t="s">
        <v>89</v>
      </c>
      <c r="C80" s="1">
        <v>5.07</v>
      </c>
      <c r="D80" s="1">
        <v>23.09</v>
      </c>
      <c r="E80" s="1">
        <v>31.13</v>
      </c>
      <c r="F80" s="1">
        <v>59.29</v>
      </c>
      <c r="H80" s="24"/>
      <c r="J80" s="24"/>
    </row>
    <row r="81" spans="1:10" x14ac:dyDescent="0.25">
      <c r="B81" s="9" t="s">
        <v>90</v>
      </c>
      <c r="C81" s="1">
        <v>5.24</v>
      </c>
      <c r="D81" s="1">
        <v>24.13</v>
      </c>
      <c r="E81" s="1">
        <v>35.979999999999997</v>
      </c>
      <c r="F81" s="1">
        <v>65.349999999999994</v>
      </c>
      <c r="H81" s="24"/>
      <c r="J81" s="24"/>
    </row>
    <row r="82" spans="1:10" x14ac:dyDescent="0.25">
      <c r="B82" s="9" t="s">
        <v>91</v>
      </c>
      <c r="C82" s="1">
        <v>4.53</v>
      </c>
      <c r="D82" s="1">
        <v>22.58</v>
      </c>
      <c r="E82" s="1">
        <v>32.06</v>
      </c>
      <c r="F82" s="1">
        <v>59.17</v>
      </c>
      <c r="H82" s="24"/>
      <c r="J82" s="24"/>
    </row>
    <row r="83" spans="1:10" x14ac:dyDescent="0.25">
      <c r="A83" s="9">
        <v>1845</v>
      </c>
      <c r="B83" s="9" t="s">
        <v>88</v>
      </c>
      <c r="C83" s="1">
        <v>5.08</v>
      </c>
      <c r="D83" s="1">
        <v>24.84</v>
      </c>
      <c r="E83" s="1">
        <v>38.54</v>
      </c>
      <c r="F83" s="1">
        <v>68.459999999999994</v>
      </c>
      <c r="H83" s="13"/>
      <c r="J83" s="24"/>
    </row>
    <row r="84" spans="1:10" x14ac:dyDescent="0.25">
      <c r="B84" s="9" t="s">
        <v>89</v>
      </c>
      <c r="C84" s="1">
        <v>5.05</v>
      </c>
      <c r="D84" s="1">
        <v>24.91</v>
      </c>
      <c r="E84" s="1">
        <v>37.479999999999997</v>
      </c>
      <c r="F84" s="1">
        <v>67.44</v>
      </c>
      <c r="H84" s="13"/>
      <c r="J84" s="24"/>
    </row>
    <row r="85" spans="1:10" x14ac:dyDescent="0.25">
      <c r="B85" s="9" t="s">
        <v>90</v>
      </c>
      <c r="C85" s="1">
        <v>5.08</v>
      </c>
      <c r="D85" s="1">
        <v>25.58</v>
      </c>
      <c r="E85" s="1">
        <v>43.62</v>
      </c>
      <c r="F85" s="1">
        <v>74.28</v>
      </c>
      <c r="H85" s="13"/>
      <c r="J85" s="24"/>
    </row>
    <row r="86" spans="1:10" x14ac:dyDescent="0.25">
      <c r="B86" s="9" t="s">
        <v>91</v>
      </c>
      <c r="C86" s="1">
        <v>4.79</v>
      </c>
      <c r="D86" s="1">
        <v>25.31</v>
      </c>
      <c r="E86" s="1">
        <v>43</v>
      </c>
      <c r="F86" s="1">
        <v>73.099999999999994</v>
      </c>
      <c r="H86" s="13"/>
      <c r="J86" s="24"/>
    </row>
    <row r="87" spans="1:10" x14ac:dyDescent="0.25">
      <c r="A87" s="9">
        <v>1846</v>
      </c>
      <c r="B87" s="9" t="s">
        <v>88</v>
      </c>
      <c r="C87" s="1">
        <v>5.14</v>
      </c>
      <c r="D87" s="1">
        <v>25.82</v>
      </c>
      <c r="E87" s="1">
        <v>46.82</v>
      </c>
      <c r="F87" s="1">
        <v>77.78</v>
      </c>
      <c r="H87" s="24"/>
      <c r="J87" s="24"/>
    </row>
    <row r="88" spans="1:10" x14ac:dyDescent="0.25">
      <c r="B88" s="9" t="s">
        <v>89</v>
      </c>
      <c r="C88" s="1">
        <v>5.03</v>
      </c>
      <c r="D88" s="1">
        <v>25.77</v>
      </c>
      <c r="E88" s="1">
        <v>42.02</v>
      </c>
      <c r="F88" s="1">
        <v>72.819999999999993</v>
      </c>
      <c r="H88" s="24"/>
      <c r="J88" s="24"/>
    </row>
    <row r="89" spans="1:10" x14ac:dyDescent="0.25">
      <c r="B89" s="9" t="s">
        <v>90</v>
      </c>
      <c r="C89" s="1">
        <v>5.2</v>
      </c>
      <c r="D89" s="1">
        <v>25.44</v>
      </c>
      <c r="E89" s="1">
        <v>43.91</v>
      </c>
      <c r="F89" s="1">
        <v>74.55</v>
      </c>
      <c r="H89" s="24"/>
      <c r="J89" s="24"/>
    </row>
    <row r="90" spans="1:10" x14ac:dyDescent="0.25">
      <c r="B90" s="9" t="s">
        <v>91</v>
      </c>
      <c r="C90" s="1">
        <v>4.63</v>
      </c>
      <c r="D90" s="1">
        <v>24.09</v>
      </c>
      <c r="E90" s="1">
        <v>40.06</v>
      </c>
      <c r="F90" s="1">
        <v>68.78</v>
      </c>
      <c r="H90" s="24"/>
      <c r="J90" s="24"/>
    </row>
    <row r="91" spans="1:10" x14ac:dyDescent="0.25">
      <c r="A91" s="9">
        <v>1847</v>
      </c>
      <c r="B91" s="9" t="s">
        <v>88</v>
      </c>
      <c r="C91" s="1">
        <v>5.21</v>
      </c>
      <c r="D91" s="1">
        <v>26.42</v>
      </c>
      <c r="E91" s="1">
        <v>47.3</v>
      </c>
      <c r="F91" s="1">
        <v>78.930000000000007</v>
      </c>
      <c r="H91" s="13"/>
      <c r="J91" s="24"/>
    </row>
    <row r="92" spans="1:10" x14ac:dyDescent="0.25">
      <c r="B92" s="9" t="s">
        <v>89</v>
      </c>
      <c r="C92" s="1">
        <v>5.23</v>
      </c>
      <c r="D92" s="1">
        <v>26.68</v>
      </c>
      <c r="E92" s="1">
        <v>45.32</v>
      </c>
      <c r="F92" s="1">
        <v>77.23</v>
      </c>
      <c r="H92" s="13"/>
      <c r="J92" s="24"/>
    </row>
    <row r="93" spans="1:10" x14ac:dyDescent="0.25">
      <c r="B93" s="9" t="s">
        <v>90</v>
      </c>
      <c r="C93" s="1">
        <v>5.1100000000000003</v>
      </c>
      <c r="D93" s="1">
        <v>25.39</v>
      </c>
      <c r="E93" s="1">
        <v>44.24</v>
      </c>
      <c r="F93" s="1">
        <v>74.739999999999995</v>
      </c>
      <c r="H93" s="13"/>
      <c r="J93" s="24"/>
    </row>
    <row r="94" spans="1:10" x14ac:dyDescent="0.25">
      <c r="B94" s="9" t="s">
        <v>91</v>
      </c>
      <c r="C94" s="1">
        <v>4.8</v>
      </c>
      <c r="D94" s="1">
        <v>23.48</v>
      </c>
      <c r="E94" s="1">
        <v>34.4</v>
      </c>
      <c r="F94" s="1">
        <v>62.68</v>
      </c>
      <c r="H94" s="13"/>
      <c r="J94" s="24"/>
    </row>
    <row r="95" spans="1:10" x14ac:dyDescent="0.25">
      <c r="A95" s="9">
        <v>1848</v>
      </c>
      <c r="B95" s="9" t="s">
        <v>88</v>
      </c>
      <c r="C95" s="1">
        <v>5.14</v>
      </c>
      <c r="D95" s="1">
        <v>23.37</v>
      </c>
      <c r="E95" s="1">
        <v>31.9</v>
      </c>
      <c r="F95" s="1">
        <v>60.41</v>
      </c>
      <c r="H95" s="24"/>
      <c r="J95" s="24"/>
    </row>
    <row r="96" spans="1:10" x14ac:dyDescent="0.25">
      <c r="B96" s="9" t="s">
        <v>89</v>
      </c>
      <c r="C96" s="1">
        <v>5.01</v>
      </c>
      <c r="D96" s="1">
        <v>23.15</v>
      </c>
      <c r="E96" s="1">
        <v>27.75</v>
      </c>
      <c r="F96" s="1">
        <v>55.91</v>
      </c>
      <c r="H96" s="24"/>
      <c r="J96" s="24"/>
    </row>
    <row r="97" spans="1:10" x14ac:dyDescent="0.25">
      <c r="B97" s="9" t="s">
        <v>90</v>
      </c>
      <c r="C97" s="1">
        <v>4.8099999999999996</v>
      </c>
      <c r="D97" s="1">
        <v>22.12</v>
      </c>
      <c r="E97" s="1">
        <v>28.78</v>
      </c>
      <c r="F97" s="1">
        <v>55.71</v>
      </c>
      <c r="H97" s="24"/>
      <c r="J97" s="24"/>
    </row>
    <row r="98" spans="1:10" x14ac:dyDescent="0.25">
      <c r="B98" s="9" t="s">
        <v>91</v>
      </c>
      <c r="C98" s="1">
        <v>4.67</v>
      </c>
      <c r="D98" s="1">
        <v>21.84</v>
      </c>
      <c r="E98" s="1">
        <v>26.1</v>
      </c>
      <c r="F98" s="1">
        <v>52.61</v>
      </c>
      <c r="H98" s="24"/>
      <c r="J98" s="24"/>
    </row>
    <row r="99" spans="1:10" x14ac:dyDescent="0.25">
      <c r="A99" s="9">
        <v>1849</v>
      </c>
      <c r="B99" s="9" t="s">
        <v>88</v>
      </c>
      <c r="C99" s="1">
        <v>5.07</v>
      </c>
      <c r="D99" s="1">
        <v>22.83</v>
      </c>
      <c r="E99" s="1">
        <v>28.2</v>
      </c>
      <c r="F99" s="1">
        <v>56.1</v>
      </c>
      <c r="H99" s="13"/>
      <c r="J99" s="24"/>
    </row>
    <row r="100" spans="1:10" x14ac:dyDescent="0.25">
      <c r="B100" s="9" t="s">
        <v>89</v>
      </c>
      <c r="C100" s="1">
        <v>5.08</v>
      </c>
      <c r="D100" s="1">
        <v>22.86</v>
      </c>
      <c r="E100" s="1">
        <v>27.37</v>
      </c>
      <c r="F100" s="1">
        <v>55.31</v>
      </c>
      <c r="H100" s="13"/>
      <c r="J100" s="24"/>
    </row>
    <row r="101" spans="1:10" x14ac:dyDescent="0.25">
      <c r="B101" s="9" t="s">
        <v>90</v>
      </c>
      <c r="C101" s="1">
        <v>5.0999999999999996</v>
      </c>
      <c r="D101" s="1">
        <v>22.66</v>
      </c>
      <c r="E101" s="1">
        <v>28.07</v>
      </c>
      <c r="F101" s="1">
        <v>55.83</v>
      </c>
      <c r="H101" s="13"/>
      <c r="J101" s="24"/>
    </row>
    <row r="102" spans="1:10" x14ac:dyDescent="0.25">
      <c r="B102" s="9" t="s">
        <v>91</v>
      </c>
      <c r="C102" s="1">
        <v>4.74</v>
      </c>
      <c r="D102" s="1">
        <v>21.97</v>
      </c>
      <c r="E102" s="1">
        <v>28.23</v>
      </c>
      <c r="F102" s="1">
        <v>54.94</v>
      </c>
      <c r="H102" s="13"/>
      <c r="J102" s="24"/>
    </row>
    <row r="103" spans="1:10" x14ac:dyDescent="0.25">
      <c r="A103" s="9">
        <v>1850</v>
      </c>
      <c r="B103" s="9" t="s">
        <v>88</v>
      </c>
      <c r="C103" s="1">
        <v>4.95</v>
      </c>
      <c r="D103" s="1">
        <v>22.92</v>
      </c>
      <c r="E103" s="1">
        <v>30.13</v>
      </c>
      <c r="F103" s="1">
        <v>58</v>
      </c>
      <c r="H103" s="24"/>
      <c r="J103" s="24"/>
    </row>
    <row r="104" spans="1:10" x14ac:dyDescent="0.25">
      <c r="B104" s="9" t="s">
        <v>89</v>
      </c>
      <c r="C104" s="1">
        <v>5.01</v>
      </c>
      <c r="D104" s="1">
        <v>23.41</v>
      </c>
      <c r="E104" s="1">
        <v>31.28</v>
      </c>
      <c r="F104" s="1">
        <v>59.7</v>
      </c>
      <c r="H104" s="24"/>
      <c r="J104" s="24"/>
    </row>
    <row r="105" spans="1:10" x14ac:dyDescent="0.25">
      <c r="B105" s="9" t="s">
        <v>90</v>
      </c>
      <c r="C105" s="1">
        <v>5</v>
      </c>
      <c r="D105" s="1">
        <v>23.67</v>
      </c>
      <c r="E105" s="1">
        <v>34.76</v>
      </c>
      <c r="F105" s="1">
        <v>63.43</v>
      </c>
      <c r="H105" s="24"/>
      <c r="J105" s="24"/>
    </row>
    <row r="106" spans="1:10" x14ac:dyDescent="0.25">
      <c r="B106" s="9" t="s">
        <v>91</v>
      </c>
      <c r="C106" s="1">
        <v>4.63</v>
      </c>
      <c r="D106" s="1">
        <v>22.91</v>
      </c>
      <c r="E106" s="1">
        <v>32.86</v>
      </c>
      <c r="F106" s="1">
        <v>60.4</v>
      </c>
      <c r="H106" s="24"/>
      <c r="J106" s="24"/>
    </row>
    <row r="107" spans="1:10" x14ac:dyDescent="0.25">
      <c r="A107" s="9">
        <v>1851</v>
      </c>
      <c r="B107" s="9" t="s">
        <v>88</v>
      </c>
      <c r="C107" s="1">
        <v>4.91</v>
      </c>
      <c r="D107" s="1">
        <v>24.38</v>
      </c>
      <c r="E107" s="1">
        <v>36.21</v>
      </c>
      <c r="F107" s="1">
        <v>65.5</v>
      </c>
      <c r="H107" s="24"/>
      <c r="J107" s="24"/>
    </row>
    <row r="108" spans="1:10" x14ac:dyDescent="0.25">
      <c r="B108" s="9" t="s">
        <v>89</v>
      </c>
      <c r="C108" s="1">
        <v>4.9400000000000004</v>
      </c>
      <c r="D108" s="1">
        <v>24.1</v>
      </c>
      <c r="E108" s="1">
        <v>36.78</v>
      </c>
      <c r="F108" s="1">
        <v>65.819999999999993</v>
      </c>
      <c r="H108" s="24"/>
      <c r="J108" s="24"/>
    </row>
    <row r="109" spans="1:10" x14ac:dyDescent="0.25">
      <c r="B109" s="9" t="s">
        <v>90</v>
      </c>
      <c r="C109" s="1">
        <v>4.92</v>
      </c>
      <c r="D109" s="1">
        <v>24.38</v>
      </c>
      <c r="E109" s="1">
        <v>37.729999999999997</v>
      </c>
      <c r="F109" s="1">
        <v>67.03</v>
      </c>
      <c r="H109" s="24"/>
      <c r="J109" s="24"/>
    </row>
    <row r="110" spans="1:10" x14ac:dyDescent="0.25">
      <c r="B110" s="9" t="s">
        <v>91</v>
      </c>
      <c r="C110" s="1">
        <v>4.7300000000000004</v>
      </c>
      <c r="D110" s="1">
        <v>23.56</v>
      </c>
      <c r="E110" s="1">
        <v>32.28</v>
      </c>
      <c r="F110" s="1">
        <v>60.57</v>
      </c>
      <c r="H110" s="24"/>
      <c r="J110" s="24"/>
    </row>
    <row r="111" spans="1:10" x14ac:dyDescent="0.25">
      <c r="A111" s="9">
        <v>1852</v>
      </c>
      <c r="B111" s="9" t="s">
        <v>88</v>
      </c>
      <c r="C111" s="1">
        <v>5.12</v>
      </c>
      <c r="D111" s="1">
        <v>24.66</v>
      </c>
      <c r="E111" s="1">
        <v>33.58</v>
      </c>
      <c r="F111" s="1">
        <v>63.36</v>
      </c>
      <c r="H111" s="24"/>
      <c r="J111" s="24"/>
    </row>
    <row r="112" spans="1:10" x14ac:dyDescent="0.25">
      <c r="B112" s="9" t="s">
        <v>89</v>
      </c>
      <c r="C112" s="1">
        <v>4.93</v>
      </c>
      <c r="D112" s="1">
        <v>23.66</v>
      </c>
      <c r="E112" s="1">
        <v>34.15</v>
      </c>
      <c r="F112" s="1">
        <v>62.74</v>
      </c>
      <c r="H112" s="24"/>
      <c r="J112" s="24"/>
    </row>
    <row r="113" spans="1:10" x14ac:dyDescent="0.25">
      <c r="B113" s="9" t="s">
        <v>90</v>
      </c>
      <c r="C113" s="1">
        <v>4.88</v>
      </c>
      <c r="D113" s="1">
        <v>24.77</v>
      </c>
      <c r="E113" s="1">
        <v>39.880000000000003</v>
      </c>
      <c r="F113" s="1">
        <v>69.53</v>
      </c>
      <c r="H113" s="24"/>
      <c r="J113" s="24"/>
    </row>
    <row r="114" spans="1:10" x14ac:dyDescent="0.25">
      <c r="B114" s="9" t="s">
        <v>91</v>
      </c>
      <c r="C114" s="1">
        <v>4.6399999999999997</v>
      </c>
      <c r="D114" s="1">
        <v>23.33</v>
      </c>
      <c r="E114" s="1">
        <v>39.58</v>
      </c>
      <c r="F114" s="1">
        <v>67.55</v>
      </c>
      <c r="H114" s="24"/>
      <c r="J114" s="24"/>
    </row>
    <row r="115" spans="1:10" x14ac:dyDescent="0.25">
      <c r="A115" s="9">
        <v>1853</v>
      </c>
      <c r="B115" s="9" t="s">
        <v>88</v>
      </c>
      <c r="C115" s="1">
        <v>4.7</v>
      </c>
      <c r="D115" s="1">
        <v>24.88</v>
      </c>
      <c r="E115" s="1">
        <v>46.55</v>
      </c>
      <c r="F115" s="1">
        <v>76.13</v>
      </c>
      <c r="H115" s="24"/>
      <c r="J115" s="24"/>
    </row>
    <row r="116" spans="1:10" x14ac:dyDescent="0.25">
      <c r="B116" s="9" t="s">
        <v>89</v>
      </c>
      <c r="C116" s="1">
        <v>4.5999999999999996</v>
      </c>
      <c r="D116" s="1">
        <v>24.82</v>
      </c>
      <c r="E116" s="1">
        <v>45.86</v>
      </c>
      <c r="F116" s="1">
        <v>75.28</v>
      </c>
      <c r="H116" s="24"/>
      <c r="J116" s="24"/>
    </row>
    <row r="117" spans="1:10" x14ac:dyDescent="0.25">
      <c r="B117" s="9" t="s">
        <v>90</v>
      </c>
      <c r="C117" s="1">
        <v>4.58</v>
      </c>
      <c r="D117" s="1">
        <v>26.82</v>
      </c>
      <c r="E117" s="1">
        <v>56.75</v>
      </c>
      <c r="F117" s="1">
        <v>88.15</v>
      </c>
      <c r="H117" s="24"/>
      <c r="J117" s="24"/>
    </row>
    <row r="118" spans="1:10" x14ac:dyDescent="0.25">
      <c r="B118" s="9" t="s">
        <v>91</v>
      </c>
      <c r="C118" s="1">
        <v>4.7</v>
      </c>
      <c r="D118" s="1">
        <v>29.47</v>
      </c>
      <c r="E118" s="1">
        <v>52.52</v>
      </c>
      <c r="F118" s="1">
        <v>86.69</v>
      </c>
      <c r="H118" s="24"/>
      <c r="J118" s="24"/>
    </row>
    <row r="119" spans="1:10" x14ac:dyDescent="0.25">
      <c r="J119" s="24"/>
    </row>
    <row r="120" spans="1:10" x14ac:dyDescent="0.25">
      <c r="J120" s="24"/>
    </row>
    <row r="121" spans="1:10" x14ac:dyDescent="0.25">
      <c r="J121" s="24"/>
    </row>
    <row r="122" spans="1:10" x14ac:dyDescent="0.25">
      <c r="J122" s="24"/>
    </row>
    <row r="123" spans="1:10" x14ac:dyDescent="0.25">
      <c r="J123" s="24"/>
    </row>
    <row r="124" spans="1:10" x14ac:dyDescent="0.25">
      <c r="J124" s="24"/>
    </row>
    <row r="125" spans="1:10" x14ac:dyDescent="0.25">
      <c r="J125" s="24"/>
    </row>
    <row r="126" spans="1:10" x14ac:dyDescent="0.25">
      <c r="J126" s="24"/>
    </row>
    <row r="127" spans="1:10" x14ac:dyDescent="0.25">
      <c r="J127" s="24"/>
    </row>
    <row r="128" spans="1:10" x14ac:dyDescent="0.25">
      <c r="J128" s="24"/>
    </row>
    <row r="129" spans="10:10" x14ac:dyDescent="0.25">
      <c r="J129" s="24"/>
    </row>
    <row r="130" spans="10:10" x14ac:dyDescent="0.25">
      <c r="J130" s="24"/>
    </row>
    <row r="131" spans="10:10" x14ac:dyDescent="0.25">
      <c r="J131" s="24"/>
    </row>
    <row r="132" spans="10:10" x14ac:dyDescent="0.25">
      <c r="J132" s="24"/>
    </row>
    <row r="133" spans="10:10" x14ac:dyDescent="0.25">
      <c r="J133" s="24"/>
    </row>
    <row r="134" spans="10:10" x14ac:dyDescent="0.25">
      <c r="J134" s="24"/>
    </row>
    <row r="135" spans="10:10" x14ac:dyDescent="0.25">
      <c r="J135" s="24"/>
    </row>
    <row r="136" spans="10:10" x14ac:dyDescent="0.25">
      <c r="J136" s="24"/>
    </row>
    <row r="137" spans="10:10" x14ac:dyDescent="0.25">
      <c r="J137" s="24"/>
    </row>
    <row r="138" spans="10:10" x14ac:dyDescent="0.25">
      <c r="J138" s="24"/>
    </row>
    <row r="139" spans="10:10" x14ac:dyDescent="0.25">
      <c r="J139" s="24"/>
    </row>
    <row r="140" spans="10:10" x14ac:dyDescent="0.25">
      <c r="J140" s="24"/>
    </row>
    <row r="141" spans="10:10" x14ac:dyDescent="0.25">
      <c r="J141" s="24"/>
    </row>
    <row r="142" spans="10:10" x14ac:dyDescent="0.25">
      <c r="J142" s="24"/>
    </row>
    <row r="143" spans="10:10" x14ac:dyDescent="0.25">
      <c r="J143" s="24"/>
    </row>
    <row r="144" spans="10:10" x14ac:dyDescent="0.25">
      <c r="J144" s="24"/>
    </row>
    <row r="145" spans="10:10" x14ac:dyDescent="0.25">
      <c r="J145" s="24"/>
    </row>
    <row r="146" spans="10:10" x14ac:dyDescent="0.25">
      <c r="J146" s="24"/>
    </row>
    <row r="147" spans="10:10" x14ac:dyDescent="0.25">
      <c r="J147" s="24"/>
    </row>
    <row r="148" spans="10:10" x14ac:dyDescent="0.25">
      <c r="J148" s="24"/>
    </row>
    <row r="149" spans="10:10" x14ac:dyDescent="0.25">
      <c r="J149" s="24"/>
    </row>
    <row r="150" spans="10:10" x14ac:dyDescent="0.25">
      <c r="J150" s="24"/>
    </row>
    <row r="151" spans="10:10" x14ac:dyDescent="0.25">
      <c r="J151" s="24"/>
    </row>
    <row r="152" spans="10:10" x14ac:dyDescent="0.25">
      <c r="J152" s="24"/>
    </row>
    <row r="153" spans="10:10" x14ac:dyDescent="0.25">
      <c r="J153" s="24"/>
    </row>
    <row r="154" spans="10:10" x14ac:dyDescent="0.25">
      <c r="J154" s="24"/>
    </row>
    <row r="155" spans="10:10" x14ac:dyDescent="0.25">
      <c r="J155" s="24"/>
    </row>
    <row r="156" spans="10:10" x14ac:dyDescent="0.25">
      <c r="J156" s="24"/>
    </row>
    <row r="157" spans="10:10" x14ac:dyDescent="0.25">
      <c r="J157" s="24"/>
    </row>
    <row r="158" spans="10:10" x14ac:dyDescent="0.25">
      <c r="J158" s="24"/>
    </row>
    <row r="159" spans="10:10" x14ac:dyDescent="0.25">
      <c r="J159" s="24"/>
    </row>
    <row r="160" spans="10:10" x14ac:dyDescent="0.25">
      <c r="J160" s="24"/>
    </row>
    <row r="161" spans="10:10" x14ac:dyDescent="0.25">
      <c r="J161" s="24"/>
    </row>
    <row r="162" spans="10:10" x14ac:dyDescent="0.25">
      <c r="J162" s="24"/>
    </row>
  </sheetData>
  <hyperlinks>
    <hyperlink ref="A1" location="Contents!A1" display="Contents"/>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124"/>
  <sheetViews>
    <sheetView workbookViewId="0">
      <pane xSplit="2" ySplit="6" topLeftCell="C7" activePane="bottomRight" state="frozen"/>
      <selection pane="topRight" activeCell="C1" sqref="C1"/>
      <selection pane="bottomLeft" activeCell="A7" sqref="A7"/>
      <selection pane="bottomRight"/>
    </sheetView>
  </sheetViews>
  <sheetFormatPr defaultColWidth="9.140625" defaultRowHeight="15" x14ac:dyDescent="0.25"/>
  <cols>
    <col min="1" max="2" width="9.140625" style="9"/>
    <col min="3" max="3" width="8.5703125" style="1" bestFit="1" customWidth="1"/>
    <col min="4" max="6" width="9.5703125" style="1" bestFit="1" customWidth="1"/>
    <col min="7" max="16384" width="9.140625" style="9"/>
  </cols>
  <sheetData>
    <row r="1" spans="1:7" x14ac:dyDescent="0.25">
      <c r="A1" s="115" t="s">
        <v>349</v>
      </c>
      <c r="B1" s="5" t="s">
        <v>350</v>
      </c>
    </row>
    <row r="2" spans="1:7" x14ac:dyDescent="0.25">
      <c r="B2" s="5" t="s">
        <v>126</v>
      </c>
    </row>
    <row r="3" spans="1:7" x14ac:dyDescent="0.25">
      <c r="B3" s="5" t="s">
        <v>274</v>
      </c>
    </row>
    <row r="4" spans="1:7" x14ac:dyDescent="0.25">
      <c r="B4" s="5" t="s">
        <v>127</v>
      </c>
    </row>
    <row r="5" spans="1:7" x14ac:dyDescent="0.25">
      <c r="G5" s="1"/>
    </row>
    <row r="6" spans="1:7" x14ac:dyDescent="0.25">
      <c r="A6" s="9" t="s">
        <v>2</v>
      </c>
      <c r="C6" s="1" t="s">
        <v>123</v>
      </c>
      <c r="D6" s="1" t="s">
        <v>124</v>
      </c>
      <c r="E6" s="1" t="s">
        <v>125</v>
      </c>
      <c r="F6" s="1" t="s">
        <v>5</v>
      </c>
    </row>
    <row r="7" spans="1:7" x14ac:dyDescent="0.25">
      <c r="A7" s="9">
        <v>1826</v>
      </c>
      <c r="B7" s="9" t="s">
        <v>88</v>
      </c>
      <c r="C7" s="1">
        <v>5.17</v>
      </c>
      <c r="D7" s="1">
        <v>23.08</v>
      </c>
      <c r="E7" s="1">
        <v>28.25</v>
      </c>
      <c r="F7" s="1">
        <v>56.53</v>
      </c>
    </row>
    <row r="8" spans="1:7" x14ac:dyDescent="0.25">
      <c r="B8" s="9" t="s">
        <v>89</v>
      </c>
      <c r="C8" s="1">
        <v>5.39</v>
      </c>
      <c r="D8" s="1">
        <v>20.61</v>
      </c>
      <c r="E8" s="1">
        <v>19.82</v>
      </c>
      <c r="F8" s="1">
        <v>45.84</v>
      </c>
    </row>
    <row r="9" spans="1:7" x14ac:dyDescent="0.25">
      <c r="B9" s="9" t="s">
        <v>90</v>
      </c>
      <c r="C9" s="1">
        <v>5.58</v>
      </c>
      <c r="D9" s="1">
        <v>21.24</v>
      </c>
      <c r="E9" s="1">
        <v>17.48</v>
      </c>
      <c r="F9" s="1">
        <v>44.65</v>
      </c>
    </row>
    <row r="10" spans="1:7" x14ac:dyDescent="0.25">
      <c r="B10" s="9" t="s">
        <v>91</v>
      </c>
      <c r="C10" s="1">
        <v>6.19</v>
      </c>
      <c r="D10" s="1">
        <v>23.3</v>
      </c>
      <c r="E10" s="1">
        <v>19.73</v>
      </c>
      <c r="F10" s="1">
        <v>48.75</v>
      </c>
    </row>
    <row r="11" spans="1:7" x14ac:dyDescent="0.25">
      <c r="A11" s="9">
        <v>1827</v>
      </c>
      <c r="B11" s="9" t="s">
        <v>88</v>
      </c>
      <c r="C11" s="1">
        <v>5.58</v>
      </c>
      <c r="D11" s="2">
        <v>22.6</v>
      </c>
      <c r="E11" s="2">
        <v>23.46</v>
      </c>
      <c r="F11" s="2">
        <v>51.63</v>
      </c>
    </row>
    <row r="12" spans="1:7" x14ac:dyDescent="0.25">
      <c r="B12" s="9" t="s">
        <v>89</v>
      </c>
      <c r="C12" s="1">
        <v>5.7</v>
      </c>
      <c r="D12" s="1">
        <v>23.27</v>
      </c>
      <c r="E12" s="1">
        <v>21.59</v>
      </c>
      <c r="F12" s="2">
        <v>50.6</v>
      </c>
    </row>
    <row r="13" spans="1:7" x14ac:dyDescent="0.25">
      <c r="B13" s="9" t="s">
        <v>90</v>
      </c>
      <c r="C13" s="2">
        <v>5.83</v>
      </c>
      <c r="D13" s="1">
        <v>22.02</v>
      </c>
      <c r="E13" s="1">
        <v>22.59</v>
      </c>
      <c r="F13" s="1">
        <v>50.91</v>
      </c>
    </row>
    <row r="14" spans="1:7" x14ac:dyDescent="0.25">
      <c r="B14" s="9" t="s">
        <v>91</v>
      </c>
      <c r="C14" s="2">
        <v>6.47</v>
      </c>
      <c r="D14" s="2">
        <v>24.31</v>
      </c>
      <c r="E14" s="2">
        <v>21.43</v>
      </c>
      <c r="F14" s="2">
        <v>51.72</v>
      </c>
    </row>
    <row r="15" spans="1:7" x14ac:dyDescent="0.25">
      <c r="A15" s="9">
        <v>1828</v>
      </c>
      <c r="B15" s="9" t="s">
        <v>88</v>
      </c>
      <c r="C15" s="2">
        <v>5.53</v>
      </c>
      <c r="D15" s="1">
        <v>23.47</v>
      </c>
      <c r="E15" s="1">
        <v>21.5</v>
      </c>
      <c r="F15" s="2">
        <v>50.48</v>
      </c>
    </row>
    <row r="16" spans="1:7" x14ac:dyDescent="0.25">
      <c r="B16" s="9" t="s">
        <v>89</v>
      </c>
      <c r="C16" s="2">
        <v>5.36</v>
      </c>
      <c r="D16" s="2">
        <v>22.64</v>
      </c>
      <c r="E16" s="2">
        <v>24.26</v>
      </c>
      <c r="F16" s="2">
        <v>52.18</v>
      </c>
    </row>
    <row r="17" spans="1:6" x14ac:dyDescent="0.25">
      <c r="B17" s="9" t="s">
        <v>90</v>
      </c>
      <c r="C17" s="1">
        <v>5.93</v>
      </c>
      <c r="D17" s="2">
        <v>24.59</v>
      </c>
      <c r="E17" s="46">
        <v>23.33</v>
      </c>
      <c r="F17" s="2">
        <v>54.33</v>
      </c>
    </row>
    <row r="18" spans="1:6" x14ac:dyDescent="0.25">
      <c r="B18" s="9" t="s">
        <v>91</v>
      </c>
      <c r="C18" s="46">
        <v>5.72</v>
      </c>
      <c r="D18" s="2">
        <v>24.81</v>
      </c>
      <c r="E18" s="2">
        <v>23.98</v>
      </c>
      <c r="F18" s="2">
        <v>54.06</v>
      </c>
    </row>
    <row r="19" spans="1:6" x14ac:dyDescent="0.25">
      <c r="A19" s="9">
        <v>1829</v>
      </c>
      <c r="B19" s="9" t="s">
        <v>88</v>
      </c>
      <c r="C19" s="2">
        <v>5.86</v>
      </c>
      <c r="D19" s="2">
        <v>24.66</v>
      </c>
      <c r="E19" s="2">
        <v>26.15</v>
      </c>
      <c r="F19" s="2">
        <v>56.67</v>
      </c>
    </row>
    <row r="20" spans="1:6" x14ac:dyDescent="0.25">
      <c r="B20" s="9" t="s">
        <v>89</v>
      </c>
      <c r="C20" s="2">
        <v>5.96</v>
      </c>
      <c r="D20" s="2">
        <v>23.17</v>
      </c>
      <c r="E20" s="2">
        <v>24.4</v>
      </c>
      <c r="F20" s="2">
        <v>53.47</v>
      </c>
    </row>
    <row r="21" spans="1:6" x14ac:dyDescent="0.25">
      <c r="B21" s="9" t="s">
        <v>90</v>
      </c>
      <c r="C21" s="2">
        <v>6.06</v>
      </c>
      <c r="D21" s="2">
        <v>22.76</v>
      </c>
      <c r="E21" s="2">
        <v>24.56</v>
      </c>
      <c r="F21" s="2">
        <v>53.97</v>
      </c>
    </row>
    <row r="22" spans="1:6" x14ac:dyDescent="0.25">
      <c r="B22" s="9" t="s">
        <v>91</v>
      </c>
      <c r="C22" s="2">
        <v>5.54</v>
      </c>
      <c r="D22" s="2">
        <v>21.73</v>
      </c>
      <c r="E22" s="2">
        <v>20.03</v>
      </c>
      <c r="F22" s="2">
        <v>46.88</v>
      </c>
    </row>
    <row r="23" spans="1:6" x14ac:dyDescent="0.25">
      <c r="A23" s="9">
        <v>1830</v>
      </c>
      <c r="B23" s="9" t="s">
        <v>88</v>
      </c>
      <c r="C23" s="2">
        <v>5.77</v>
      </c>
      <c r="D23" s="2">
        <v>23.14</v>
      </c>
      <c r="E23" s="2">
        <v>21.62</v>
      </c>
      <c r="F23" s="46">
        <v>50.5</v>
      </c>
    </row>
    <row r="24" spans="1:6" x14ac:dyDescent="0.25">
      <c r="B24" s="9" t="s">
        <v>89</v>
      </c>
      <c r="C24" s="2">
        <v>5.72</v>
      </c>
      <c r="D24" s="46">
        <v>22.23</v>
      </c>
      <c r="E24" s="2">
        <v>22.3</v>
      </c>
      <c r="F24" s="2">
        <v>50.23</v>
      </c>
    </row>
    <row r="25" spans="1:6" x14ac:dyDescent="0.25">
      <c r="B25" s="9" t="s">
        <v>90</v>
      </c>
      <c r="C25" s="2">
        <v>5.47</v>
      </c>
      <c r="D25" s="2">
        <v>21.55</v>
      </c>
      <c r="E25" s="2">
        <v>21.25</v>
      </c>
      <c r="F25" s="2">
        <v>48.7</v>
      </c>
    </row>
    <row r="26" spans="1:6" x14ac:dyDescent="0.25">
      <c r="B26" s="9" t="s">
        <v>91</v>
      </c>
      <c r="C26" s="2">
        <v>5.16</v>
      </c>
      <c r="D26" s="2">
        <v>21.43</v>
      </c>
      <c r="E26" s="2">
        <v>22.5</v>
      </c>
      <c r="F26" s="2">
        <v>48.7</v>
      </c>
    </row>
    <row r="27" spans="1:6" x14ac:dyDescent="0.25">
      <c r="A27" s="9">
        <v>1831</v>
      </c>
      <c r="B27" s="9" t="s">
        <v>88</v>
      </c>
      <c r="C27" s="1">
        <v>5.46</v>
      </c>
      <c r="D27" s="2">
        <v>22.93</v>
      </c>
      <c r="E27" s="2">
        <v>22.85</v>
      </c>
      <c r="F27" s="46">
        <v>51.22</v>
      </c>
    </row>
    <row r="28" spans="1:6" x14ac:dyDescent="0.25">
      <c r="B28" s="9" t="s">
        <v>89</v>
      </c>
      <c r="C28" s="2">
        <v>5.43</v>
      </c>
      <c r="D28" s="2">
        <v>22.6</v>
      </c>
      <c r="E28" s="2">
        <v>25.2</v>
      </c>
      <c r="F28" s="2">
        <v>53.11</v>
      </c>
    </row>
    <row r="29" spans="1:6" x14ac:dyDescent="0.25">
      <c r="B29" s="9" t="s">
        <v>90</v>
      </c>
      <c r="C29" s="46">
        <v>5.38</v>
      </c>
      <c r="D29" s="2">
        <v>23.07</v>
      </c>
      <c r="E29" s="2">
        <v>23.89</v>
      </c>
      <c r="F29" s="2">
        <v>52.83</v>
      </c>
    </row>
    <row r="30" spans="1:6" x14ac:dyDescent="0.25">
      <c r="B30" s="9" t="s">
        <v>91</v>
      </c>
      <c r="C30" s="2">
        <v>5.36</v>
      </c>
      <c r="D30" s="2">
        <v>22.7</v>
      </c>
      <c r="E30" s="2">
        <v>22.52</v>
      </c>
      <c r="F30" s="2">
        <v>50.16</v>
      </c>
    </row>
    <row r="31" spans="1:6" x14ac:dyDescent="0.25">
      <c r="A31" s="9">
        <v>1832</v>
      </c>
      <c r="B31" s="9" t="s">
        <v>88</v>
      </c>
      <c r="C31" s="2">
        <v>5.29</v>
      </c>
      <c r="D31" s="2">
        <v>22.27</v>
      </c>
      <c r="E31" s="2">
        <v>22.12</v>
      </c>
      <c r="F31" s="2">
        <v>49.67</v>
      </c>
    </row>
    <row r="32" spans="1:6" x14ac:dyDescent="0.25">
      <c r="B32" s="9" t="s">
        <v>89</v>
      </c>
      <c r="C32" s="2">
        <v>5.48</v>
      </c>
      <c r="D32" s="2">
        <v>22.34</v>
      </c>
      <c r="E32" s="2">
        <v>21.28</v>
      </c>
      <c r="F32" s="2">
        <v>49.11</v>
      </c>
    </row>
    <row r="33" spans="1:6" x14ac:dyDescent="0.25">
      <c r="B33" s="9" t="s">
        <v>90</v>
      </c>
      <c r="C33" s="2">
        <v>4.8499999999999996</v>
      </c>
      <c r="D33" s="2">
        <v>21.05</v>
      </c>
      <c r="E33" s="2">
        <v>20.170000000000002</v>
      </c>
      <c r="F33" s="2">
        <v>46.49</v>
      </c>
    </row>
    <row r="34" spans="1:6" x14ac:dyDescent="0.25">
      <c r="B34" s="9" t="s">
        <v>91</v>
      </c>
      <c r="C34" s="2">
        <v>5.05</v>
      </c>
      <c r="D34" s="46">
        <v>21.68</v>
      </c>
      <c r="E34" s="2">
        <v>22.47</v>
      </c>
      <c r="F34" s="2">
        <v>48.81</v>
      </c>
    </row>
    <row r="35" spans="1:6" x14ac:dyDescent="0.25">
      <c r="A35" s="9">
        <v>1833</v>
      </c>
      <c r="B35" s="9" t="s">
        <v>88</v>
      </c>
      <c r="C35" s="46">
        <v>5.15</v>
      </c>
      <c r="D35" s="2">
        <v>22.91</v>
      </c>
      <c r="E35" s="2">
        <v>21.38</v>
      </c>
      <c r="F35" s="2">
        <v>49.41</v>
      </c>
    </row>
    <row r="36" spans="1:6" x14ac:dyDescent="0.25">
      <c r="B36" s="9" t="s">
        <v>89</v>
      </c>
      <c r="C36" s="2">
        <v>5.03</v>
      </c>
      <c r="D36" s="2">
        <v>21.99</v>
      </c>
      <c r="E36" s="2">
        <v>22.14</v>
      </c>
      <c r="F36" s="2">
        <v>49.13</v>
      </c>
    </row>
    <row r="37" spans="1:6" x14ac:dyDescent="0.25">
      <c r="B37" s="9" t="s">
        <v>90</v>
      </c>
      <c r="C37" s="2">
        <v>4.97</v>
      </c>
      <c r="D37" s="2">
        <v>21.62</v>
      </c>
      <c r="E37" s="2">
        <v>23.86</v>
      </c>
      <c r="F37" s="2">
        <v>50.93</v>
      </c>
    </row>
    <row r="38" spans="1:6" x14ac:dyDescent="0.25">
      <c r="B38" s="9" t="s">
        <v>91</v>
      </c>
      <c r="C38" s="2">
        <v>4.87</v>
      </c>
      <c r="D38" s="2">
        <v>22.96</v>
      </c>
      <c r="E38" s="2">
        <v>28.09</v>
      </c>
      <c r="F38" s="2">
        <v>55.54</v>
      </c>
    </row>
    <row r="39" spans="1:6" x14ac:dyDescent="0.25">
      <c r="A39" s="9">
        <v>1834</v>
      </c>
      <c r="B39" s="9" t="s">
        <v>88</v>
      </c>
      <c r="C39" s="2">
        <v>4.8099999999999996</v>
      </c>
      <c r="D39" s="2">
        <v>22.15</v>
      </c>
      <c r="E39" s="2">
        <v>24.93</v>
      </c>
      <c r="F39" s="2">
        <v>51.81</v>
      </c>
    </row>
    <row r="40" spans="1:6" x14ac:dyDescent="0.25">
      <c r="B40" s="9" t="s">
        <v>89</v>
      </c>
      <c r="C40" s="2">
        <v>4.72</v>
      </c>
      <c r="D40" s="2">
        <v>22.04</v>
      </c>
      <c r="E40" s="2">
        <v>25.14</v>
      </c>
      <c r="F40" s="2">
        <v>51.82</v>
      </c>
    </row>
    <row r="41" spans="1:6" x14ac:dyDescent="0.25">
      <c r="B41" s="9" t="s">
        <v>90</v>
      </c>
      <c r="C41" s="2">
        <v>4.8099999999999996</v>
      </c>
      <c r="D41" s="2">
        <v>22.91</v>
      </c>
      <c r="E41" s="2">
        <v>26.53</v>
      </c>
      <c r="F41" s="2">
        <v>54.86</v>
      </c>
    </row>
    <row r="42" spans="1:6" x14ac:dyDescent="0.25">
      <c r="B42" s="9" t="s">
        <v>91</v>
      </c>
      <c r="C42" s="2">
        <v>4.9400000000000004</v>
      </c>
      <c r="D42" s="2">
        <v>22.67</v>
      </c>
      <c r="E42" s="1">
        <v>26.01</v>
      </c>
      <c r="F42" s="2">
        <v>53.15</v>
      </c>
    </row>
    <row r="43" spans="1:6" x14ac:dyDescent="0.25">
      <c r="A43" s="9">
        <v>1835</v>
      </c>
      <c r="B43" s="9" t="s">
        <v>88</v>
      </c>
      <c r="C43" s="1">
        <v>5</v>
      </c>
      <c r="D43" s="1">
        <v>23.05</v>
      </c>
      <c r="E43" s="1">
        <v>27.09</v>
      </c>
      <c r="F43" s="1">
        <v>55.08</v>
      </c>
    </row>
    <row r="44" spans="1:6" x14ac:dyDescent="0.25">
      <c r="B44" s="9" t="s">
        <v>89</v>
      </c>
      <c r="C44" s="1">
        <v>5.14</v>
      </c>
      <c r="D44" s="1">
        <v>23.79</v>
      </c>
      <c r="E44" s="1">
        <v>29.4</v>
      </c>
      <c r="F44" s="1">
        <v>58.18</v>
      </c>
    </row>
    <row r="45" spans="1:6" x14ac:dyDescent="0.25">
      <c r="B45" s="9" t="s">
        <v>90</v>
      </c>
      <c r="C45" s="1">
        <v>4.97</v>
      </c>
      <c r="D45" s="1">
        <v>23.45</v>
      </c>
      <c r="E45" s="1">
        <v>28.39</v>
      </c>
      <c r="F45" s="1">
        <v>57.48</v>
      </c>
    </row>
    <row r="46" spans="1:6" x14ac:dyDescent="0.25">
      <c r="B46" s="9" t="s">
        <v>91</v>
      </c>
      <c r="C46" s="1">
        <v>5.04</v>
      </c>
      <c r="D46" s="1">
        <v>23.83</v>
      </c>
      <c r="E46" s="1">
        <v>30.51</v>
      </c>
      <c r="F46" s="1">
        <v>58.92</v>
      </c>
    </row>
    <row r="47" spans="1:6" x14ac:dyDescent="0.25">
      <c r="A47" s="9">
        <v>1836</v>
      </c>
      <c r="B47" s="9" t="s">
        <v>88</v>
      </c>
      <c r="C47" s="1">
        <v>5.19</v>
      </c>
      <c r="D47" s="2">
        <v>25.67</v>
      </c>
      <c r="E47" s="2">
        <v>31.41</v>
      </c>
      <c r="F47" s="2">
        <v>64.069999999999993</v>
      </c>
    </row>
    <row r="48" spans="1:6" x14ac:dyDescent="0.25">
      <c r="B48" s="9" t="s">
        <v>89</v>
      </c>
      <c r="C48" s="1">
        <v>5.13</v>
      </c>
      <c r="D48" s="2">
        <v>24.82</v>
      </c>
      <c r="E48" s="2">
        <v>36.380000000000003</v>
      </c>
      <c r="F48" s="2">
        <v>66.5</v>
      </c>
    </row>
    <row r="49" spans="1:6" x14ac:dyDescent="0.25">
      <c r="B49" s="9" t="s">
        <v>90</v>
      </c>
      <c r="C49" s="2">
        <v>5.32</v>
      </c>
      <c r="D49" s="2">
        <v>28.07</v>
      </c>
      <c r="E49" s="2">
        <v>42.64</v>
      </c>
      <c r="F49" s="2">
        <v>74.2</v>
      </c>
    </row>
    <row r="50" spans="1:6" x14ac:dyDescent="0.25">
      <c r="B50" s="9" t="s">
        <v>91</v>
      </c>
      <c r="C50" s="2">
        <v>5.4</v>
      </c>
      <c r="D50" s="2">
        <v>27.3</v>
      </c>
      <c r="E50" s="2">
        <v>43.11</v>
      </c>
      <c r="F50" s="2">
        <v>76.510000000000005</v>
      </c>
    </row>
    <row r="51" spans="1:6" x14ac:dyDescent="0.25">
      <c r="A51" s="9">
        <v>1837</v>
      </c>
      <c r="B51" s="9" t="s">
        <v>88</v>
      </c>
      <c r="C51" s="2">
        <v>5.28</v>
      </c>
      <c r="D51" s="2">
        <v>26.31</v>
      </c>
      <c r="E51" s="2">
        <v>41.21</v>
      </c>
      <c r="F51" s="2">
        <v>73.38</v>
      </c>
    </row>
    <row r="52" spans="1:6" x14ac:dyDescent="0.25">
      <c r="B52" s="9" t="s">
        <v>89</v>
      </c>
      <c r="C52" s="2">
        <v>5.41</v>
      </c>
      <c r="D52" s="2">
        <v>25.23</v>
      </c>
      <c r="E52" s="2">
        <v>33.5</v>
      </c>
      <c r="F52" s="2">
        <v>64.650000000000006</v>
      </c>
    </row>
    <row r="53" spans="1:6" x14ac:dyDescent="0.25">
      <c r="B53" s="9" t="s">
        <v>90</v>
      </c>
      <c r="C53" s="2">
        <v>5.17</v>
      </c>
      <c r="D53" s="2">
        <v>24.86</v>
      </c>
      <c r="E53" s="1">
        <v>30.46</v>
      </c>
      <c r="F53" s="2">
        <v>60.02</v>
      </c>
    </row>
    <row r="54" spans="1:6" x14ac:dyDescent="0.25">
      <c r="B54" s="9" t="s">
        <v>91</v>
      </c>
      <c r="C54" s="2">
        <v>5.39</v>
      </c>
      <c r="D54" s="2">
        <v>25.48</v>
      </c>
      <c r="E54" s="2">
        <v>30.29</v>
      </c>
      <c r="F54" s="1">
        <v>60.58</v>
      </c>
    </row>
    <row r="55" spans="1:6" x14ac:dyDescent="0.25">
      <c r="A55" s="9">
        <v>1838</v>
      </c>
      <c r="B55" s="9" t="s">
        <v>88</v>
      </c>
      <c r="C55" s="2">
        <v>5.24</v>
      </c>
      <c r="D55" s="2">
        <v>24.88</v>
      </c>
      <c r="E55" s="2">
        <v>32.01</v>
      </c>
      <c r="F55" s="2">
        <v>62.6</v>
      </c>
    </row>
    <row r="56" spans="1:6" x14ac:dyDescent="0.25">
      <c r="B56" s="9" t="s">
        <v>89</v>
      </c>
      <c r="C56" s="2">
        <v>5.32</v>
      </c>
      <c r="D56" s="2">
        <v>24.96</v>
      </c>
      <c r="E56" s="2">
        <v>33.72</v>
      </c>
      <c r="F56" s="2">
        <v>62.49</v>
      </c>
    </row>
    <row r="57" spans="1:6" x14ac:dyDescent="0.25">
      <c r="B57" s="9" t="s">
        <v>90</v>
      </c>
      <c r="C57" s="2">
        <v>5.36</v>
      </c>
      <c r="D57" s="2">
        <v>27.07</v>
      </c>
      <c r="E57" s="2">
        <v>36.24</v>
      </c>
      <c r="F57" s="2">
        <v>68.23</v>
      </c>
    </row>
    <row r="58" spans="1:6" x14ac:dyDescent="0.25">
      <c r="B58" s="9" t="s">
        <v>91</v>
      </c>
      <c r="C58" s="2">
        <v>5.24</v>
      </c>
      <c r="D58" s="2">
        <v>27.31</v>
      </c>
      <c r="E58" s="2">
        <v>39.22</v>
      </c>
      <c r="F58" s="2">
        <v>71.08</v>
      </c>
    </row>
    <row r="59" spans="1:6" x14ac:dyDescent="0.25">
      <c r="A59" s="9">
        <v>1839</v>
      </c>
      <c r="B59" s="9" t="s">
        <v>88</v>
      </c>
      <c r="C59" s="2">
        <v>5.3</v>
      </c>
      <c r="D59" s="2">
        <v>27.36</v>
      </c>
      <c r="E59" s="2">
        <v>38.58</v>
      </c>
      <c r="F59" s="1">
        <v>71.790000000000006</v>
      </c>
    </row>
    <row r="60" spans="1:6" x14ac:dyDescent="0.25">
      <c r="B60" s="9" t="s">
        <v>89</v>
      </c>
      <c r="C60" s="2">
        <v>5.37</v>
      </c>
      <c r="D60" s="2">
        <v>28.33</v>
      </c>
      <c r="E60" s="2">
        <v>41.72</v>
      </c>
      <c r="F60" s="2">
        <v>75.88</v>
      </c>
    </row>
    <row r="61" spans="1:6" x14ac:dyDescent="0.25">
      <c r="B61" s="9" t="s">
        <v>90</v>
      </c>
      <c r="C61" s="2">
        <v>5.38</v>
      </c>
      <c r="D61" s="2">
        <v>29.63</v>
      </c>
      <c r="E61" s="2">
        <v>43.38</v>
      </c>
      <c r="F61" s="2">
        <v>77.98</v>
      </c>
    </row>
    <row r="62" spans="1:6" x14ac:dyDescent="0.25">
      <c r="B62" s="9" t="s">
        <v>91</v>
      </c>
      <c r="C62" s="2">
        <v>5.4</v>
      </c>
      <c r="D62" s="2">
        <v>29.09</v>
      </c>
      <c r="E62" s="2">
        <v>44.14</v>
      </c>
      <c r="F62" s="2">
        <v>77.88</v>
      </c>
    </row>
    <row r="63" spans="1:6" x14ac:dyDescent="0.25">
      <c r="A63" s="9">
        <v>1840</v>
      </c>
      <c r="B63" s="9" t="s">
        <v>88</v>
      </c>
      <c r="C63" s="2">
        <v>5.55</v>
      </c>
      <c r="D63" s="2">
        <v>29.03</v>
      </c>
      <c r="E63" s="2">
        <v>40.46</v>
      </c>
      <c r="F63" s="2">
        <v>75.62</v>
      </c>
    </row>
    <row r="64" spans="1:6" x14ac:dyDescent="0.25">
      <c r="B64" s="9" t="s">
        <v>89</v>
      </c>
      <c r="C64" s="2">
        <v>5.47</v>
      </c>
      <c r="D64" s="2">
        <v>28.34</v>
      </c>
      <c r="E64" s="2">
        <v>41.27</v>
      </c>
      <c r="F64" s="2">
        <v>75.52</v>
      </c>
    </row>
    <row r="65" spans="1:6" x14ac:dyDescent="0.25">
      <c r="B65" s="9" t="s">
        <v>90</v>
      </c>
      <c r="C65" s="2">
        <v>5.43</v>
      </c>
      <c r="D65" s="1">
        <v>29.23</v>
      </c>
      <c r="E65" s="2">
        <v>41.01</v>
      </c>
      <c r="F65" s="2">
        <v>75.41</v>
      </c>
    </row>
    <row r="66" spans="1:6" x14ac:dyDescent="0.25">
      <c r="B66" s="9" t="s">
        <v>91</v>
      </c>
      <c r="C66" s="2">
        <v>5.32</v>
      </c>
      <c r="D66" s="2">
        <v>28.31</v>
      </c>
      <c r="E66" s="2">
        <v>40.61</v>
      </c>
      <c r="F66" s="2">
        <v>73.680000000000007</v>
      </c>
    </row>
    <row r="67" spans="1:6" x14ac:dyDescent="0.25">
      <c r="A67" s="9">
        <v>1841</v>
      </c>
      <c r="B67" s="9" t="s">
        <v>88</v>
      </c>
      <c r="C67" s="2">
        <v>5.39</v>
      </c>
      <c r="D67" s="2">
        <v>28.55</v>
      </c>
      <c r="E67" s="2">
        <v>39.65</v>
      </c>
      <c r="F67" s="1">
        <v>74.38</v>
      </c>
    </row>
    <row r="68" spans="1:6" x14ac:dyDescent="0.25">
      <c r="B68" s="9" t="s">
        <v>89</v>
      </c>
      <c r="C68" s="2">
        <v>5.27</v>
      </c>
      <c r="D68" s="2">
        <v>27.05</v>
      </c>
      <c r="E68" s="2">
        <v>39.24</v>
      </c>
      <c r="F68" s="1">
        <v>72.180000000000007</v>
      </c>
    </row>
    <row r="69" spans="1:6" x14ac:dyDescent="0.25">
      <c r="B69" s="9" t="s">
        <v>90</v>
      </c>
      <c r="C69" s="2">
        <v>5.16</v>
      </c>
      <c r="D69" s="2">
        <v>27.49</v>
      </c>
      <c r="E69" s="2">
        <v>40.119999999999997</v>
      </c>
      <c r="F69" s="1">
        <v>72.62</v>
      </c>
    </row>
    <row r="70" spans="1:6" x14ac:dyDescent="0.25">
      <c r="B70" s="9" t="s">
        <v>91</v>
      </c>
      <c r="C70" s="2">
        <v>5.24</v>
      </c>
      <c r="D70" s="2">
        <v>25.33</v>
      </c>
      <c r="E70" s="2">
        <v>36.9</v>
      </c>
      <c r="F70" s="2">
        <v>66.89</v>
      </c>
    </row>
    <row r="71" spans="1:6" x14ac:dyDescent="0.25">
      <c r="A71" s="9">
        <v>1842</v>
      </c>
      <c r="B71" s="9" t="s">
        <v>88</v>
      </c>
      <c r="C71" s="2">
        <v>5.08</v>
      </c>
      <c r="D71" s="2">
        <v>25.07</v>
      </c>
      <c r="E71" s="2">
        <v>35.909999999999997</v>
      </c>
      <c r="F71" s="1">
        <v>66.95</v>
      </c>
    </row>
    <row r="72" spans="1:6" x14ac:dyDescent="0.25">
      <c r="B72" s="9" t="s">
        <v>89</v>
      </c>
      <c r="C72" s="2">
        <v>5.31</v>
      </c>
      <c r="D72" s="2">
        <v>24.13</v>
      </c>
      <c r="E72" s="2">
        <v>35.65</v>
      </c>
      <c r="F72" s="2">
        <v>65.45</v>
      </c>
    </row>
    <row r="73" spans="1:6" x14ac:dyDescent="0.25">
      <c r="B73" s="9" t="s">
        <v>90</v>
      </c>
      <c r="C73" s="2">
        <v>5.08</v>
      </c>
      <c r="D73" s="2">
        <v>23.39</v>
      </c>
      <c r="E73" s="2">
        <v>31.29</v>
      </c>
      <c r="F73" s="1">
        <v>59.42</v>
      </c>
    </row>
    <row r="74" spans="1:6" x14ac:dyDescent="0.25">
      <c r="B74" s="9" t="s">
        <v>91</v>
      </c>
      <c r="C74" s="2">
        <v>5.09</v>
      </c>
      <c r="D74" s="2">
        <v>23.22</v>
      </c>
      <c r="E74" s="2">
        <v>29.63</v>
      </c>
      <c r="F74" s="1">
        <v>57.53</v>
      </c>
    </row>
    <row r="75" spans="1:6" x14ac:dyDescent="0.25">
      <c r="A75" s="9">
        <v>1843</v>
      </c>
      <c r="B75" s="9" t="s">
        <v>88</v>
      </c>
      <c r="C75" s="2">
        <v>5.08</v>
      </c>
      <c r="D75" s="2">
        <v>22.81</v>
      </c>
      <c r="E75" s="2">
        <v>30.09</v>
      </c>
      <c r="F75" s="2">
        <v>58.46</v>
      </c>
    </row>
    <row r="76" spans="1:6" x14ac:dyDescent="0.25">
      <c r="B76" s="9" t="s">
        <v>89</v>
      </c>
      <c r="C76" s="2">
        <v>5.31</v>
      </c>
      <c r="D76" s="2">
        <v>22.82</v>
      </c>
      <c r="E76" s="2">
        <v>30.05</v>
      </c>
      <c r="F76" s="2">
        <v>58.64</v>
      </c>
    </row>
    <row r="77" spans="1:6" x14ac:dyDescent="0.25">
      <c r="B77" s="9" t="s">
        <v>90</v>
      </c>
      <c r="C77" s="2">
        <v>5.08</v>
      </c>
      <c r="D77" s="2">
        <v>22.34</v>
      </c>
      <c r="E77" s="2">
        <v>29.29</v>
      </c>
      <c r="F77" s="2">
        <v>56.31</v>
      </c>
    </row>
    <row r="78" spans="1:6" x14ac:dyDescent="0.25">
      <c r="B78" s="9" t="s">
        <v>91</v>
      </c>
      <c r="C78" s="2">
        <v>5.09</v>
      </c>
      <c r="D78" s="2">
        <v>22.43</v>
      </c>
      <c r="E78" s="2">
        <v>30.29</v>
      </c>
      <c r="F78" s="2">
        <v>57.24</v>
      </c>
    </row>
    <row r="79" spans="1:6" x14ac:dyDescent="0.25">
      <c r="A79" s="9">
        <v>1844</v>
      </c>
      <c r="B79" s="9" t="s">
        <v>88</v>
      </c>
      <c r="C79" s="1">
        <v>5.08</v>
      </c>
      <c r="D79" s="1">
        <v>23.26</v>
      </c>
      <c r="E79" s="2">
        <v>32.450000000000003</v>
      </c>
      <c r="F79" s="2">
        <v>61.31</v>
      </c>
    </row>
    <row r="80" spans="1:6" x14ac:dyDescent="0.25">
      <c r="B80" s="9" t="s">
        <v>89</v>
      </c>
      <c r="C80" s="1">
        <v>5</v>
      </c>
      <c r="D80" s="1">
        <v>22.82</v>
      </c>
      <c r="E80" s="2">
        <v>32.6</v>
      </c>
      <c r="F80" s="2">
        <v>60.81</v>
      </c>
    </row>
    <row r="81" spans="1:6" x14ac:dyDescent="0.25">
      <c r="B81" s="9" t="s">
        <v>90</v>
      </c>
      <c r="C81" s="1">
        <v>5.1100000000000003</v>
      </c>
      <c r="D81" s="1">
        <v>23.77</v>
      </c>
      <c r="E81" s="2">
        <v>33.630000000000003</v>
      </c>
      <c r="F81" s="2">
        <v>62.12</v>
      </c>
    </row>
    <row r="82" spans="1:6" x14ac:dyDescent="0.25">
      <c r="B82" s="9" t="s">
        <v>91</v>
      </c>
      <c r="C82" s="1">
        <v>4.88</v>
      </c>
      <c r="D82" s="1">
        <v>23.57</v>
      </c>
      <c r="E82" s="2">
        <v>33.85</v>
      </c>
      <c r="F82" s="1">
        <v>61.7</v>
      </c>
    </row>
    <row r="83" spans="1:6" x14ac:dyDescent="0.25">
      <c r="A83" s="9">
        <v>1845</v>
      </c>
      <c r="B83" s="9" t="s">
        <v>88</v>
      </c>
      <c r="C83" s="1">
        <v>4.92</v>
      </c>
      <c r="D83" s="1">
        <v>24.38</v>
      </c>
      <c r="E83" s="2">
        <v>37.49</v>
      </c>
      <c r="F83" s="2">
        <v>67.45</v>
      </c>
    </row>
    <row r="84" spans="1:6" x14ac:dyDescent="0.25">
      <c r="B84" s="9" t="s">
        <v>89</v>
      </c>
      <c r="C84" s="1">
        <v>4.99</v>
      </c>
      <c r="D84" s="1">
        <v>25.54</v>
      </c>
      <c r="E84" s="2">
        <v>39.25</v>
      </c>
      <c r="F84" s="2">
        <v>69.17</v>
      </c>
    </row>
    <row r="85" spans="1:6" x14ac:dyDescent="0.25">
      <c r="B85" s="9" t="s">
        <v>90</v>
      </c>
      <c r="C85" s="1">
        <v>4.95</v>
      </c>
      <c r="D85" s="1">
        <v>25.48</v>
      </c>
      <c r="E85" s="2">
        <v>40.770000000000003</v>
      </c>
      <c r="F85" s="1">
        <v>70.61</v>
      </c>
    </row>
    <row r="86" spans="1:6" x14ac:dyDescent="0.25">
      <c r="B86" s="9" t="s">
        <v>91</v>
      </c>
      <c r="C86" s="1">
        <v>5.16</v>
      </c>
      <c r="D86" s="1">
        <v>26.31</v>
      </c>
      <c r="E86" s="2">
        <v>45.41</v>
      </c>
      <c r="F86" s="2">
        <v>76.23</v>
      </c>
    </row>
    <row r="87" spans="1:6" x14ac:dyDescent="0.25">
      <c r="A87" s="9">
        <v>1846</v>
      </c>
      <c r="B87" s="9" t="s">
        <v>88</v>
      </c>
      <c r="C87" s="1">
        <v>4.9800000000000004</v>
      </c>
      <c r="D87" s="1">
        <v>25.34</v>
      </c>
      <c r="E87" s="2">
        <v>45.54</v>
      </c>
      <c r="F87" s="2">
        <v>76.63</v>
      </c>
    </row>
    <row r="88" spans="1:6" x14ac:dyDescent="0.25">
      <c r="B88" s="9" t="s">
        <v>89</v>
      </c>
      <c r="C88" s="1">
        <v>4.97</v>
      </c>
      <c r="D88" s="1">
        <v>25.39</v>
      </c>
      <c r="E88" s="2">
        <v>44</v>
      </c>
      <c r="F88" s="2">
        <v>74.69</v>
      </c>
    </row>
    <row r="89" spans="1:6" x14ac:dyDescent="0.25">
      <c r="B89" s="9" t="s">
        <v>90</v>
      </c>
      <c r="C89" s="1">
        <v>5.07</v>
      </c>
      <c r="D89" s="1">
        <v>25.34</v>
      </c>
      <c r="E89" s="2">
        <v>41.04</v>
      </c>
      <c r="F89" s="2">
        <v>70.87</v>
      </c>
    </row>
    <row r="90" spans="1:6" x14ac:dyDescent="0.25">
      <c r="B90" s="9" t="s">
        <v>91</v>
      </c>
      <c r="C90" s="1">
        <v>4.9800000000000004</v>
      </c>
      <c r="D90" s="1">
        <v>25.04</v>
      </c>
      <c r="E90" s="2">
        <v>42.3</v>
      </c>
      <c r="F90" s="1">
        <v>71.72</v>
      </c>
    </row>
    <row r="91" spans="1:6" x14ac:dyDescent="0.25">
      <c r="A91" s="9">
        <v>1847</v>
      </c>
      <c r="B91" s="9" t="s">
        <v>88</v>
      </c>
      <c r="C91" s="1">
        <v>5.12</v>
      </c>
      <c r="D91" s="1">
        <v>25.93</v>
      </c>
      <c r="E91" s="1">
        <v>46.65</v>
      </c>
      <c r="F91" s="1">
        <v>77.38</v>
      </c>
    </row>
    <row r="92" spans="1:6" x14ac:dyDescent="0.25">
      <c r="B92" s="9" t="s">
        <v>89</v>
      </c>
      <c r="C92" s="1">
        <v>5.15</v>
      </c>
      <c r="D92" s="1">
        <v>26.29</v>
      </c>
      <c r="E92" s="2">
        <v>46.2</v>
      </c>
      <c r="F92" s="2">
        <v>77</v>
      </c>
    </row>
    <row r="93" spans="1:6" x14ac:dyDescent="0.25">
      <c r="B93" s="9" t="s">
        <v>90</v>
      </c>
      <c r="C93" s="1">
        <v>5.03</v>
      </c>
      <c r="D93" s="1">
        <v>25.29</v>
      </c>
      <c r="E93" s="2">
        <v>42.33</v>
      </c>
      <c r="F93" s="2">
        <v>72.989999999999995</v>
      </c>
    </row>
    <row r="94" spans="1:6" x14ac:dyDescent="0.25">
      <c r="B94" s="9" t="s">
        <v>91</v>
      </c>
      <c r="C94" s="1">
        <v>5.05</v>
      </c>
      <c r="D94" s="1">
        <v>24.41</v>
      </c>
      <c r="E94" s="2">
        <v>35.83</v>
      </c>
      <c r="F94" s="2">
        <v>65.7</v>
      </c>
    </row>
    <row r="95" spans="1:6" x14ac:dyDescent="0.25">
      <c r="A95" s="9">
        <v>1848</v>
      </c>
      <c r="B95" s="9" t="s">
        <v>88</v>
      </c>
      <c r="C95" s="1">
        <v>5.05</v>
      </c>
      <c r="D95" s="1">
        <v>22.93</v>
      </c>
      <c r="E95" s="2">
        <v>31.46</v>
      </c>
      <c r="F95" s="1">
        <v>59.23</v>
      </c>
    </row>
    <row r="96" spans="1:6" x14ac:dyDescent="0.25">
      <c r="B96" s="9" t="s">
        <v>89</v>
      </c>
      <c r="C96" s="1">
        <v>4.93</v>
      </c>
      <c r="D96" s="1">
        <v>22.81</v>
      </c>
      <c r="E96" s="1">
        <v>28.29</v>
      </c>
      <c r="F96" s="1">
        <v>55.74</v>
      </c>
    </row>
    <row r="97" spans="1:6" x14ac:dyDescent="0.25">
      <c r="B97" s="9" t="s">
        <v>90</v>
      </c>
      <c r="C97" s="1">
        <v>4.7300000000000004</v>
      </c>
      <c r="D97" s="1">
        <v>22.03</v>
      </c>
      <c r="E97" s="2">
        <v>27.54</v>
      </c>
      <c r="F97" s="2">
        <v>54.4</v>
      </c>
    </row>
    <row r="98" spans="1:6" x14ac:dyDescent="0.25">
      <c r="B98" s="9" t="s">
        <v>91</v>
      </c>
      <c r="C98" s="1">
        <v>4.91</v>
      </c>
      <c r="D98" s="1">
        <v>22.7</v>
      </c>
      <c r="E98" s="2">
        <v>27.19</v>
      </c>
      <c r="F98" s="2">
        <v>55.15</v>
      </c>
    </row>
    <row r="99" spans="1:6" x14ac:dyDescent="0.25">
      <c r="A99" s="9">
        <v>1849</v>
      </c>
      <c r="B99" s="9" t="s">
        <v>88</v>
      </c>
      <c r="C99" s="1">
        <v>4.99</v>
      </c>
      <c r="D99" s="1">
        <v>22.4</v>
      </c>
      <c r="E99" s="2">
        <v>27.81</v>
      </c>
      <c r="F99" s="2">
        <v>55</v>
      </c>
    </row>
    <row r="100" spans="1:6" x14ac:dyDescent="0.25">
      <c r="B100" s="9" t="s">
        <v>89</v>
      </c>
      <c r="C100" s="1">
        <v>5</v>
      </c>
      <c r="D100" s="1">
        <v>22.52</v>
      </c>
      <c r="E100" s="2">
        <v>27.9</v>
      </c>
      <c r="F100" s="2">
        <v>55.14</v>
      </c>
    </row>
    <row r="101" spans="1:6" x14ac:dyDescent="0.25">
      <c r="B101" s="9" t="s">
        <v>90</v>
      </c>
      <c r="C101" s="1">
        <v>5.0199999999999996</v>
      </c>
      <c r="D101" s="1">
        <v>22.57</v>
      </c>
      <c r="E101" s="2">
        <v>26.86</v>
      </c>
      <c r="F101" s="1">
        <v>54.52</v>
      </c>
    </row>
    <row r="102" spans="1:6" x14ac:dyDescent="0.25">
      <c r="B102" s="9" t="s">
        <v>91</v>
      </c>
      <c r="C102" s="1">
        <v>4.9800000000000004</v>
      </c>
      <c r="D102" s="1">
        <v>22.84</v>
      </c>
      <c r="E102" s="1">
        <v>29.41</v>
      </c>
      <c r="F102" s="1">
        <v>57.59</v>
      </c>
    </row>
    <row r="103" spans="1:6" x14ac:dyDescent="0.25">
      <c r="A103" s="9">
        <v>1850</v>
      </c>
      <c r="B103" s="9" t="s">
        <v>88</v>
      </c>
      <c r="C103" s="1">
        <v>4.87</v>
      </c>
      <c r="D103" s="1">
        <v>22.49</v>
      </c>
      <c r="E103" s="2">
        <v>29.71</v>
      </c>
      <c r="F103" s="2">
        <v>56.86</v>
      </c>
    </row>
    <row r="104" spans="1:6" x14ac:dyDescent="0.25">
      <c r="B104" s="9" t="s">
        <v>89</v>
      </c>
      <c r="C104" s="1">
        <v>4.93</v>
      </c>
      <c r="D104" s="1">
        <v>23.06</v>
      </c>
      <c r="E104" s="2">
        <v>31.89</v>
      </c>
      <c r="F104" s="2">
        <v>59.52</v>
      </c>
    </row>
    <row r="105" spans="1:6" x14ac:dyDescent="0.25">
      <c r="B105" s="9" t="s">
        <v>90</v>
      </c>
      <c r="C105" s="1">
        <v>4.92</v>
      </c>
      <c r="D105" s="1">
        <v>23.58</v>
      </c>
      <c r="E105" s="2">
        <v>33.26</v>
      </c>
      <c r="F105" s="1">
        <v>61.94</v>
      </c>
    </row>
    <row r="106" spans="1:6" x14ac:dyDescent="0.25">
      <c r="B106" s="9" t="s">
        <v>91</v>
      </c>
      <c r="C106" s="1">
        <v>4.87</v>
      </c>
      <c r="D106" s="1">
        <v>23.81</v>
      </c>
      <c r="E106" s="1">
        <v>34.229999999999997</v>
      </c>
      <c r="F106" s="1">
        <v>63.31</v>
      </c>
    </row>
    <row r="107" spans="1:6" x14ac:dyDescent="0.25">
      <c r="A107" s="9">
        <v>1851</v>
      </c>
      <c r="B107" s="9" t="s">
        <v>88</v>
      </c>
      <c r="C107" s="1">
        <v>4.83</v>
      </c>
      <c r="E107" s="2">
        <v>35.71</v>
      </c>
      <c r="F107" s="2">
        <v>64.22</v>
      </c>
    </row>
    <row r="108" spans="1:6" x14ac:dyDescent="0.25">
      <c r="B108" s="9" t="s">
        <v>89</v>
      </c>
      <c r="C108" s="1">
        <v>4.8600000000000003</v>
      </c>
      <c r="E108" s="2">
        <v>37.49</v>
      </c>
      <c r="F108" s="2">
        <v>65.62</v>
      </c>
    </row>
    <row r="109" spans="1:6" x14ac:dyDescent="0.25">
      <c r="B109" s="9" t="s">
        <v>90</v>
      </c>
      <c r="C109" s="1">
        <v>4.84</v>
      </c>
      <c r="E109" s="2">
        <v>35.11</v>
      </c>
      <c r="F109" s="2">
        <v>65.459999999999994</v>
      </c>
    </row>
    <row r="110" spans="1:6" x14ac:dyDescent="0.25">
      <c r="B110" s="9" t="s">
        <v>91</v>
      </c>
      <c r="C110" s="1">
        <v>4.97</v>
      </c>
      <c r="E110" s="2">
        <v>33.619999999999997</v>
      </c>
      <c r="F110" s="1">
        <v>63.49</v>
      </c>
    </row>
    <row r="111" spans="1:6" x14ac:dyDescent="0.25">
      <c r="A111" s="9">
        <v>1852</v>
      </c>
      <c r="B111" s="9" t="s">
        <v>88</v>
      </c>
      <c r="E111" s="1">
        <v>33.119999999999997</v>
      </c>
      <c r="F111" s="2"/>
    </row>
    <row r="112" spans="1:6" x14ac:dyDescent="0.25">
      <c r="B112" s="9" t="s">
        <v>89</v>
      </c>
      <c r="E112" s="2">
        <v>34.81</v>
      </c>
      <c r="F112" s="2"/>
    </row>
    <row r="113" spans="1:6" x14ac:dyDescent="0.25">
      <c r="B113" s="9" t="s">
        <v>90</v>
      </c>
      <c r="E113" s="2">
        <v>38.159999999999997</v>
      </c>
      <c r="F113" s="2"/>
    </row>
    <row r="114" spans="1:6" x14ac:dyDescent="0.25">
      <c r="B114" s="9" t="s">
        <v>91</v>
      </c>
      <c r="E114" s="2">
        <v>41.23</v>
      </c>
    </row>
    <row r="115" spans="1:6" x14ac:dyDescent="0.25">
      <c r="A115" s="9">
        <v>1853</v>
      </c>
      <c r="B115" s="9" t="s">
        <v>88</v>
      </c>
      <c r="E115" s="1">
        <v>45.91</v>
      </c>
      <c r="F115" s="2"/>
    </row>
    <row r="116" spans="1:6" x14ac:dyDescent="0.25">
      <c r="B116" s="9" t="s">
        <v>89</v>
      </c>
      <c r="E116" s="2">
        <v>46.75</v>
      </c>
      <c r="F116" s="2"/>
    </row>
    <row r="117" spans="1:6" x14ac:dyDescent="0.25">
      <c r="B117" s="9" t="s">
        <v>90</v>
      </c>
      <c r="E117" s="2">
        <v>54.31</v>
      </c>
      <c r="F117" s="2"/>
    </row>
    <row r="118" spans="1:6" x14ac:dyDescent="0.25">
      <c r="B118" s="9" t="s">
        <v>91</v>
      </c>
      <c r="E118" s="2">
        <v>54.71</v>
      </c>
    </row>
    <row r="119" spans="1:6" x14ac:dyDescent="0.25">
      <c r="E119" s="2"/>
    </row>
    <row r="120" spans="1:6" x14ac:dyDescent="0.25">
      <c r="F120" s="2"/>
    </row>
    <row r="121" spans="1:6" x14ac:dyDescent="0.25">
      <c r="E121" s="2"/>
      <c r="F121" s="2"/>
    </row>
    <row r="122" spans="1:6" x14ac:dyDescent="0.25">
      <c r="E122" s="2"/>
      <c r="F122" s="2"/>
    </row>
    <row r="123" spans="1:6" x14ac:dyDescent="0.25">
      <c r="E123" s="2"/>
    </row>
    <row r="124" spans="1:6" x14ac:dyDescent="0.25">
      <c r="E124" s="2"/>
    </row>
  </sheetData>
  <hyperlinks>
    <hyperlink ref="A1" location="Contents!A1" display="Contents"/>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68"/>
  <sheetViews>
    <sheetView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9.140625" style="9" customWidth="1"/>
    <col min="2" max="2" width="5.85546875" style="9" bestFit="1" customWidth="1"/>
    <col min="3" max="3" width="8.42578125" style="9" customWidth="1"/>
    <col min="4" max="4" width="7.7109375" style="9" bestFit="1" customWidth="1"/>
    <col min="5" max="5" width="6.5703125" style="9" bestFit="1" customWidth="1"/>
  </cols>
  <sheetData>
    <row r="1" spans="1:5" x14ac:dyDescent="0.25">
      <c r="A1" s="115" t="s">
        <v>349</v>
      </c>
      <c r="B1" s="5" t="s">
        <v>131</v>
      </c>
    </row>
    <row r="2" spans="1:5" x14ac:dyDescent="0.25">
      <c r="B2" s="5" t="s">
        <v>132</v>
      </c>
    </row>
    <row r="3" spans="1:5" x14ac:dyDescent="0.25">
      <c r="B3" s="5" t="s">
        <v>274</v>
      </c>
    </row>
    <row r="6" spans="1:5" x14ac:dyDescent="0.25">
      <c r="A6" s="9" t="s">
        <v>2</v>
      </c>
      <c r="B6" s="9" t="s">
        <v>123</v>
      </c>
      <c r="C6" s="9" t="s">
        <v>124</v>
      </c>
      <c r="D6" s="9" t="s">
        <v>125</v>
      </c>
      <c r="E6" s="9" t="s">
        <v>5</v>
      </c>
    </row>
    <row r="7" spans="1:5" x14ac:dyDescent="0.25">
      <c r="A7" s="9">
        <v>1816</v>
      </c>
      <c r="B7" s="14">
        <v>28.9</v>
      </c>
      <c r="C7" s="14">
        <v>101.1</v>
      </c>
      <c r="D7" s="14">
        <v>102.4</v>
      </c>
      <c r="E7" s="14">
        <v>232.4</v>
      </c>
    </row>
    <row r="8" spans="1:5" x14ac:dyDescent="0.25">
      <c r="A8" s="9">
        <v>17</v>
      </c>
      <c r="B8" s="14">
        <v>28.2</v>
      </c>
      <c r="C8" s="14">
        <v>100.1</v>
      </c>
      <c r="D8" s="14">
        <v>102.4</v>
      </c>
      <c r="E8" s="14">
        <v>230.7</v>
      </c>
    </row>
    <row r="9" spans="1:5" x14ac:dyDescent="0.25">
      <c r="A9" s="9">
        <v>18</v>
      </c>
      <c r="B9" s="14">
        <v>28.9</v>
      </c>
      <c r="C9" s="14">
        <v>109.1</v>
      </c>
      <c r="D9" s="14">
        <v>126.1</v>
      </c>
      <c r="E9" s="14">
        <v>264.10000000000002</v>
      </c>
    </row>
    <row r="10" spans="1:5" x14ac:dyDescent="0.25">
      <c r="A10" s="9">
        <v>19</v>
      </c>
      <c r="B10" s="14">
        <v>27.4</v>
      </c>
      <c r="C10" s="11">
        <v>105.1</v>
      </c>
      <c r="D10" s="14">
        <v>110.3</v>
      </c>
      <c r="E10" s="11">
        <v>242.8</v>
      </c>
    </row>
    <row r="11" spans="1:5" x14ac:dyDescent="0.25">
      <c r="A11" s="13">
        <v>1820</v>
      </c>
      <c r="B11" s="11">
        <v>28.9</v>
      </c>
      <c r="C11" s="11">
        <v>105</v>
      </c>
      <c r="D11" s="11">
        <v>102.4</v>
      </c>
      <c r="E11" s="14">
        <v>236.5</v>
      </c>
    </row>
    <row r="12" spans="1:5" x14ac:dyDescent="0.25">
      <c r="A12" s="13">
        <v>21</v>
      </c>
      <c r="B12" s="11">
        <v>23.4</v>
      </c>
      <c r="C12" s="11">
        <v>89.1</v>
      </c>
      <c r="D12" s="11">
        <v>86.7</v>
      </c>
      <c r="E12" s="11">
        <v>199.2</v>
      </c>
    </row>
    <row r="13" spans="1:5" x14ac:dyDescent="0.25">
      <c r="A13" s="13">
        <v>22</v>
      </c>
      <c r="B13" s="11">
        <v>26.5</v>
      </c>
      <c r="C13" s="11">
        <v>98.1</v>
      </c>
      <c r="D13" s="11">
        <v>86.7</v>
      </c>
      <c r="E13" s="11">
        <v>211.2</v>
      </c>
    </row>
    <row r="14" spans="1:5" x14ac:dyDescent="0.25">
      <c r="A14" s="13">
        <v>23</v>
      </c>
      <c r="B14" s="11">
        <v>28.1</v>
      </c>
      <c r="C14" s="11">
        <v>100.1</v>
      </c>
      <c r="D14" s="11">
        <v>102.4</v>
      </c>
      <c r="E14" s="11">
        <v>228.6</v>
      </c>
    </row>
    <row r="15" spans="1:5" x14ac:dyDescent="0.25">
      <c r="A15" s="13">
        <v>24</v>
      </c>
      <c r="B15" s="11">
        <v>26.5</v>
      </c>
      <c r="C15" s="11">
        <v>105.1</v>
      </c>
      <c r="D15" s="11">
        <v>118.2</v>
      </c>
      <c r="E15" s="11">
        <v>249.8</v>
      </c>
    </row>
    <row r="16" spans="1:5" x14ac:dyDescent="0.25">
      <c r="A16" s="13">
        <v>1825</v>
      </c>
      <c r="B16" s="11">
        <v>26.6</v>
      </c>
      <c r="C16" s="11">
        <v>115.1</v>
      </c>
      <c r="D16" s="11">
        <v>141.80000000000001</v>
      </c>
      <c r="E16" s="11">
        <v>283.60000000000002</v>
      </c>
    </row>
    <row r="17" spans="1:5" x14ac:dyDescent="0.25">
      <c r="A17" s="13">
        <v>26</v>
      </c>
      <c r="B17" s="14">
        <v>22.3</v>
      </c>
      <c r="C17" s="14">
        <v>88.2</v>
      </c>
      <c r="D17" s="11">
        <v>85.5</v>
      </c>
      <c r="E17" s="11">
        <v>196</v>
      </c>
    </row>
    <row r="18" spans="1:5" x14ac:dyDescent="0.25">
      <c r="A18" s="13">
        <v>27</v>
      </c>
      <c r="B18" s="11">
        <v>23.5</v>
      </c>
      <c r="C18" s="11">
        <v>92.2</v>
      </c>
      <c r="D18" s="11">
        <v>89.2</v>
      </c>
      <c r="E18" s="11">
        <v>204.9</v>
      </c>
    </row>
    <row r="19" spans="1:5" x14ac:dyDescent="0.25">
      <c r="A19" s="13">
        <v>28</v>
      </c>
      <c r="B19" s="14">
        <v>22.5</v>
      </c>
      <c r="C19" s="11">
        <v>95.5</v>
      </c>
      <c r="D19" s="11">
        <v>92.9</v>
      </c>
      <c r="E19" s="11">
        <v>211</v>
      </c>
    </row>
    <row r="20" spans="1:5" x14ac:dyDescent="0.25">
      <c r="A20" s="13">
        <v>29</v>
      </c>
      <c r="B20" s="11">
        <v>23.4</v>
      </c>
      <c r="C20" s="11">
        <v>92.4</v>
      </c>
      <c r="D20" s="11">
        <v>95.3</v>
      </c>
      <c r="E20" s="11">
        <v>211.3</v>
      </c>
    </row>
    <row r="21" spans="1:5" x14ac:dyDescent="0.25">
      <c r="A21" s="13">
        <v>1830</v>
      </c>
      <c r="B21" s="11">
        <v>22.1</v>
      </c>
      <c r="C21" s="11">
        <v>88.4</v>
      </c>
      <c r="D21" s="11">
        <v>87.6</v>
      </c>
      <c r="E21" s="11">
        <v>198.2</v>
      </c>
    </row>
    <row r="22" spans="1:5" x14ac:dyDescent="0.25">
      <c r="A22" s="13">
        <v>31</v>
      </c>
      <c r="B22" s="11">
        <v>21.6</v>
      </c>
      <c r="C22" s="11">
        <v>91.3</v>
      </c>
      <c r="D22" s="11">
        <v>94.4</v>
      </c>
      <c r="E22" s="11">
        <v>207.3</v>
      </c>
    </row>
    <row r="23" spans="1:5" x14ac:dyDescent="0.25">
      <c r="A23" s="13">
        <v>32</v>
      </c>
      <c r="B23" s="11">
        <v>20.7</v>
      </c>
      <c r="C23" s="11">
        <v>87.4</v>
      </c>
      <c r="D23" s="11">
        <v>86</v>
      </c>
      <c r="E23" s="11">
        <v>194.1</v>
      </c>
    </row>
    <row r="24" spans="1:5" x14ac:dyDescent="0.25">
      <c r="A24" s="13">
        <v>33</v>
      </c>
      <c r="B24" s="11">
        <v>20</v>
      </c>
      <c r="C24" s="11">
        <v>89.5</v>
      </c>
      <c r="D24" s="11">
        <v>95.4</v>
      </c>
      <c r="E24" s="11">
        <v>204.9</v>
      </c>
    </row>
    <row r="25" spans="1:5" x14ac:dyDescent="0.25">
      <c r="A25" s="13">
        <v>34</v>
      </c>
      <c r="B25" s="11">
        <v>19.3</v>
      </c>
      <c r="C25" s="11">
        <v>89.8</v>
      </c>
      <c r="D25" s="11">
        <v>102.6</v>
      </c>
      <c r="E25" s="11">
        <v>211.6</v>
      </c>
    </row>
    <row r="26" spans="1:5" x14ac:dyDescent="0.25">
      <c r="A26" s="13">
        <v>1835</v>
      </c>
      <c r="B26" s="11">
        <v>20.2</v>
      </c>
      <c r="C26" s="11">
        <v>94.1</v>
      </c>
      <c r="D26" s="11">
        <v>115.2</v>
      </c>
      <c r="E26" s="11">
        <v>229.6</v>
      </c>
    </row>
    <row r="27" spans="1:5" x14ac:dyDescent="0.25">
      <c r="A27" s="13">
        <v>36</v>
      </c>
      <c r="B27" s="11">
        <v>21</v>
      </c>
      <c r="C27" s="11">
        <v>105.8</v>
      </c>
      <c r="D27" s="11">
        <v>153.43</v>
      </c>
      <c r="E27" s="11">
        <v>280.3</v>
      </c>
    </row>
    <row r="28" spans="1:5" x14ac:dyDescent="0.25">
      <c r="A28" s="13">
        <v>37</v>
      </c>
      <c r="B28" s="11">
        <v>21.2</v>
      </c>
      <c r="C28" s="11">
        <v>101.9</v>
      </c>
      <c r="D28" s="11">
        <v>135.6</v>
      </c>
      <c r="E28" s="11">
        <v>258.7</v>
      </c>
    </row>
    <row r="29" spans="1:5" x14ac:dyDescent="0.25">
      <c r="A29" s="13">
        <v>38</v>
      </c>
      <c r="B29" s="11">
        <v>21.2</v>
      </c>
      <c r="C29" s="11">
        <v>104.2</v>
      </c>
      <c r="D29" s="11">
        <v>141</v>
      </c>
      <c r="E29" s="11">
        <v>266.39999999999998</v>
      </c>
    </row>
    <row r="30" spans="1:5" x14ac:dyDescent="0.25">
      <c r="A30" s="13">
        <v>39</v>
      </c>
      <c r="B30" s="11">
        <v>21.4</v>
      </c>
      <c r="C30" s="11">
        <v>114.4</v>
      </c>
      <c r="D30" s="11">
        <v>167.7</v>
      </c>
      <c r="E30" s="11">
        <v>303.60000000000002</v>
      </c>
    </row>
    <row r="31" spans="1:5" x14ac:dyDescent="0.25">
      <c r="A31" s="13">
        <v>1840</v>
      </c>
      <c r="B31" s="11">
        <v>22.1</v>
      </c>
      <c r="C31" s="11">
        <v>115</v>
      </c>
      <c r="D31" s="11">
        <v>163.30000000000001</v>
      </c>
      <c r="E31" s="11">
        <v>300.39999999999998</v>
      </c>
    </row>
    <row r="32" spans="1:5" x14ac:dyDescent="0.25">
      <c r="A32" s="16">
        <v>41</v>
      </c>
      <c r="B32" s="11">
        <v>21.8</v>
      </c>
      <c r="C32" s="11">
        <v>108.6</v>
      </c>
      <c r="D32" s="11">
        <v>156.1</v>
      </c>
      <c r="E32" s="11">
        <v>286.39999999999998</v>
      </c>
    </row>
    <row r="33" spans="1:5" x14ac:dyDescent="0.25">
      <c r="A33" s="13">
        <v>42</v>
      </c>
      <c r="B33" s="11">
        <v>21.1</v>
      </c>
      <c r="C33" s="11">
        <v>95.9</v>
      </c>
      <c r="D33" s="11">
        <v>132.5</v>
      </c>
      <c r="E33" s="15">
        <v>249.4</v>
      </c>
    </row>
    <row r="34" spans="1:5" x14ac:dyDescent="0.25">
      <c r="A34" s="16">
        <v>43</v>
      </c>
      <c r="B34" s="11">
        <v>20.6</v>
      </c>
      <c r="C34" s="11">
        <v>90.4</v>
      </c>
      <c r="D34" s="11">
        <v>119.6</v>
      </c>
      <c r="E34" s="11">
        <v>230.6</v>
      </c>
    </row>
    <row r="35" spans="1:5" x14ac:dyDescent="0.25">
      <c r="A35" s="13">
        <v>44</v>
      </c>
      <c r="B35" s="11">
        <v>20.100000000000001</v>
      </c>
      <c r="C35" s="11">
        <v>93.4</v>
      </c>
      <c r="D35" s="11">
        <v>132.5</v>
      </c>
      <c r="E35" s="11">
        <v>246</v>
      </c>
    </row>
    <row r="36" spans="1:5" x14ac:dyDescent="0.25">
      <c r="A36" s="13">
        <v>1845</v>
      </c>
      <c r="B36" s="11">
        <v>20</v>
      </c>
      <c r="C36" s="11">
        <v>100.6</v>
      </c>
      <c r="D36" s="11">
        <v>162.6</v>
      </c>
      <c r="E36" s="11">
        <v>283.3</v>
      </c>
    </row>
    <row r="37" spans="1:5" x14ac:dyDescent="0.25">
      <c r="A37" s="13">
        <v>46</v>
      </c>
      <c r="B37" s="11">
        <v>20</v>
      </c>
      <c r="C37" s="11">
        <v>101.1</v>
      </c>
      <c r="D37" s="11">
        <v>172.8</v>
      </c>
      <c r="E37" s="11">
        <v>294</v>
      </c>
    </row>
    <row r="38" spans="1:5" x14ac:dyDescent="0.25">
      <c r="A38" s="13">
        <v>47</v>
      </c>
      <c r="B38" s="11">
        <v>20.399999999999999</v>
      </c>
      <c r="C38" s="11">
        <v>102</v>
      </c>
      <c r="D38" s="11">
        <v>171.3</v>
      </c>
      <c r="E38" s="11">
        <v>293.60000000000002</v>
      </c>
    </row>
    <row r="39" spans="1:5" x14ac:dyDescent="0.25">
      <c r="A39" s="13">
        <v>48</v>
      </c>
      <c r="B39" s="11">
        <v>19.8</v>
      </c>
      <c r="C39" s="11">
        <v>90.5</v>
      </c>
      <c r="D39" s="11">
        <v>114.5</v>
      </c>
      <c r="E39" s="11">
        <v>224.6</v>
      </c>
    </row>
    <row r="40" spans="1:5" x14ac:dyDescent="0.25">
      <c r="A40" s="13">
        <v>49</v>
      </c>
      <c r="B40" s="11">
        <v>20</v>
      </c>
      <c r="C40" s="11">
        <v>90.3</v>
      </c>
      <c r="D40" s="11">
        <v>111.9</v>
      </c>
      <c r="E40" s="11">
        <v>222.2</v>
      </c>
    </row>
    <row r="41" spans="1:5" x14ac:dyDescent="0.25">
      <c r="A41" s="13">
        <v>1850</v>
      </c>
      <c r="B41" s="11">
        <v>19.600000000000001</v>
      </c>
      <c r="C41" s="11">
        <v>92.9</v>
      </c>
      <c r="D41" s="11">
        <v>129</v>
      </c>
      <c r="E41" s="11">
        <v>241.5</v>
      </c>
    </row>
    <row r="42" spans="1:5" x14ac:dyDescent="0.25">
      <c r="A42" s="13">
        <v>51</v>
      </c>
      <c r="B42" s="11">
        <v>19.5</v>
      </c>
      <c r="C42" s="11">
        <v>96.4</v>
      </c>
      <c r="D42" s="11">
        <v>143</v>
      </c>
      <c r="E42" s="11">
        <v>258.89999999999998</v>
      </c>
    </row>
    <row r="43" spans="1:5" x14ac:dyDescent="0.25">
      <c r="A43" s="13">
        <v>52</v>
      </c>
      <c r="B43" s="11">
        <v>19.600000000000001</v>
      </c>
      <c r="C43" s="11">
        <v>96.4</v>
      </c>
      <c r="D43" s="11">
        <v>147.19999999999999</v>
      </c>
      <c r="E43" s="11">
        <v>263.2</v>
      </c>
    </row>
    <row r="44" spans="1:5" x14ac:dyDescent="0.25">
      <c r="A44" s="13">
        <v>53</v>
      </c>
      <c r="B44" s="11">
        <v>18.600000000000001</v>
      </c>
      <c r="C44" s="11">
        <v>106</v>
      </c>
      <c r="D44" s="11">
        <v>201.7</v>
      </c>
      <c r="E44" s="11">
        <v>326.2</v>
      </c>
    </row>
    <row r="45" spans="1:5" x14ac:dyDescent="0.25">
      <c r="B45" s="14"/>
      <c r="C45" s="14"/>
      <c r="D45" s="14"/>
      <c r="E45" s="14"/>
    </row>
    <row r="46" spans="1:5" x14ac:dyDescent="0.25">
      <c r="B46" s="14"/>
      <c r="C46" s="14"/>
      <c r="D46" s="14"/>
      <c r="E46" s="14"/>
    </row>
    <row r="47" spans="1:5" x14ac:dyDescent="0.25">
      <c r="B47" s="14"/>
      <c r="C47" s="14"/>
      <c r="D47" s="14"/>
      <c r="E47" s="14"/>
    </row>
    <row r="48" spans="1:5" x14ac:dyDescent="0.25">
      <c r="B48" s="14"/>
      <c r="C48" s="14"/>
      <c r="D48" s="14"/>
      <c r="E48" s="14"/>
    </row>
    <row r="49" spans="2:5" x14ac:dyDescent="0.25">
      <c r="B49" s="14"/>
      <c r="C49" s="14"/>
      <c r="D49" s="14"/>
      <c r="E49" s="14"/>
    </row>
    <row r="50" spans="2:5" x14ac:dyDescent="0.25">
      <c r="B50" s="14"/>
      <c r="C50" s="14"/>
      <c r="D50" s="14"/>
      <c r="E50" s="14"/>
    </row>
    <row r="51" spans="2:5" x14ac:dyDescent="0.25">
      <c r="B51" s="14"/>
      <c r="C51" s="14"/>
      <c r="D51" s="14"/>
      <c r="E51" s="14"/>
    </row>
    <row r="52" spans="2:5" x14ac:dyDescent="0.25">
      <c r="B52" s="14"/>
      <c r="C52" s="14"/>
      <c r="D52" s="14"/>
      <c r="E52" s="14"/>
    </row>
    <row r="53" spans="2:5" x14ac:dyDescent="0.25">
      <c r="B53" s="14"/>
      <c r="C53" s="14"/>
      <c r="D53" s="14"/>
      <c r="E53" s="14"/>
    </row>
    <row r="54" spans="2:5" x14ac:dyDescent="0.25">
      <c r="B54" s="14"/>
      <c r="C54" s="14"/>
      <c r="D54" s="14"/>
      <c r="E54" s="14"/>
    </row>
    <row r="55" spans="2:5" x14ac:dyDescent="0.25">
      <c r="B55" s="14"/>
      <c r="C55" s="14"/>
      <c r="D55" s="14"/>
      <c r="E55" s="14"/>
    </row>
    <row r="56" spans="2:5" x14ac:dyDescent="0.25">
      <c r="B56" s="14"/>
      <c r="C56" s="14"/>
      <c r="D56" s="14"/>
      <c r="E56" s="14"/>
    </row>
    <row r="57" spans="2:5" x14ac:dyDescent="0.25">
      <c r="B57" s="14"/>
      <c r="C57" s="14"/>
      <c r="D57" s="14"/>
      <c r="E57" s="14"/>
    </row>
    <row r="58" spans="2:5" x14ac:dyDescent="0.25">
      <c r="B58" s="14"/>
      <c r="C58" s="14"/>
      <c r="D58" s="14"/>
      <c r="E58" s="14"/>
    </row>
    <row r="59" spans="2:5" x14ac:dyDescent="0.25">
      <c r="B59" s="14"/>
      <c r="C59" s="14"/>
      <c r="D59" s="14"/>
      <c r="E59" s="14"/>
    </row>
    <row r="60" spans="2:5" x14ac:dyDescent="0.25">
      <c r="B60" s="14"/>
      <c r="C60" s="14"/>
      <c r="D60" s="14"/>
      <c r="E60" s="14"/>
    </row>
    <row r="61" spans="2:5" x14ac:dyDescent="0.25">
      <c r="B61" s="14"/>
      <c r="C61" s="14"/>
      <c r="D61" s="14"/>
      <c r="E61" s="14"/>
    </row>
    <row r="62" spans="2:5" x14ac:dyDescent="0.25">
      <c r="B62" s="14"/>
      <c r="C62" s="14"/>
      <c r="D62" s="14"/>
      <c r="E62" s="14"/>
    </row>
    <row r="63" spans="2:5" x14ac:dyDescent="0.25">
      <c r="B63" s="14"/>
      <c r="C63" s="14"/>
      <c r="D63" s="14"/>
      <c r="E63" s="14"/>
    </row>
    <row r="64" spans="2:5" x14ac:dyDescent="0.25">
      <c r="B64" s="14"/>
      <c r="C64" s="14"/>
      <c r="D64" s="14"/>
      <c r="E64" s="14"/>
    </row>
    <row r="65" spans="2:5" x14ac:dyDescent="0.25">
      <c r="B65" s="14"/>
      <c r="C65" s="14"/>
      <c r="D65" s="14"/>
      <c r="E65" s="14"/>
    </row>
    <row r="66" spans="2:5" x14ac:dyDescent="0.25">
      <c r="B66" s="14"/>
      <c r="C66" s="14"/>
      <c r="D66" s="14"/>
      <c r="E66" s="14"/>
    </row>
    <row r="67" spans="2:5" x14ac:dyDescent="0.25">
      <c r="B67" s="14"/>
      <c r="C67" s="14"/>
      <c r="D67" s="14"/>
      <c r="E67" s="14"/>
    </row>
    <row r="68" spans="2:5" x14ac:dyDescent="0.25">
      <c r="B68" s="14"/>
      <c r="C68" s="14"/>
      <c r="D68" s="14"/>
      <c r="E68" s="14"/>
    </row>
  </sheetData>
  <hyperlinks>
    <hyperlink ref="A1" location="Contents!A1" display="Contents"/>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129"/>
  <sheetViews>
    <sheetView workbookViewId="0">
      <pane xSplit="1" ySplit="5" topLeftCell="B6" activePane="bottomRight" state="frozen"/>
      <selection pane="topRight" activeCell="B1" sqref="B1"/>
      <selection pane="bottomLeft" activeCell="A6" sqref="A6"/>
      <selection pane="bottomRight"/>
    </sheetView>
  </sheetViews>
  <sheetFormatPr defaultColWidth="9.140625" defaultRowHeight="15" x14ac:dyDescent="0.25"/>
  <cols>
    <col min="1" max="1" width="10.85546875" style="9" customWidth="1"/>
    <col min="2" max="3" width="9.5703125" style="1" bestFit="1" customWidth="1"/>
    <col min="4" max="7" width="9.140625" style="9"/>
    <col min="8" max="9" width="3.7109375" style="9" customWidth="1"/>
    <col min="10" max="16384" width="9.140625" style="9"/>
  </cols>
  <sheetData>
    <row r="1" spans="1:10" x14ac:dyDescent="0.25">
      <c r="A1" s="115" t="s">
        <v>349</v>
      </c>
      <c r="B1" s="5" t="s">
        <v>128</v>
      </c>
    </row>
    <row r="2" spans="1:10" x14ac:dyDescent="0.25">
      <c r="B2" s="5" t="s">
        <v>282</v>
      </c>
      <c r="E2" s="21"/>
    </row>
    <row r="3" spans="1:10" x14ac:dyDescent="0.25">
      <c r="B3" s="5" t="s">
        <v>281</v>
      </c>
    </row>
    <row r="5" spans="1:10" x14ac:dyDescent="0.25">
      <c r="A5" s="9" t="s">
        <v>2</v>
      </c>
      <c r="B5" s="47" t="s">
        <v>129</v>
      </c>
      <c r="C5" s="47" t="s">
        <v>130</v>
      </c>
    </row>
    <row r="6" spans="1:10" x14ac:dyDescent="0.25">
      <c r="A6" s="9">
        <v>1790</v>
      </c>
      <c r="B6" s="1">
        <v>6.22</v>
      </c>
      <c r="C6" s="1">
        <v>6.2</v>
      </c>
      <c r="F6" s="9">
        <v>1790</v>
      </c>
      <c r="G6" s="9" t="s">
        <v>65</v>
      </c>
      <c r="H6" s="9">
        <v>1</v>
      </c>
      <c r="I6" s="9">
        <v>1</v>
      </c>
      <c r="J6" s="9">
        <f>INDEX($B$6:$C$67,H6,I6)</f>
        <v>6.22</v>
      </c>
    </row>
    <row r="7" spans="1:10" x14ac:dyDescent="0.25">
      <c r="A7" s="9">
        <v>1791</v>
      </c>
      <c r="B7" s="1">
        <v>6.34</v>
      </c>
      <c r="C7" s="1">
        <v>6.44</v>
      </c>
      <c r="G7" s="9" t="s">
        <v>71</v>
      </c>
      <c r="H7" s="9">
        <v>1</v>
      </c>
      <c r="I7" s="9">
        <v>2</v>
      </c>
      <c r="J7" s="9">
        <f t="shared" ref="J7:J70" si="0">INDEX($B$6:$C$67,H7,I7)</f>
        <v>6.2</v>
      </c>
    </row>
    <row r="8" spans="1:10" x14ac:dyDescent="0.25">
      <c r="A8" s="9">
        <v>1792</v>
      </c>
      <c r="B8" s="1">
        <v>5.52</v>
      </c>
      <c r="C8" s="1">
        <v>5.53</v>
      </c>
      <c r="F8" s="9">
        <v>1791</v>
      </c>
      <c r="G8" s="9" t="s">
        <v>65</v>
      </c>
      <c r="H8" s="9">
        <v>2</v>
      </c>
      <c r="I8" s="9">
        <v>1</v>
      </c>
      <c r="J8" s="9">
        <f t="shared" si="0"/>
        <v>6.34</v>
      </c>
    </row>
    <row r="9" spans="1:10" x14ac:dyDescent="0.25">
      <c r="A9" s="9">
        <v>1793</v>
      </c>
      <c r="B9" s="1">
        <v>5.35</v>
      </c>
      <c r="C9" s="1">
        <v>6.44</v>
      </c>
      <c r="G9" s="9" t="s">
        <v>71</v>
      </c>
      <c r="H9" s="9">
        <v>2</v>
      </c>
      <c r="I9" s="9">
        <v>2</v>
      </c>
      <c r="J9" s="9">
        <f t="shared" si="0"/>
        <v>6.44</v>
      </c>
    </row>
    <row r="10" spans="1:10" x14ac:dyDescent="0.25">
      <c r="A10" s="9">
        <v>1794</v>
      </c>
      <c r="B10" s="1">
        <v>7.89</v>
      </c>
      <c r="C10" s="1">
        <v>5.94</v>
      </c>
      <c r="F10" s="9">
        <v>1792</v>
      </c>
      <c r="G10" s="9" t="s">
        <v>65</v>
      </c>
      <c r="H10" s="9">
        <v>3</v>
      </c>
      <c r="I10" s="9">
        <v>1</v>
      </c>
      <c r="J10" s="9">
        <f t="shared" si="0"/>
        <v>5.52</v>
      </c>
    </row>
    <row r="11" spans="1:10" x14ac:dyDescent="0.25">
      <c r="A11" s="9">
        <v>1795</v>
      </c>
      <c r="B11" s="2">
        <v>5.97</v>
      </c>
      <c r="C11" s="1">
        <v>8.15</v>
      </c>
      <c r="G11" s="9" t="s">
        <v>71</v>
      </c>
      <c r="H11" s="9">
        <v>3</v>
      </c>
      <c r="I11" s="9">
        <v>2</v>
      </c>
      <c r="J11" s="9">
        <f t="shared" si="0"/>
        <v>5.53</v>
      </c>
    </row>
    <row r="12" spans="1:10" x14ac:dyDescent="0.25">
      <c r="A12" s="9">
        <v>1796</v>
      </c>
      <c r="B12" s="2">
        <v>5.7</v>
      </c>
      <c r="C12" s="1">
        <v>6.66</v>
      </c>
      <c r="F12" s="9">
        <v>1793</v>
      </c>
      <c r="G12" s="9" t="s">
        <v>65</v>
      </c>
      <c r="H12" s="9">
        <v>4</v>
      </c>
      <c r="I12" s="9">
        <v>1</v>
      </c>
      <c r="J12" s="9">
        <f t="shared" si="0"/>
        <v>5.35</v>
      </c>
    </row>
    <row r="13" spans="1:10" x14ac:dyDescent="0.25">
      <c r="A13" s="9">
        <v>1797</v>
      </c>
      <c r="B13" s="2">
        <v>4.8899999999999997</v>
      </c>
      <c r="C13" s="1">
        <v>7.77</v>
      </c>
      <c r="G13" s="9" t="s">
        <v>71</v>
      </c>
      <c r="H13" s="9">
        <v>4</v>
      </c>
      <c r="I13" s="9">
        <v>2</v>
      </c>
      <c r="J13" s="9">
        <f t="shared" si="0"/>
        <v>6.44</v>
      </c>
    </row>
    <row r="14" spans="1:10" x14ac:dyDescent="0.25">
      <c r="A14" s="9">
        <v>1798</v>
      </c>
      <c r="B14" s="2">
        <v>6.15</v>
      </c>
      <c r="C14" s="1">
        <v>8.3000000000000007</v>
      </c>
      <c r="F14" s="9">
        <v>1794</v>
      </c>
      <c r="G14" s="9" t="s">
        <v>65</v>
      </c>
      <c r="H14" s="9">
        <v>5</v>
      </c>
      <c r="I14" s="9">
        <v>1</v>
      </c>
      <c r="J14" s="9">
        <f t="shared" si="0"/>
        <v>7.89</v>
      </c>
    </row>
    <row r="15" spans="1:10" x14ac:dyDescent="0.25">
      <c r="A15" s="9">
        <v>1799</v>
      </c>
      <c r="B15" s="2">
        <v>8.1300000000000008</v>
      </c>
      <c r="C15" s="1">
        <v>7.64</v>
      </c>
      <c r="G15" s="9" t="s">
        <v>71</v>
      </c>
      <c r="H15" s="9">
        <v>5</v>
      </c>
      <c r="I15" s="9">
        <v>2</v>
      </c>
      <c r="J15" s="9">
        <f t="shared" si="0"/>
        <v>5.94</v>
      </c>
    </row>
    <row r="16" spans="1:10" x14ac:dyDescent="0.25">
      <c r="A16" s="9">
        <v>1800</v>
      </c>
      <c r="B16" s="2">
        <v>7.06</v>
      </c>
      <c r="C16" s="2">
        <v>8.34</v>
      </c>
      <c r="F16" s="9">
        <v>1795</v>
      </c>
      <c r="G16" s="9" t="s">
        <v>65</v>
      </c>
      <c r="H16" s="9">
        <v>6</v>
      </c>
      <c r="I16" s="9">
        <v>1</v>
      </c>
      <c r="J16" s="9">
        <f t="shared" si="0"/>
        <v>5.97</v>
      </c>
    </row>
    <row r="17" spans="1:10" x14ac:dyDescent="0.25">
      <c r="A17" s="9">
        <v>1801</v>
      </c>
      <c r="B17" s="1">
        <v>10.75</v>
      </c>
      <c r="C17" s="2">
        <v>8.1300000000000008</v>
      </c>
      <c r="G17" s="9" t="s">
        <v>71</v>
      </c>
      <c r="H17" s="9">
        <v>6</v>
      </c>
      <c r="I17" s="9">
        <v>2</v>
      </c>
      <c r="J17" s="9">
        <f t="shared" si="0"/>
        <v>8.15</v>
      </c>
    </row>
    <row r="18" spans="1:10" x14ac:dyDescent="0.25">
      <c r="A18" s="9">
        <v>1802</v>
      </c>
      <c r="B18" s="2">
        <v>6.86</v>
      </c>
      <c r="C18" s="2">
        <v>9.74</v>
      </c>
      <c r="F18" s="9">
        <v>1796</v>
      </c>
      <c r="G18" s="9" t="s">
        <v>65</v>
      </c>
      <c r="H18" s="9">
        <v>7</v>
      </c>
      <c r="I18" s="9">
        <v>1</v>
      </c>
      <c r="J18" s="9">
        <f t="shared" si="0"/>
        <v>5.7</v>
      </c>
    </row>
    <row r="19" spans="1:10" x14ac:dyDescent="0.25">
      <c r="A19" s="9">
        <v>1803</v>
      </c>
      <c r="B19" s="2">
        <v>8.0500000000000007</v>
      </c>
      <c r="C19" s="2">
        <v>9.82</v>
      </c>
      <c r="G19" s="9" t="s">
        <v>71</v>
      </c>
      <c r="H19" s="9">
        <v>7</v>
      </c>
      <c r="I19" s="9">
        <v>2</v>
      </c>
      <c r="J19" s="9">
        <f t="shared" si="0"/>
        <v>6.66</v>
      </c>
    </row>
    <row r="20" spans="1:10" x14ac:dyDescent="0.25">
      <c r="A20" s="9">
        <v>1804</v>
      </c>
      <c r="B20" s="2">
        <v>8.68</v>
      </c>
      <c r="C20" s="2">
        <v>9.7200000000000006</v>
      </c>
      <c r="F20" s="9">
        <v>1797</v>
      </c>
      <c r="G20" s="9" t="s">
        <v>65</v>
      </c>
      <c r="H20" s="9">
        <v>8</v>
      </c>
      <c r="I20" s="9">
        <v>1</v>
      </c>
      <c r="J20" s="9">
        <f t="shared" si="0"/>
        <v>4.8899999999999997</v>
      </c>
    </row>
    <row r="21" spans="1:10" x14ac:dyDescent="0.25">
      <c r="A21" s="9">
        <v>1805</v>
      </c>
      <c r="B21" s="2">
        <v>12.08</v>
      </c>
      <c r="C21" s="1">
        <v>14.05</v>
      </c>
      <c r="G21" s="9" t="s">
        <v>71</v>
      </c>
      <c r="H21" s="9">
        <v>8</v>
      </c>
      <c r="I21" s="9">
        <v>2</v>
      </c>
      <c r="J21" s="9">
        <f t="shared" si="0"/>
        <v>7.77</v>
      </c>
    </row>
    <row r="22" spans="1:10" x14ac:dyDescent="0.25">
      <c r="A22" s="9">
        <v>1806</v>
      </c>
      <c r="B22" s="2">
        <v>9.98</v>
      </c>
      <c r="C22" s="1">
        <v>9.64</v>
      </c>
      <c r="F22" s="9">
        <v>1798</v>
      </c>
      <c r="G22" s="9" t="s">
        <v>65</v>
      </c>
      <c r="H22" s="9">
        <v>9</v>
      </c>
      <c r="I22" s="9">
        <v>1</v>
      </c>
      <c r="J22" s="9">
        <f t="shared" si="0"/>
        <v>6.15</v>
      </c>
    </row>
    <row r="23" spans="1:10" x14ac:dyDescent="0.25">
      <c r="A23" s="9">
        <v>1807</v>
      </c>
      <c r="B23" s="2">
        <v>11.83</v>
      </c>
      <c r="C23" s="1">
        <v>11.79</v>
      </c>
      <c r="G23" s="9" t="s">
        <v>71</v>
      </c>
      <c r="H23" s="9">
        <v>9</v>
      </c>
      <c r="I23" s="9">
        <v>2</v>
      </c>
      <c r="J23" s="9">
        <f t="shared" si="0"/>
        <v>8.3000000000000007</v>
      </c>
    </row>
    <row r="24" spans="1:10" x14ac:dyDescent="0.25">
      <c r="A24" s="9">
        <v>1808</v>
      </c>
      <c r="B24" s="2">
        <v>11.96</v>
      </c>
      <c r="C24" s="1">
        <v>13.01</v>
      </c>
      <c r="F24" s="9">
        <v>1799</v>
      </c>
      <c r="G24" s="9" t="s">
        <v>65</v>
      </c>
      <c r="H24" s="9">
        <v>10</v>
      </c>
      <c r="I24" s="9">
        <v>1</v>
      </c>
      <c r="J24" s="9">
        <f t="shared" si="0"/>
        <v>8.1300000000000008</v>
      </c>
    </row>
    <row r="25" spans="1:10" x14ac:dyDescent="0.25">
      <c r="A25" s="9">
        <v>1809</v>
      </c>
      <c r="B25" s="2">
        <v>9.98</v>
      </c>
      <c r="C25" s="1">
        <v>12.26</v>
      </c>
      <c r="G25" s="9" t="s">
        <v>71</v>
      </c>
      <c r="H25" s="9">
        <v>10</v>
      </c>
      <c r="I25" s="9">
        <v>2</v>
      </c>
      <c r="J25" s="9">
        <f t="shared" si="0"/>
        <v>7.64</v>
      </c>
    </row>
    <row r="26" spans="1:10" x14ac:dyDescent="0.25">
      <c r="A26" s="9">
        <v>1810</v>
      </c>
      <c r="B26" s="2">
        <v>12.46</v>
      </c>
      <c r="C26" s="2">
        <v>13.62</v>
      </c>
      <c r="F26" s="9">
        <v>1800</v>
      </c>
      <c r="G26" s="9" t="s">
        <v>65</v>
      </c>
      <c r="H26" s="9">
        <v>11</v>
      </c>
      <c r="I26" s="9">
        <v>1</v>
      </c>
      <c r="J26" s="9">
        <f t="shared" si="0"/>
        <v>7.06</v>
      </c>
    </row>
    <row r="27" spans="1:10" x14ac:dyDescent="0.25">
      <c r="A27" s="9">
        <v>1811</v>
      </c>
      <c r="B27" s="2">
        <v>11.45</v>
      </c>
      <c r="C27" s="2">
        <v>11.08</v>
      </c>
      <c r="G27" s="9" t="s">
        <v>71</v>
      </c>
      <c r="H27" s="9">
        <v>11</v>
      </c>
      <c r="I27" s="9">
        <v>2</v>
      </c>
      <c r="J27" s="9">
        <f t="shared" si="0"/>
        <v>8.34</v>
      </c>
    </row>
    <row r="28" spans="1:10" x14ac:dyDescent="0.25">
      <c r="A28" s="9">
        <v>1812</v>
      </c>
      <c r="B28" s="2">
        <v>11.6</v>
      </c>
      <c r="C28" s="2">
        <v>11.85</v>
      </c>
      <c r="F28" s="9">
        <v>1801</v>
      </c>
      <c r="G28" s="9" t="s">
        <v>65</v>
      </c>
      <c r="H28" s="9">
        <v>12</v>
      </c>
      <c r="I28" s="9">
        <v>1</v>
      </c>
      <c r="J28" s="9">
        <f t="shared" si="0"/>
        <v>10.75</v>
      </c>
    </row>
    <row r="29" spans="1:10" x14ac:dyDescent="0.25">
      <c r="A29" s="9">
        <v>1813</v>
      </c>
      <c r="B29" s="2">
        <v>11.27</v>
      </c>
      <c r="C29" s="2">
        <v>11.16</v>
      </c>
      <c r="G29" s="9" t="s">
        <v>71</v>
      </c>
      <c r="H29" s="9">
        <v>12</v>
      </c>
      <c r="I29" s="9">
        <v>2</v>
      </c>
      <c r="J29" s="9">
        <f t="shared" si="0"/>
        <v>8.1300000000000008</v>
      </c>
    </row>
    <row r="30" spans="1:10" x14ac:dyDescent="0.25">
      <c r="A30" s="9">
        <v>1814</v>
      </c>
      <c r="B30" s="2">
        <v>12.46</v>
      </c>
      <c r="C30" s="2">
        <v>14.85</v>
      </c>
      <c r="F30" s="9">
        <v>1802</v>
      </c>
      <c r="G30" s="9" t="s">
        <v>65</v>
      </c>
      <c r="H30" s="9">
        <v>13</v>
      </c>
      <c r="I30" s="9">
        <v>1</v>
      </c>
      <c r="J30" s="9">
        <f t="shared" si="0"/>
        <v>6.86</v>
      </c>
    </row>
    <row r="31" spans="1:10" x14ac:dyDescent="0.25">
      <c r="A31" s="9">
        <v>1815</v>
      </c>
      <c r="B31" s="2">
        <v>11.7</v>
      </c>
      <c r="C31" s="2">
        <v>12.7</v>
      </c>
      <c r="G31" s="9" t="s">
        <v>71</v>
      </c>
      <c r="H31" s="9">
        <v>13</v>
      </c>
      <c r="I31" s="9">
        <v>2</v>
      </c>
      <c r="J31" s="9">
        <f t="shared" si="0"/>
        <v>9.74</v>
      </c>
    </row>
    <row r="32" spans="1:10" x14ac:dyDescent="0.25">
      <c r="A32" s="9">
        <v>1816</v>
      </c>
      <c r="B32" s="2">
        <v>12.307</v>
      </c>
      <c r="C32" s="1">
        <v>11.86</v>
      </c>
      <c r="F32" s="9">
        <v>1803</v>
      </c>
      <c r="G32" s="9" t="s">
        <v>65</v>
      </c>
      <c r="H32" s="9">
        <v>14</v>
      </c>
      <c r="I32" s="9">
        <v>1</v>
      </c>
      <c r="J32" s="9">
        <f t="shared" si="0"/>
        <v>8.0500000000000007</v>
      </c>
    </row>
    <row r="33" spans="1:10" x14ac:dyDescent="0.25">
      <c r="A33" s="9">
        <v>1817</v>
      </c>
      <c r="B33" s="2">
        <v>10.83</v>
      </c>
      <c r="C33" s="2">
        <v>9.08</v>
      </c>
      <c r="G33" s="9" t="s">
        <v>71</v>
      </c>
      <c r="H33" s="9">
        <v>14</v>
      </c>
      <c r="I33" s="9">
        <v>2</v>
      </c>
      <c r="J33" s="9">
        <f t="shared" si="0"/>
        <v>9.82</v>
      </c>
    </row>
    <row r="34" spans="1:10" x14ac:dyDescent="0.25">
      <c r="A34" s="9">
        <v>1818</v>
      </c>
      <c r="B34" s="2">
        <v>8</v>
      </c>
      <c r="C34" s="2">
        <v>7.93</v>
      </c>
      <c r="F34" s="9">
        <v>1804</v>
      </c>
      <c r="G34" s="9" t="s">
        <v>65</v>
      </c>
      <c r="H34" s="9">
        <v>15</v>
      </c>
      <c r="I34" s="9">
        <v>1</v>
      </c>
      <c r="J34" s="9">
        <f t="shared" si="0"/>
        <v>8.68</v>
      </c>
    </row>
    <row r="35" spans="1:10" x14ac:dyDescent="0.25">
      <c r="A35" s="9">
        <v>1819</v>
      </c>
      <c r="B35" s="2">
        <v>6.41</v>
      </c>
      <c r="C35" s="2">
        <v>6.3</v>
      </c>
      <c r="G35" s="9" t="s">
        <v>71</v>
      </c>
      <c r="H35" s="9">
        <v>15</v>
      </c>
      <c r="I35" s="9">
        <v>2</v>
      </c>
      <c r="J35" s="9">
        <f t="shared" si="0"/>
        <v>9.7200000000000006</v>
      </c>
    </row>
    <row r="36" spans="1:10" x14ac:dyDescent="0.25">
      <c r="A36" s="9">
        <v>1820</v>
      </c>
      <c r="B36" s="2">
        <v>4.09</v>
      </c>
      <c r="C36" s="2">
        <v>4.42</v>
      </c>
      <c r="F36" s="9">
        <v>1805</v>
      </c>
      <c r="G36" s="9" t="s">
        <v>65</v>
      </c>
      <c r="H36" s="9">
        <v>16</v>
      </c>
      <c r="I36" s="9">
        <v>1</v>
      </c>
      <c r="J36" s="9">
        <f t="shared" si="0"/>
        <v>12.08</v>
      </c>
    </row>
    <row r="37" spans="1:10" x14ac:dyDescent="0.25">
      <c r="A37" s="9">
        <v>1821</v>
      </c>
      <c r="B37" s="2">
        <v>5.62</v>
      </c>
      <c r="C37" s="2">
        <v>5.82</v>
      </c>
      <c r="G37" s="9" t="s">
        <v>71</v>
      </c>
      <c r="H37" s="9">
        <v>16</v>
      </c>
      <c r="I37" s="9">
        <v>2</v>
      </c>
      <c r="J37" s="9">
        <f t="shared" si="0"/>
        <v>14.05</v>
      </c>
    </row>
    <row r="38" spans="1:10" x14ac:dyDescent="0.25">
      <c r="A38" s="9">
        <v>1822</v>
      </c>
      <c r="B38" s="2">
        <v>4.6900000000000004</v>
      </c>
      <c r="C38" s="2">
        <v>6.4</v>
      </c>
      <c r="F38" s="9">
        <v>1806</v>
      </c>
      <c r="G38" s="9" t="s">
        <v>65</v>
      </c>
      <c r="H38" s="9">
        <v>17</v>
      </c>
      <c r="I38" s="9">
        <v>1</v>
      </c>
      <c r="J38" s="9">
        <f t="shared" si="0"/>
        <v>9.98</v>
      </c>
    </row>
    <row r="39" spans="1:10" x14ac:dyDescent="0.25">
      <c r="A39" s="9">
        <v>1823</v>
      </c>
      <c r="B39" s="2">
        <v>7.1840000000000002</v>
      </c>
      <c r="C39" s="2">
        <v>7.83</v>
      </c>
      <c r="G39" s="9" t="s">
        <v>71</v>
      </c>
      <c r="H39" s="9">
        <v>17</v>
      </c>
      <c r="I39" s="9">
        <v>2</v>
      </c>
      <c r="J39" s="9">
        <f t="shared" si="0"/>
        <v>9.64</v>
      </c>
    </row>
    <row r="40" spans="1:10" x14ac:dyDescent="0.25">
      <c r="A40" s="9">
        <v>1824</v>
      </c>
      <c r="B40" s="2">
        <v>10.1</v>
      </c>
      <c r="C40" s="2">
        <v>9.8800000000000008</v>
      </c>
      <c r="F40" s="9">
        <v>1807</v>
      </c>
      <c r="G40" s="9" t="s">
        <v>65</v>
      </c>
      <c r="H40" s="9">
        <v>18</v>
      </c>
      <c r="I40" s="9">
        <v>1</v>
      </c>
      <c r="J40" s="9">
        <f t="shared" si="0"/>
        <v>11.83</v>
      </c>
    </row>
    <row r="41" spans="1:10" x14ac:dyDescent="0.25">
      <c r="A41" s="9">
        <v>1825</v>
      </c>
      <c r="B41" s="2">
        <v>10.17</v>
      </c>
      <c r="C41" s="2">
        <v>6.41</v>
      </c>
      <c r="G41" s="9" t="s">
        <v>71</v>
      </c>
      <c r="H41" s="9">
        <v>18</v>
      </c>
      <c r="I41" s="9">
        <v>2</v>
      </c>
      <c r="J41" s="9">
        <f t="shared" si="0"/>
        <v>11.79</v>
      </c>
    </row>
    <row r="42" spans="1:10" x14ac:dyDescent="0.25">
      <c r="A42" s="9">
        <v>1826</v>
      </c>
      <c r="B42" s="2">
        <v>6.94</v>
      </c>
      <c r="C42" s="2">
        <v>7.2</v>
      </c>
      <c r="F42" s="9">
        <v>1808</v>
      </c>
      <c r="G42" s="9" t="s">
        <v>65</v>
      </c>
      <c r="H42" s="9">
        <v>19</v>
      </c>
      <c r="I42" s="9">
        <v>1</v>
      </c>
      <c r="J42" s="9">
        <f t="shared" si="0"/>
        <v>11.96</v>
      </c>
    </row>
    <row r="43" spans="1:10" x14ac:dyDescent="0.25">
      <c r="A43" s="9">
        <v>1827</v>
      </c>
      <c r="B43" s="2">
        <v>8.8000000000000007</v>
      </c>
      <c r="C43" s="2">
        <v>8.0500000000000007</v>
      </c>
      <c r="G43" s="9" t="s">
        <v>71</v>
      </c>
      <c r="H43" s="9">
        <v>19</v>
      </c>
      <c r="I43" s="9">
        <v>2</v>
      </c>
      <c r="J43" s="9">
        <f t="shared" si="0"/>
        <v>13.01</v>
      </c>
    </row>
    <row r="44" spans="1:10" x14ac:dyDescent="0.25">
      <c r="A44" s="9">
        <v>1828</v>
      </c>
      <c r="B44" s="2">
        <v>9.1999999999999993</v>
      </c>
      <c r="C44" s="2">
        <v>10.199999999999999</v>
      </c>
      <c r="F44" s="9">
        <v>1809</v>
      </c>
      <c r="G44" s="9" t="s">
        <v>65</v>
      </c>
      <c r="H44" s="9">
        <v>20</v>
      </c>
      <c r="I44" s="9">
        <v>1</v>
      </c>
      <c r="J44" s="9">
        <f t="shared" si="0"/>
        <v>9.98</v>
      </c>
    </row>
    <row r="45" spans="1:10" x14ac:dyDescent="0.25">
      <c r="A45" s="9">
        <v>1829</v>
      </c>
      <c r="B45" s="2">
        <v>9.5500000000000007</v>
      </c>
      <c r="C45" s="2">
        <v>9.0399999999999991</v>
      </c>
      <c r="G45" s="9" t="s">
        <v>71</v>
      </c>
      <c r="H45" s="9">
        <v>20</v>
      </c>
      <c r="I45" s="9">
        <v>2</v>
      </c>
      <c r="J45" s="9">
        <f t="shared" si="0"/>
        <v>12.26</v>
      </c>
    </row>
    <row r="46" spans="1:10" x14ac:dyDescent="0.25">
      <c r="A46" s="9">
        <v>1830</v>
      </c>
      <c r="B46" s="2">
        <v>10.76</v>
      </c>
      <c r="C46" s="2">
        <v>11.62</v>
      </c>
      <c r="F46" s="9">
        <v>1810</v>
      </c>
      <c r="G46" s="9" t="s">
        <v>65</v>
      </c>
      <c r="H46" s="9">
        <v>21</v>
      </c>
      <c r="I46" s="9">
        <v>1</v>
      </c>
      <c r="J46" s="9">
        <f t="shared" si="0"/>
        <v>12.46</v>
      </c>
    </row>
    <row r="47" spans="1:10" x14ac:dyDescent="0.25">
      <c r="A47" s="9">
        <v>1831</v>
      </c>
      <c r="B47" s="2">
        <v>11.21</v>
      </c>
      <c r="C47" s="2">
        <v>9.07</v>
      </c>
      <c r="G47" s="9" t="s">
        <v>71</v>
      </c>
      <c r="H47" s="9">
        <v>21</v>
      </c>
      <c r="I47" s="9">
        <v>2</v>
      </c>
      <c r="J47" s="9">
        <f t="shared" si="0"/>
        <v>13.62</v>
      </c>
    </row>
    <row r="48" spans="1:10" x14ac:dyDescent="0.25">
      <c r="A48" s="9">
        <v>1832</v>
      </c>
      <c r="B48" s="2">
        <v>8.94</v>
      </c>
      <c r="C48" s="2">
        <v>10.88</v>
      </c>
      <c r="F48" s="9">
        <v>1811</v>
      </c>
      <c r="G48" s="9" t="s">
        <v>65</v>
      </c>
      <c r="H48" s="9">
        <v>22</v>
      </c>
      <c r="I48" s="9">
        <v>1</v>
      </c>
      <c r="J48" s="9">
        <f t="shared" si="0"/>
        <v>11.45</v>
      </c>
    </row>
    <row r="49" spans="1:10" x14ac:dyDescent="0.25">
      <c r="A49" s="9">
        <v>1833</v>
      </c>
      <c r="B49" s="2">
        <v>12.4</v>
      </c>
      <c r="C49" s="2">
        <v>12.59</v>
      </c>
      <c r="G49" s="9" t="s">
        <v>71</v>
      </c>
      <c r="H49" s="9">
        <v>22</v>
      </c>
      <c r="I49" s="9">
        <v>2</v>
      </c>
      <c r="J49" s="9">
        <f t="shared" si="0"/>
        <v>11.08</v>
      </c>
    </row>
    <row r="50" spans="1:10" x14ac:dyDescent="0.25">
      <c r="A50" s="9">
        <v>1834</v>
      </c>
      <c r="B50" s="2">
        <v>13.35</v>
      </c>
      <c r="C50" s="2">
        <v>13.79</v>
      </c>
      <c r="F50" s="9">
        <v>1812</v>
      </c>
      <c r="G50" s="9" t="s">
        <v>65</v>
      </c>
      <c r="H50" s="9">
        <v>23</v>
      </c>
      <c r="I50" s="9">
        <v>1</v>
      </c>
      <c r="J50" s="9">
        <f t="shared" si="0"/>
        <v>11.6</v>
      </c>
    </row>
    <row r="51" spans="1:10" x14ac:dyDescent="0.25">
      <c r="A51" s="9">
        <v>1835</v>
      </c>
      <c r="B51" s="2">
        <v>10.82</v>
      </c>
      <c r="C51" s="2">
        <v>13.74</v>
      </c>
      <c r="G51" s="9" t="s">
        <v>71</v>
      </c>
      <c r="H51" s="9">
        <v>23</v>
      </c>
      <c r="I51" s="9">
        <v>2</v>
      </c>
      <c r="J51" s="9">
        <f t="shared" si="0"/>
        <v>11.85</v>
      </c>
    </row>
    <row r="52" spans="1:10" x14ac:dyDescent="0.25">
      <c r="A52" s="9">
        <v>1836</v>
      </c>
      <c r="B52" s="2">
        <v>14.32</v>
      </c>
      <c r="C52" s="2">
        <v>12.28</v>
      </c>
      <c r="F52" s="9">
        <v>1813</v>
      </c>
      <c r="G52" s="9" t="s">
        <v>65</v>
      </c>
      <c r="H52" s="9">
        <v>24</v>
      </c>
      <c r="I52" s="9">
        <v>1</v>
      </c>
      <c r="J52" s="9">
        <f t="shared" si="0"/>
        <v>11.27</v>
      </c>
    </row>
    <row r="53" spans="1:10" x14ac:dyDescent="0.25">
      <c r="A53" s="9">
        <v>1837</v>
      </c>
      <c r="B53" s="2">
        <v>10.59</v>
      </c>
      <c r="C53" s="2">
        <v>16.38</v>
      </c>
      <c r="G53" s="9" t="s">
        <v>71</v>
      </c>
      <c r="H53" s="9">
        <v>24</v>
      </c>
      <c r="I53" s="9">
        <v>2</v>
      </c>
      <c r="J53" s="9">
        <f t="shared" si="0"/>
        <v>11.16</v>
      </c>
    </row>
    <row r="54" spans="1:10" x14ac:dyDescent="0.25">
      <c r="A54" s="9">
        <v>1838</v>
      </c>
      <c r="B54" s="2">
        <v>11.02</v>
      </c>
      <c r="C54" s="2">
        <v>8.6300000000000008</v>
      </c>
      <c r="F54" s="9">
        <v>1814</v>
      </c>
      <c r="G54" s="9" t="s">
        <v>65</v>
      </c>
      <c r="H54" s="9">
        <v>25</v>
      </c>
      <c r="I54" s="9">
        <v>1</v>
      </c>
      <c r="J54" s="9">
        <f t="shared" si="0"/>
        <v>12.46</v>
      </c>
    </row>
    <row r="55" spans="1:10" x14ac:dyDescent="0.25">
      <c r="A55" s="9">
        <v>1839</v>
      </c>
      <c r="B55" s="2">
        <v>8.15</v>
      </c>
      <c r="C55" s="2">
        <v>7.8</v>
      </c>
      <c r="G55" s="9" t="s">
        <v>71</v>
      </c>
      <c r="H55" s="9">
        <v>25</v>
      </c>
      <c r="I55" s="9">
        <v>2</v>
      </c>
      <c r="J55" s="9">
        <f t="shared" si="0"/>
        <v>14.85</v>
      </c>
    </row>
    <row r="56" spans="1:10" x14ac:dyDescent="0.25">
      <c r="A56" s="9">
        <v>1840</v>
      </c>
      <c r="B56" s="2">
        <v>7.8</v>
      </c>
      <c r="C56" s="2">
        <v>6.31</v>
      </c>
      <c r="F56" s="9">
        <v>1815</v>
      </c>
      <c r="G56" s="9" t="s">
        <v>65</v>
      </c>
      <c r="H56" s="9">
        <v>26</v>
      </c>
      <c r="I56" s="9">
        <v>1</v>
      </c>
      <c r="J56" s="9">
        <f t="shared" si="0"/>
        <v>11.7</v>
      </c>
    </row>
    <row r="57" spans="1:10" x14ac:dyDescent="0.25">
      <c r="A57" s="9">
        <v>1841</v>
      </c>
      <c r="B57" s="2">
        <v>6.93</v>
      </c>
      <c r="C57" s="2">
        <v>7.5</v>
      </c>
      <c r="G57" s="9" t="s">
        <v>71</v>
      </c>
      <c r="H57" s="9">
        <v>26</v>
      </c>
      <c r="I57" s="9">
        <v>2</v>
      </c>
      <c r="J57" s="9">
        <f t="shared" si="0"/>
        <v>12.7</v>
      </c>
    </row>
    <row r="58" spans="1:10" x14ac:dyDescent="0.25">
      <c r="A58" s="9">
        <v>1842</v>
      </c>
      <c r="B58" s="2">
        <v>8.56</v>
      </c>
      <c r="C58" s="2">
        <v>8.77</v>
      </c>
      <c r="F58" s="9">
        <v>1816</v>
      </c>
      <c r="G58" s="9" t="s">
        <v>65</v>
      </c>
      <c r="H58" s="9">
        <v>27</v>
      </c>
      <c r="I58" s="9">
        <v>1</v>
      </c>
      <c r="J58" s="9">
        <f t="shared" si="0"/>
        <v>12.307</v>
      </c>
    </row>
    <row r="59" spans="1:10" x14ac:dyDescent="0.25">
      <c r="A59" s="9">
        <v>1843</v>
      </c>
      <c r="B59" s="2">
        <v>11.26</v>
      </c>
      <c r="C59" s="2">
        <v>11.31</v>
      </c>
      <c r="G59" s="9" t="s">
        <v>71</v>
      </c>
      <c r="H59" s="9">
        <v>27</v>
      </c>
      <c r="I59" s="9">
        <v>2</v>
      </c>
      <c r="J59" s="9">
        <f t="shared" si="0"/>
        <v>11.86</v>
      </c>
    </row>
    <row r="60" spans="1:10" x14ac:dyDescent="0.25">
      <c r="A60" s="9">
        <v>1844</v>
      </c>
      <c r="B60" s="2">
        <v>12.53</v>
      </c>
      <c r="C60" s="2">
        <v>12.14</v>
      </c>
      <c r="F60" s="9">
        <v>1817</v>
      </c>
      <c r="G60" s="9" t="s">
        <v>65</v>
      </c>
      <c r="H60" s="9">
        <v>28</v>
      </c>
      <c r="I60" s="9">
        <v>1</v>
      </c>
      <c r="J60" s="9">
        <f t="shared" si="0"/>
        <v>10.83</v>
      </c>
    </row>
    <row r="61" spans="1:10" x14ac:dyDescent="0.25">
      <c r="A61" s="9">
        <v>1845</v>
      </c>
      <c r="B61" s="2">
        <v>15.72</v>
      </c>
      <c r="C61" s="2">
        <v>14.4</v>
      </c>
      <c r="G61" s="9" t="s">
        <v>71</v>
      </c>
      <c r="H61" s="9">
        <v>28</v>
      </c>
      <c r="I61" s="9">
        <v>2</v>
      </c>
      <c r="J61" s="9">
        <f t="shared" si="0"/>
        <v>9.08</v>
      </c>
    </row>
    <row r="62" spans="1:10" x14ac:dyDescent="0.25">
      <c r="A62" s="9">
        <v>1846</v>
      </c>
      <c r="B62" s="2">
        <v>24.94</v>
      </c>
      <c r="C62" s="2">
        <v>16.32</v>
      </c>
      <c r="F62" s="9">
        <v>1818</v>
      </c>
      <c r="G62" s="9" t="s">
        <v>65</v>
      </c>
      <c r="H62" s="9">
        <v>29</v>
      </c>
      <c r="I62" s="9">
        <v>1</v>
      </c>
      <c r="J62" s="9">
        <f t="shared" si="0"/>
        <v>8</v>
      </c>
    </row>
    <row r="63" spans="1:10" x14ac:dyDescent="0.25">
      <c r="A63" s="9">
        <v>1847</v>
      </c>
      <c r="B63" s="2">
        <v>15.25</v>
      </c>
      <c r="C63" s="2">
        <v>14.42</v>
      </c>
      <c r="G63" s="9" t="s">
        <v>71</v>
      </c>
      <c r="H63" s="9">
        <v>29</v>
      </c>
      <c r="I63" s="9">
        <v>2</v>
      </c>
      <c r="J63" s="9">
        <f t="shared" si="0"/>
        <v>7.93</v>
      </c>
    </row>
    <row r="64" spans="1:10" x14ac:dyDescent="0.25">
      <c r="A64" s="9">
        <v>1848</v>
      </c>
      <c r="B64" s="2">
        <v>16.05</v>
      </c>
      <c r="C64" s="2">
        <v>13.83</v>
      </c>
      <c r="F64" s="9">
        <v>1819</v>
      </c>
      <c r="G64" s="9" t="s">
        <v>65</v>
      </c>
      <c r="H64" s="9">
        <v>30</v>
      </c>
      <c r="I64" s="9">
        <v>1</v>
      </c>
      <c r="J64" s="9">
        <f t="shared" si="0"/>
        <v>6.41</v>
      </c>
    </row>
    <row r="65" spans="1:10" x14ac:dyDescent="0.25">
      <c r="A65" s="9">
        <v>1849</v>
      </c>
      <c r="B65" s="2">
        <v>16.170000000000002</v>
      </c>
      <c r="C65" s="2">
        <v>15.57</v>
      </c>
      <c r="G65" s="9" t="s">
        <v>71</v>
      </c>
      <c r="H65" s="9">
        <v>30</v>
      </c>
      <c r="I65" s="9">
        <v>2</v>
      </c>
      <c r="J65" s="9">
        <f t="shared" si="0"/>
        <v>6.3</v>
      </c>
    </row>
    <row r="66" spans="1:10" x14ac:dyDescent="0.25">
      <c r="A66" s="9">
        <v>1850</v>
      </c>
      <c r="B66" s="2">
        <v>17.5</v>
      </c>
      <c r="C66" s="2">
        <v>17.54</v>
      </c>
      <c r="F66" s="9">
        <v>1820</v>
      </c>
      <c r="G66" s="9" t="s">
        <v>65</v>
      </c>
      <c r="H66" s="9">
        <v>31</v>
      </c>
      <c r="I66" s="9">
        <v>1</v>
      </c>
      <c r="J66" s="9">
        <f t="shared" si="0"/>
        <v>4.09</v>
      </c>
    </row>
    <row r="67" spans="1:10" x14ac:dyDescent="0.25">
      <c r="A67" s="9">
        <v>1851</v>
      </c>
      <c r="B67" s="2">
        <v>17.350000000000001</v>
      </c>
      <c r="C67" s="2">
        <v>16.13</v>
      </c>
      <c r="G67" s="9" t="s">
        <v>71</v>
      </c>
      <c r="H67" s="9">
        <v>31</v>
      </c>
      <c r="I67" s="9">
        <v>2</v>
      </c>
      <c r="J67" s="9">
        <f t="shared" si="0"/>
        <v>4.42</v>
      </c>
    </row>
    <row r="68" spans="1:10" x14ac:dyDescent="0.25">
      <c r="F68" s="9">
        <v>1821</v>
      </c>
      <c r="G68" s="9" t="s">
        <v>65</v>
      </c>
      <c r="H68" s="9">
        <v>32</v>
      </c>
      <c r="I68" s="9">
        <v>1</v>
      </c>
      <c r="J68" s="9">
        <f t="shared" si="0"/>
        <v>5.62</v>
      </c>
    </row>
    <row r="69" spans="1:10" x14ac:dyDescent="0.25">
      <c r="G69" s="9" t="s">
        <v>71</v>
      </c>
      <c r="H69" s="9">
        <v>32</v>
      </c>
      <c r="I69" s="9">
        <v>2</v>
      </c>
      <c r="J69" s="9">
        <f t="shared" si="0"/>
        <v>5.82</v>
      </c>
    </row>
    <row r="70" spans="1:10" x14ac:dyDescent="0.25">
      <c r="F70" s="9">
        <v>1822</v>
      </c>
      <c r="G70" s="9" t="s">
        <v>65</v>
      </c>
      <c r="H70" s="9">
        <v>33</v>
      </c>
      <c r="I70" s="9">
        <v>1</v>
      </c>
      <c r="J70" s="9">
        <f t="shared" si="0"/>
        <v>4.6900000000000004</v>
      </c>
    </row>
    <row r="71" spans="1:10" x14ac:dyDescent="0.25">
      <c r="G71" s="9" t="s">
        <v>71</v>
      </c>
      <c r="H71" s="9">
        <v>33</v>
      </c>
      <c r="I71" s="9">
        <v>2</v>
      </c>
      <c r="J71" s="9">
        <f t="shared" ref="J71:J129" si="1">INDEX($B$6:$C$67,H71,I71)</f>
        <v>6.4</v>
      </c>
    </row>
    <row r="72" spans="1:10" x14ac:dyDescent="0.25">
      <c r="F72" s="9">
        <v>1823</v>
      </c>
      <c r="G72" s="9" t="s">
        <v>65</v>
      </c>
      <c r="H72" s="9">
        <v>34</v>
      </c>
      <c r="I72" s="9">
        <v>1</v>
      </c>
      <c r="J72" s="9">
        <f t="shared" si="1"/>
        <v>7.1840000000000002</v>
      </c>
    </row>
    <row r="73" spans="1:10" x14ac:dyDescent="0.25">
      <c r="G73" s="9" t="s">
        <v>71</v>
      </c>
      <c r="H73" s="9">
        <v>34</v>
      </c>
      <c r="I73" s="9">
        <v>2</v>
      </c>
      <c r="J73" s="9">
        <f t="shared" si="1"/>
        <v>7.83</v>
      </c>
    </row>
    <row r="74" spans="1:10" x14ac:dyDescent="0.25">
      <c r="F74" s="9">
        <v>1824</v>
      </c>
      <c r="G74" s="9" t="s">
        <v>65</v>
      </c>
      <c r="H74" s="9">
        <v>35</v>
      </c>
      <c r="I74" s="9">
        <v>1</v>
      </c>
      <c r="J74" s="9">
        <f t="shared" si="1"/>
        <v>10.1</v>
      </c>
    </row>
    <row r="75" spans="1:10" x14ac:dyDescent="0.25">
      <c r="G75" s="9" t="s">
        <v>71</v>
      </c>
      <c r="H75" s="9">
        <v>35</v>
      </c>
      <c r="I75" s="9">
        <v>2</v>
      </c>
      <c r="J75" s="9">
        <f t="shared" si="1"/>
        <v>9.8800000000000008</v>
      </c>
    </row>
    <row r="76" spans="1:10" x14ac:dyDescent="0.25">
      <c r="F76" s="9">
        <v>1825</v>
      </c>
      <c r="G76" s="9" t="s">
        <v>65</v>
      </c>
      <c r="H76" s="9">
        <v>36</v>
      </c>
      <c r="I76" s="9">
        <v>1</v>
      </c>
      <c r="J76" s="9">
        <f t="shared" si="1"/>
        <v>10.17</v>
      </c>
    </row>
    <row r="77" spans="1:10" x14ac:dyDescent="0.25">
      <c r="G77" s="9" t="s">
        <v>71</v>
      </c>
      <c r="H77" s="9">
        <v>36</v>
      </c>
      <c r="I77" s="9">
        <v>2</v>
      </c>
      <c r="J77" s="9">
        <f t="shared" si="1"/>
        <v>6.41</v>
      </c>
    </row>
    <row r="78" spans="1:10" x14ac:dyDescent="0.25">
      <c r="F78" s="9">
        <v>1826</v>
      </c>
      <c r="G78" s="9" t="s">
        <v>65</v>
      </c>
      <c r="H78" s="9">
        <v>37</v>
      </c>
      <c r="I78" s="9">
        <v>1</v>
      </c>
      <c r="J78" s="9">
        <f t="shared" si="1"/>
        <v>6.94</v>
      </c>
    </row>
    <row r="79" spans="1:10" x14ac:dyDescent="0.25">
      <c r="G79" s="9" t="s">
        <v>71</v>
      </c>
      <c r="H79" s="9">
        <v>37</v>
      </c>
      <c r="I79" s="9">
        <v>2</v>
      </c>
      <c r="J79" s="9">
        <f t="shared" si="1"/>
        <v>7.2</v>
      </c>
    </row>
    <row r="80" spans="1:10" x14ac:dyDescent="0.25">
      <c r="F80" s="9">
        <v>1827</v>
      </c>
      <c r="G80" s="9" t="s">
        <v>65</v>
      </c>
      <c r="H80" s="9">
        <v>38</v>
      </c>
      <c r="I80" s="9">
        <v>1</v>
      </c>
      <c r="J80" s="9">
        <f t="shared" si="1"/>
        <v>8.8000000000000007</v>
      </c>
    </row>
    <row r="81" spans="6:10" x14ac:dyDescent="0.25">
      <c r="G81" s="9" t="s">
        <v>71</v>
      </c>
      <c r="H81" s="9">
        <v>38</v>
      </c>
      <c r="I81" s="9">
        <v>2</v>
      </c>
      <c r="J81" s="9">
        <f t="shared" si="1"/>
        <v>8.0500000000000007</v>
      </c>
    </row>
    <row r="82" spans="6:10" x14ac:dyDescent="0.25">
      <c r="F82" s="9">
        <v>1828</v>
      </c>
      <c r="G82" s="9" t="s">
        <v>65</v>
      </c>
      <c r="H82" s="9">
        <v>39</v>
      </c>
      <c r="I82" s="9">
        <v>1</v>
      </c>
      <c r="J82" s="9">
        <f t="shared" si="1"/>
        <v>9.1999999999999993</v>
      </c>
    </row>
    <row r="83" spans="6:10" x14ac:dyDescent="0.25">
      <c r="G83" s="9" t="s">
        <v>71</v>
      </c>
      <c r="H83" s="9">
        <v>39</v>
      </c>
      <c r="I83" s="9">
        <v>2</v>
      </c>
      <c r="J83" s="9">
        <f t="shared" si="1"/>
        <v>10.199999999999999</v>
      </c>
    </row>
    <row r="84" spans="6:10" x14ac:dyDescent="0.25">
      <c r="F84" s="9">
        <v>1829</v>
      </c>
      <c r="G84" s="9" t="s">
        <v>65</v>
      </c>
      <c r="H84" s="9">
        <v>40</v>
      </c>
      <c r="I84" s="9">
        <v>1</v>
      </c>
      <c r="J84" s="9">
        <f t="shared" si="1"/>
        <v>9.5500000000000007</v>
      </c>
    </row>
    <row r="85" spans="6:10" x14ac:dyDescent="0.25">
      <c r="G85" s="9" t="s">
        <v>71</v>
      </c>
      <c r="H85" s="9">
        <v>40</v>
      </c>
      <c r="I85" s="9">
        <v>2</v>
      </c>
      <c r="J85" s="9">
        <f t="shared" si="1"/>
        <v>9.0399999999999991</v>
      </c>
    </row>
    <row r="86" spans="6:10" x14ac:dyDescent="0.25">
      <c r="F86" s="9">
        <v>1830</v>
      </c>
      <c r="G86" s="9" t="s">
        <v>65</v>
      </c>
      <c r="H86" s="9">
        <v>41</v>
      </c>
      <c r="I86" s="9">
        <v>1</v>
      </c>
      <c r="J86" s="9">
        <f t="shared" si="1"/>
        <v>10.76</v>
      </c>
    </row>
    <row r="87" spans="6:10" x14ac:dyDescent="0.25">
      <c r="G87" s="9" t="s">
        <v>71</v>
      </c>
      <c r="H87" s="9">
        <v>41</v>
      </c>
      <c r="I87" s="9">
        <v>2</v>
      </c>
      <c r="J87" s="9">
        <f t="shared" si="1"/>
        <v>11.62</v>
      </c>
    </row>
    <row r="88" spans="6:10" x14ac:dyDescent="0.25">
      <c r="F88" s="9">
        <v>1831</v>
      </c>
      <c r="G88" s="9" t="s">
        <v>65</v>
      </c>
      <c r="H88" s="9">
        <v>42</v>
      </c>
      <c r="I88" s="9">
        <v>1</v>
      </c>
      <c r="J88" s="9">
        <f t="shared" si="1"/>
        <v>11.21</v>
      </c>
    </row>
    <row r="89" spans="6:10" x14ac:dyDescent="0.25">
      <c r="G89" s="9" t="s">
        <v>71</v>
      </c>
      <c r="H89" s="9">
        <v>42</v>
      </c>
      <c r="I89" s="9">
        <v>2</v>
      </c>
      <c r="J89" s="9">
        <f t="shared" si="1"/>
        <v>9.07</v>
      </c>
    </row>
    <row r="90" spans="6:10" x14ac:dyDescent="0.25">
      <c r="F90" s="9">
        <v>1832</v>
      </c>
      <c r="G90" s="9" t="s">
        <v>65</v>
      </c>
      <c r="H90" s="9">
        <v>43</v>
      </c>
      <c r="I90" s="9">
        <v>1</v>
      </c>
      <c r="J90" s="9">
        <f t="shared" si="1"/>
        <v>8.94</v>
      </c>
    </row>
    <row r="91" spans="6:10" x14ac:dyDescent="0.25">
      <c r="G91" s="9" t="s">
        <v>71</v>
      </c>
      <c r="H91" s="9">
        <v>43</v>
      </c>
      <c r="I91" s="9">
        <v>2</v>
      </c>
      <c r="J91" s="9">
        <f t="shared" si="1"/>
        <v>10.88</v>
      </c>
    </row>
    <row r="92" spans="6:10" x14ac:dyDescent="0.25">
      <c r="F92" s="9">
        <v>1833</v>
      </c>
      <c r="G92" s="9" t="s">
        <v>65</v>
      </c>
      <c r="H92" s="9">
        <v>44</v>
      </c>
      <c r="I92" s="9">
        <v>1</v>
      </c>
      <c r="J92" s="9">
        <f t="shared" si="1"/>
        <v>12.4</v>
      </c>
    </row>
    <row r="93" spans="6:10" x14ac:dyDescent="0.25">
      <c r="G93" s="9" t="s">
        <v>71</v>
      </c>
      <c r="H93" s="9">
        <v>44</v>
      </c>
      <c r="I93" s="9">
        <v>2</v>
      </c>
      <c r="J93" s="9">
        <f t="shared" si="1"/>
        <v>12.59</v>
      </c>
    </row>
    <row r="94" spans="6:10" x14ac:dyDescent="0.25">
      <c r="F94" s="9">
        <v>1834</v>
      </c>
      <c r="G94" s="9" t="s">
        <v>65</v>
      </c>
      <c r="H94" s="9">
        <v>45</v>
      </c>
      <c r="I94" s="9">
        <v>1</v>
      </c>
      <c r="J94" s="9">
        <f t="shared" si="1"/>
        <v>13.35</v>
      </c>
    </row>
    <row r="95" spans="6:10" x14ac:dyDescent="0.25">
      <c r="G95" s="9" t="s">
        <v>71</v>
      </c>
      <c r="H95" s="9">
        <v>45</v>
      </c>
      <c r="I95" s="9">
        <v>2</v>
      </c>
      <c r="J95" s="9">
        <f t="shared" si="1"/>
        <v>13.79</v>
      </c>
    </row>
    <row r="96" spans="6:10" x14ac:dyDescent="0.25">
      <c r="F96" s="9">
        <v>1835</v>
      </c>
      <c r="G96" s="9" t="s">
        <v>65</v>
      </c>
      <c r="H96" s="9">
        <v>46</v>
      </c>
      <c r="I96" s="9">
        <v>1</v>
      </c>
      <c r="J96" s="9">
        <f t="shared" si="1"/>
        <v>10.82</v>
      </c>
    </row>
    <row r="97" spans="6:10" x14ac:dyDescent="0.25">
      <c r="G97" s="9" t="s">
        <v>71</v>
      </c>
      <c r="H97" s="9">
        <v>46</v>
      </c>
      <c r="I97" s="9">
        <v>2</v>
      </c>
      <c r="J97" s="9">
        <f t="shared" si="1"/>
        <v>13.74</v>
      </c>
    </row>
    <row r="98" spans="6:10" x14ac:dyDescent="0.25">
      <c r="F98" s="9">
        <v>1836</v>
      </c>
      <c r="G98" s="9" t="s">
        <v>65</v>
      </c>
      <c r="H98" s="9">
        <v>47</v>
      </c>
      <c r="I98" s="9">
        <v>1</v>
      </c>
      <c r="J98" s="9">
        <f t="shared" si="1"/>
        <v>14.32</v>
      </c>
    </row>
    <row r="99" spans="6:10" x14ac:dyDescent="0.25">
      <c r="G99" s="9" t="s">
        <v>71</v>
      </c>
      <c r="H99" s="9">
        <v>47</v>
      </c>
      <c r="I99" s="9">
        <v>2</v>
      </c>
      <c r="J99" s="9">
        <f t="shared" si="1"/>
        <v>12.28</v>
      </c>
    </row>
    <row r="100" spans="6:10" x14ac:dyDescent="0.25">
      <c r="F100" s="9">
        <v>1837</v>
      </c>
      <c r="G100" s="9" t="s">
        <v>65</v>
      </c>
      <c r="H100" s="9">
        <v>48</v>
      </c>
      <c r="I100" s="9">
        <v>1</v>
      </c>
      <c r="J100" s="9">
        <f t="shared" si="1"/>
        <v>10.59</v>
      </c>
    </row>
    <row r="101" spans="6:10" x14ac:dyDescent="0.25">
      <c r="G101" s="9" t="s">
        <v>71</v>
      </c>
      <c r="H101" s="9">
        <v>48</v>
      </c>
      <c r="I101" s="9">
        <v>2</v>
      </c>
      <c r="J101" s="9">
        <f t="shared" si="1"/>
        <v>16.38</v>
      </c>
    </row>
    <row r="102" spans="6:10" x14ac:dyDescent="0.25">
      <c r="F102" s="9">
        <v>1838</v>
      </c>
      <c r="G102" s="9" t="s">
        <v>65</v>
      </c>
      <c r="H102" s="9">
        <v>49</v>
      </c>
      <c r="I102" s="9">
        <v>1</v>
      </c>
      <c r="J102" s="9">
        <f t="shared" si="1"/>
        <v>11.02</v>
      </c>
    </row>
    <row r="103" spans="6:10" x14ac:dyDescent="0.25">
      <c r="G103" s="9" t="s">
        <v>71</v>
      </c>
      <c r="H103" s="9">
        <v>49</v>
      </c>
      <c r="I103" s="9">
        <v>2</v>
      </c>
      <c r="J103" s="9">
        <f t="shared" si="1"/>
        <v>8.6300000000000008</v>
      </c>
    </row>
    <row r="104" spans="6:10" x14ac:dyDescent="0.25">
      <c r="F104" s="9">
        <v>1839</v>
      </c>
      <c r="G104" s="9" t="s">
        <v>65</v>
      </c>
      <c r="H104" s="9">
        <v>50</v>
      </c>
      <c r="I104" s="9">
        <v>1</v>
      </c>
      <c r="J104" s="9">
        <f t="shared" si="1"/>
        <v>8.15</v>
      </c>
    </row>
    <row r="105" spans="6:10" x14ac:dyDescent="0.25">
      <c r="G105" s="9" t="s">
        <v>71</v>
      </c>
      <c r="H105" s="9">
        <v>50</v>
      </c>
      <c r="I105" s="9">
        <v>2</v>
      </c>
      <c r="J105" s="9">
        <f t="shared" si="1"/>
        <v>7.8</v>
      </c>
    </row>
    <row r="106" spans="6:10" x14ac:dyDescent="0.25">
      <c r="F106" s="9">
        <v>1840</v>
      </c>
      <c r="G106" s="9" t="s">
        <v>65</v>
      </c>
      <c r="H106" s="9">
        <v>51</v>
      </c>
      <c r="I106" s="9">
        <v>1</v>
      </c>
      <c r="J106" s="9">
        <f t="shared" si="1"/>
        <v>7.8</v>
      </c>
    </row>
    <row r="107" spans="6:10" x14ac:dyDescent="0.25">
      <c r="G107" s="9" t="s">
        <v>71</v>
      </c>
      <c r="H107" s="9">
        <v>51</v>
      </c>
      <c r="I107" s="9">
        <v>2</v>
      </c>
      <c r="J107" s="9">
        <f t="shared" si="1"/>
        <v>6.31</v>
      </c>
    </row>
    <row r="108" spans="6:10" x14ac:dyDescent="0.25">
      <c r="F108" s="9">
        <v>1841</v>
      </c>
      <c r="G108" s="9" t="s">
        <v>65</v>
      </c>
      <c r="H108" s="9">
        <v>52</v>
      </c>
      <c r="I108" s="9">
        <v>1</v>
      </c>
      <c r="J108" s="9">
        <f t="shared" si="1"/>
        <v>6.93</v>
      </c>
    </row>
    <row r="109" spans="6:10" x14ac:dyDescent="0.25">
      <c r="G109" s="9" t="s">
        <v>71</v>
      </c>
      <c r="H109" s="9">
        <v>52</v>
      </c>
      <c r="I109" s="9">
        <v>2</v>
      </c>
      <c r="J109" s="9">
        <f t="shared" si="1"/>
        <v>7.5</v>
      </c>
    </row>
    <row r="110" spans="6:10" x14ac:dyDescent="0.25">
      <c r="F110" s="9">
        <v>1842</v>
      </c>
      <c r="G110" s="9" t="s">
        <v>65</v>
      </c>
      <c r="H110" s="9">
        <v>53</v>
      </c>
      <c r="I110" s="9">
        <v>1</v>
      </c>
      <c r="J110" s="9">
        <f t="shared" si="1"/>
        <v>8.56</v>
      </c>
    </row>
    <row r="111" spans="6:10" x14ac:dyDescent="0.25">
      <c r="G111" s="9" t="s">
        <v>71</v>
      </c>
      <c r="H111" s="9">
        <v>53</v>
      </c>
      <c r="I111" s="9">
        <v>2</v>
      </c>
      <c r="J111" s="9">
        <f t="shared" si="1"/>
        <v>8.77</v>
      </c>
    </row>
    <row r="112" spans="6:10" x14ac:dyDescent="0.25">
      <c r="F112" s="9">
        <v>1843</v>
      </c>
      <c r="G112" s="9" t="s">
        <v>65</v>
      </c>
      <c r="H112" s="9">
        <v>54</v>
      </c>
      <c r="I112" s="9">
        <v>1</v>
      </c>
      <c r="J112" s="9">
        <f t="shared" si="1"/>
        <v>11.26</v>
      </c>
    </row>
    <row r="113" spans="6:10" x14ac:dyDescent="0.25">
      <c r="G113" s="9" t="s">
        <v>71</v>
      </c>
      <c r="H113" s="9">
        <v>54</v>
      </c>
      <c r="I113" s="9">
        <v>2</v>
      </c>
      <c r="J113" s="9">
        <f t="shared" si="1"/>
        <v>11.31</v>
      </c>
    </row>
    <row r="114" spans="6:10" x14ac:dyDescent="0.25">
      <c r="F114" s="9">
        <v>1844</v>
      </c>
      <c r="G114" s="9" t="s">
        <v>65</v>
      </c>
      <c r="H114" s="9">
        <v>55</v>
      </c>
      <c r="I114" s="9">
        <v>1</v>
      </c>
      <c r="J114" s="9">
        <f t="shared" si="1"/>
        <v>12.53</v>
      </c>
    </row>
    <row r="115" spans="6:10" x14ac:dyDescent="0.25">
      <c r="G115" s="9" t="s">
        <v>71</v>
      </c>
      <c r="H115" s="9">
        <v>55</v>
      </c>
      <c r="I115" s="9">
        <v>2</v>
      </c>
      <c r="J115" s="9">
        <f t="shared" si="1"/>
        <v>12.14</v>
      </c>
    </row>
    <row r="116" spans="6:10" x14ac:dyDescent="0.25">
      <c r="F116" s="9">
        <v>1845</v>
      </c>
      <c r="G116" s="9" t="s">
        <v>65</v>
      </c>
      <c r="H116" s="9">
        <v>56</v>
      </c>
      <c r="I116" s="9">
        <v>1</v>
      </c>
      <c r="J116" s="9">
        <f t="shared" si="1"/>
        <v>15.72</v>
      </c>
    </row>
    <row r="117" spans="6:10" x14ac:dyDescent="0.25">
      <c r="G117" s="9" t="s">
        <v>71</v>
      </c>
      <c r="H117" s="9">
        <v>56</v>
      </c>
      <c r="I117" s="9">
        <v>2</v>
      </c>
      <c r="J117" s="9">
        <f t="shared" si="1"/>
        <v>14.4</v>
      </c>
    </row>
    <row r="118" spans="6:10" x14ac:dyDescent="0.25">
      <c r="F118" s="9">
        <v>1846</v>
      </c>
      <c r="G118" s="9" t="s">
        <v>65</v>
      </c>
      <c r="H118" s="9">
        <v>57</v>
      </c>
      <c r="I118" s="9">
        <v>1</v>
      </c>
      <c r="J118" s="9">
        <f t="shared" si="1"/>
        <v>24.94</v>
      </c>
    </row>
    <row r="119" spans="6:10" x14ac:dyDescent="0.25">
      <c r="G119" s="9" t="s">
        <v>71</v>
      </c>
      <c r="H119" s="9">
        <v>57</v>
      </c>
      <c r="I119" s="9">
        <v>2</v>
      </c>
      <c r="J119" s="9">
        <f t="shared" si="1"/>
        <v>16.32</v>
      </c>
    </row>
    <row r="120" spans="6:10" x14ac:dyDescent="0.25">
      <c r="F120" s="9">
        <v>1847</v>
      </c>
      <c r="G120" s="9" t="s">
        <v>65</v>
      </c>
      <c r="H120" s="9">
        <v>58</v>
      </c>
      <c r="I120" s="9">
        <v>1</v>
      </c>
      <c r="J120" s="9">
        <f t="shared" si="1"/>
        <v>15.25</v>
      </c>
    </row>
    <row r="121" spans="6:10" x14ac:dyDescent="0.25">
      <c r="G121" s="9" t="s">
        <v>71</v>
      </c>
      <c r="H121" s="9">
        <v>58</v>
      </c>
      <c r="I121" s="9">
        <v>2</v>
      </c>
      <c r="J121" s="9">
        <f t="shared" si="1"/>
        <v>14.42</v>
      </c>
    </row>
    <row r="122" spans="6:10" x14ac:dyDescent="0.25">
      <c r="F122" s="9">
        <v>1848</v>
      </c>
      <c r="G122" s="9" t="s">
        <v>65</v>
      </c>
      <c r="H122" s="9">
        <v>59</v>
      </c>
      <c r="I122" s="9">
        <v>1</v>
      </c>
      <c r="J122" s="9">
        <f t="shared" si="1"/>
        <v>16.05</v>
      </c>
    </row>
    <row r="123" spans="6:10" x14ac:dyDescent="0.25">
      <c r="G123" s="9" t="s">
        <v>71</v>
      </c>
      <c r="H123" s="9">
        <v>59</v>
      </c>
      <c r="I123" s="9">
        <v>2</v>
      </c>
      <c r="J123" s="9">
        <f t="shared" si="1"/>
        <v>13.83</v>
      </c>
    </row>
    <row r="124" spans="6:10" x14ac:dyDescent="0.25">
      <c r="F124" s="9">
        <v>1849</v>
      </c>
      <c r="G124" s="9" t="s">
        <v>65</v>
      </c>
      <c r="H124" s="9">
        <v>60</v>
      </c>
      <c r="I124" s="9">
        <v>1</v>
      </c>
      <c r="J124" s="9">
        <f t="shared" si="1"/>
        <v>16.170000000000002</v>
      </c>
    </row>
    <row r="125" spans="6:10" x14ac:dyDescent="0.25">
      <c r="G125" s="9" t="s">
        <v>71</v>
      </c>
      <c r="H125" s="9">
        <v>60</v>
      </c>
      <c r="I125" s="9">
        <v>2</v>
      </c>
      <c r="J125" s="9">
        <f t="shared" si="1"/>
        <v>15.57</v>
      </c>
    </row>
    <row r="126" spans="6:10" x14ac:dyDescent="0.25">
      <c r="F126" s="9">
        <v>1850</v>
      </c>
      <c r="G126" s="9" t="s">
        <v>65</v>
      </c>
      <c r="H126" s="9">
        <v>61</v>
      </c>
      <c r="I126" s="9">
        <v>1</v>
      </c>
      <c r="J126" s="9">
        <f t="shared" si="1"/>
        <v>17.5</v>
      </c>
    </row>
    <row r="127" spans="6:10" x14ac:dyDescent="0.25">
      <c r="G127" s="9" t="s">
        <v>71</v>
      </c>
      <c r="H127" s="9">
        <v>61</v>
      </c>
      <c r="I127" s="9">
        <v>2</v>
      </c>
      <c r="J127" s="9">
        <f t="shared" si="1"/>
        <v>17.54</v>
      </c>
    </row>
    <row r="128" spans="6:10" x14ac:dyDescent="0.25">
      <c r="F128" s="9">
        <v>1851</v>
      </c>
      <c r="G128" s="9" t="s">
        <v>65</v>
      </c>
      <c r="H128" s="9">
        <v>62</v>
      </c>
      <c r="I128" s="9">
        <v>1</v>
      </c>
      <c r="J128" s="9">
        <f t="shared" si="1"/>
        <v>17.350000000000001</v>
      </c>
    </row>
    <row r="129" spans="7:10" x14ac:dyDescent="0.25">
      <c r="G129" s="9" t="s">
        <v>71</v>
      </c>
      <c r="H129" s="9">
        <v>62</v>
      </c>
      <c r="I129" s="9">
        <v>2</v>
      </c>
      <c r="J129" s="9">
        <f t="shared" si="1"/>
        <v>16.13</v>
      </c>
    </row>
  </sheetData>
  <hyperlinks>
    <hyperlink ref="A1" location="Contents!A1" display="Contents"/>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E51"/>
  <sheetViews>
    <sheetView workbookViewId="0">
      <pane xSplit="1" ySplit="7" topLeftCell="B8" activePane="bottomRight" state="frozen"/>
      <selection pane="topRight" activeCell="B1" sqref="B1"/>
      <selection pane="bottomLeft" activeCell="A8" sqref="A8"/>
      <selection pane="bottomRight"/>
    </sheetView>
  </sheetViews>
  <sheetFormatPr defaultRowHeight="15" x14ac:dyDescent="0.25"/>
  <cols>
    <col min="1" max="1" width="9.7109375" customWidth="1"/>
    <col min="2" max="2" width="12.140625" style="1" bestFit="1" customWidth="1"/>
    <col min="3" max="4" width="11.140625" style="1" customWidth="1"/>
  </cols>
  <sheetData>
    <row r="1" spans="1:5" x14ac:dyDescent="0.25">
      <c r="A1" s="115" t="s">
        <v>349</v>
      </c>
      <c r="B1" s="5" t="s">
        <v>0</v>
      </c>
      <c r="C1" s="101"/>
      <c r="D1" s="101"/>
      <c r="E1" s="5"/>
    </row>
    <row r="2" spans="1:5" x14ac:dyDescent="0.25">
      <c r="B2" s="5" t="s">
        <v>1</v>
      </c>
      <c r="C2" s="101"/>
      <c r="D2" s="101"/>
      <c r="E2" s="5"/>
    </row>
    <row r="3" spans="1:5" x14ac:dyDescent="0.25">
      <c r="B3" s="5" t="s">
        <v>284</v>
      </c>
      <c r="C3" s="101"/>
      <c r="D3" s="101"/>
      <c r="E3" s="5"/>
    </row>
    <row r="4" spans="1:5" x14ac:dyDescent="0.25">
      <c r="B4" s="5" t="s">
        <v>283</v>
      </c>
      <c r="C4" s="101"/>
      <c r="D4" s="101"/>
      <c r="E4" s="5"/>
    </row>
    <row r="5" spans="1:5" x14ac:dyDescent="0.25">
      <c r="B5" s="5" t="s">
        <v>281</v>
      </c>
      <c r="C5" s="101"/>
      <c r="D5" s="101"/>
      <c r="E5" s="5"/>
    </row>
    <row r="7" spans="1:5" x14ac:dyDescent="0.25">
      <c r="A7" t="s">
        <v>2</v>
      </c>
      <c r="B7" s="1" t="s">
        <v>3</v>
      </c>
      <c r="C7" s="1" t="s">
        <v>4</v>
      </c>
      <c r="D7" s="1" t="s">
        <v>5</v>
      </c>
    </row>
    <row r="8" spans="1:5" x14ac:dyDescent="0.25">
      <c r="A8">
        <v>1807</v>
      </c>
      <c r="B8" s="1">
        <v>12.65</v>
      </c>
      <c r="C8" s="1">
        <v>1.58</v>
      </c>
      <c r="D8" s="1">
        <v>14.23</v>
      </c>
    </row>
    <row r="9" spans="1:5" x14ac:dyDescent="0.25">
      <c r="A9">
        <v>1808</v>
      </c>
      <c r="B9" s="2">
        <v>11.76</v>
      </c>
      <c r="C9" s="2">
        <v>1.94</v>
      </c>
      <c r="D9" s="1">
        <v>13.7</v>
      </c>
    </row>
    <row r="10" spans="1:5" x14ac:dyDescent="0.25">
      <c r="A10">
        <v>1809</v>
      </c>
      <c r="B10" s="1">
        <v>11.09</v>
      </c>
      <c r="C10" s="2">
        <v>1.49</v>
      </c>
      <c r="D10" s="1">
        <v>12.59</v>
      </c>
    </row>
    <row r="11" spans="1:5" x14ac:dyDescent="0.25">
      <c r="A11">
        <v>1810</v>
      </c>
      <c r="B11" s="2">
        <v>11.95</v>
      </c>
      <c r="C11" s="2">
        <v>1.43</v>
      </c>
      <c r="D11" s="2">
        <v>13.38</v>
      </c>
    </row>
    <row r="12" spans="1:5" x14ac:dyDescent="0.25">
      <c r="A12">
        <v>1811</v>
      </c>
      <c r="B12" s="2">
        <v>10.19</v>
      </c>
      <c r="C12" s="2">
        <v>1.57</v>
      </c>
      <c r="D12" s="2">
        <v>11.76</v>
      </c>
    </row>
    <row r="13" spans="1:5" x14ac:dyDescent="0.25">
      <c r="A13">
        <v>1812</v>
      </c>
      <c r="B13" s="2">
        <v>10.39</v>
      </c>
      <c r="C13" s="2">
        <v>1.57</v>
      </c>
      <c r="D13" s="2">
        <v>11.96</v>
      </c>
    </row>
    <row r="14" spans="1:5" x14ac:dyDescent="0.25">
      <c r="A14">
        <v>1813</v>
      </c>
      <c r="B14" s="2">
        <v>10.39</v>
      </c>
      <c r="C14" s="2">
        <v>1.77</v>
      </c>
      <c r="D14" s="2">
        <v>12.17</v>
      </c>
    </row>
    <row r="15" spans="1:5" x14ac:dyDescent="0.25">
      <c r="A15">
        <v>1814</v>
      </c>
      <c r="B15" s="2">
        <v>12.16</v>
      </c>
      <c r="C15" s="2">
        <v>2.37</v>
      </c>
      <c r="D15" s="2">
        <v>14.53</v>
      </c>
    </row>
    <row r="16" spans="1:5" x14ac:dyDescent="0.25">
      <c r="A16">
        <v>1815</v>
      </c>
      <c r="B16" s="2">
        <v>11.74</v>
      </c>
      <c r="C16" s="2">
        <v>1.69</v>
      </c>
      <c r="D16" s="2">
        <v>13.43</v>
      </c>
    </row>
    <row r="17" spans="1:4" x14ac:dyDescent="0.25">
      <c r="A17">
        <v>1816</v>
      </c>
      <c r="B17" s="2">
        <v>10.81</v>
      </c>
      <c r="C17" s="1">
        <v>1.33</v>
      </c>
      <c r="D17" s="2">
        <v>12.14</v>
      </c>
    </row>
    <row r="18" spans="1:4" x14ac:dyDescent="0.25">
      <c r="A18">
        <v>1817</v>
      </c>
      <c r="B18" s="2">
        <v>8.6999999999999993</v>
      </c>
      <c r="C18" s="2">
        <v>1.67</v>
      </c>
      <c r="D18" s="2">
        <v>10.37</v>
      </c>
    </row>
    <row r="19" spans="1:4" x14ac:dyDescent="0.25">
      <c r="A19">
        <v>1818</v>
      </c>
      <c r="B19" s="2">
        <v>7.07</v>
      </c>
      <c r="C19" s="2">
        <v>1.64</v>
      </c>
      <c r="D19" s="2">
        <v>8.7100000000000009</v>
      </c>
    </row>
    <row r="20" spans="1:4" x14ac:dyDescent="0.25">
      <c r="A20">
        <v>1819</v>
      </c>
      <c r="B20" s="2">
        <v>4.54</v>
      </c>
      <c r="C20" s="2">
        <v>1.79</v>
      </c>
      <c r="D20" s="2">
        <v>6.33</v>
      </c>
    </row>
    <row r="21" spans="1:4" x14ac:dyDescent="0.25">
      <c r="A21">
        <v>1820</v>
      </c>
      <c r="B21" s="2">
        <v>3.71</v>
      </c>
      <c r="C21" s="2">
        <v>1.33</v>
      </c>
      <c r="D21" s="2">
        <v>5.04</v>
      </c>
    </row>
    <row r="22" spans="1:4" x14ac:dyDescent="0.25">
      <c r="A22">
        <v>1821</v>
      </c>
      <c r="B22" s="2">
        <v>3.92</v>
      </c>
      <c r="C22" s="2">
        <v>1.33</v>
      </c>
      <c r="D22" s="2">
        <v>5.25</v>
      </c>
    </row>
    <row r="23" spans="1:4" x14ac:dyDescent="0.25">
      <c r="A23">
        <v>1822</v>
      </c>
      <c r="B23" s="2">
        <v>4.1100000000000003</v>
      </c>
      <c r="C23" s="2">
        <v>1.37</v>
      </c>
      <c r="D23" s="2">
        <v>5.48</v>
      </c>
    </row>
    <row r="24" spans="1:4" x14ac:dyDescent="0.25">
      <c r="A24">
        <v>1823</v>
      </c>
      <c r="B24" s="2">
        <v>5.53</v>
      </c>
      <c r="C24" s="2">
        <v>2.3199999999999998</v>
      </c>
      <c r="D24" s="2">
        <v>7.85</v>
      </c>
    </row>
    <row r="25" spans="1:4" x14ac:dyDescent="0.25">
      <c r="A25">
        <v>1824</v>
      </c>
      <c r="B25" s="2">
        <v>7.22</v>
      </c>
      <c r="C25" s="2">
        <v>2.37</v>
      </c>
      <c r="D25" s="2">
        <v>9.59</v>
      </c>
    </row>
    <row r="26" spans="1:4" x14ac:dyDescent="0.25">
      <c r="A26">
        <v>1825</v>
      </c>
      <c r="B26" s="2">
        <v>5.35</v>
      </c>
      <c r="C26" s="2">
        <v>2.61</v>
      </c>
      <c r="D26" s="2">
        <v>7.96</v>
      </c>
    </row>
    <row r="27" spans="1:4" x14ac:dyDescent="0.25">
      <c r="A27">
        <v>1826</v>
      </c>
      <c r="B27" s="2">
        <v>4.21</v>
      </c>
      <c r="C27" s="2">
        <v>3.32</v>
      </c>
      <c r="D27" s="2">
        <v>7.54</v>
      </c>
    </row>
    <row r="28" spans="1:4" x14ac:dyDescent="0.25">
      <c r="A28">
        <v>1827</v>
      </c>
      <c r="B28" s="2">
        <v>4.22</v>
      </c>
      <c r="C28" s="2">
        <v>3.93</v>
      </c>
      <c r="D28" s="2">
        <v>8.16</v>
      </c>
    </row>
    <row r="29" spans="1:4" x14ac:dyDescent="0.25">
      <c r="A29">
        <v>1828</v>
      </c>
      <c r="B29" s="2">
        <v>3.82</v>
      </c>
      <c r="C29" s="2">
        <v>5.7</v>
      </c>
      <c r="D29" s="2">
        <v>9.52</v>
      </c>
    </row>
    <row r="30" spans="1:4" x14ac:dyDescent="0.25">
      <c r="A30">
        <v>1829</v>
      </c>
      <c r="B30" s="2">
        <v>3.86</v>
      </c>
      <c r="C30" s="2">
        <v>5.22</v>
      </c>
      <c r="D30" s="2">
        <v>9.08</v>
      </c>
    </row>
    <row r="31" spans="1:4" x14ac:dyDescent="0.25">
      <c r="A31">
        <v>1830</v>
      </c>
      <c r="B31" s="2">
        <v>4.76</v>
      </c>
      <c r="C31" s="2">
        <v>5.56</v>
      </c>
      <c r="D31" s="2">
        <v>10.32</v>
      </c>
    </row>
    <row r="32" spans="1:4" x14ac:dyDescent="0.25">
      <c r="A32">
        <v>1831</v>
      </c>
      <c r="B32" s="2">
        <v>3.95</v>
      </c>
      <c r="C32" s="2">
        <v>5.2</v>
      </c>
      <c r="D32" s="2">
        <v>9.15</v>
      </c>
    </row>
    <row r="33" spans="1:4" x14ac:dyDescent="0.25">
      <c r="A33">
        <v>1832</v>
      </c>
      <c r="B33" s="2">
        <v>3.51</v>
      </c>
      <c r="C33" s="2">
        <v>6.64</v>
      </c>
      <c r="D33" s="2">
        <v>10.14</v>
      </c>
    </row>
    <row r="34" spans="1:4" x14ac:dyDescent="0.25">
      <c r="A34">
        <v>1833</v>
      </c>
      <c r="B34" s="2">
        <v>4.53</v>
      </c>
      <c r="C34" s="2">
        <v>8.2100000000000009</v>
      </c>
      <c r="D34" s="2">
        <v>12.74</v>
      </c>
    </row>
    <row r="35" spans="1:4" x14ac:dyDescent="0.25">
      <c r="A35">
        <v>1834</v>
      </c>
      <c r="B35" s="2">
        <v>6.2</v>
      </c>
      <c r="C35" s="2">
        <v>7.8</v>
      </c>
      <c r="D35" s="2">
        <v>13.99</v>
      </c>
    </row>
    <row r="36" spans="1:4" x14ac:dyDescent="0.25">
      <c r="A36">
        <v>1835</v>
      </c>
      <c r="B36" s="2">
        <v>6.71</v>
      </c>
      <c r="C36" s="2">
        <v>6.96</v>
      </c>
      <c r="D36" s="2">
        <v>13.67</v>
      </c>
    </row>
    <row r="37" spans="1:4" x14ac:dyDescent="0.25">
      <c r="A37">
        <v>1836</v>
      </c>
      <c r="B37" s="2">
        <v>5.71</v>
      </c>
      <c r="C37" s="2">
        <v>8.5299999999999994</v>
      </c>
      <c r="D37" s="2">
        <v>14.23</v>
      </c>
    </row>
    <row r="38" spans="1:4" x14ac:dyDescent="0.25">
      <c r="A38">
        <v>1837</v>
      </c>
      <c r="B38" s="2">
        <v>3.8</v>
      </c>
      <c r="C38" s="2">
        <v>7.1</v>
      </c>
      <c r="D38" s="2">
        <v>10.9</v>
      </c>
    </row>
    <row r="39" spans="1:4" x14ac:dyDescent="0.25">
      <c r="A39">
        <v>1838</v>
      </c>
      <c r="B39" s="2">
        <v>3.34</v>
      </c>
      <c r="C39" s="2">
        <v>6.27</v>
      </c>
      <c r="D39" s="2">
        <v>10.3</v>
      </c>
    </row>
    <row r="40" spans="1:4" x14ac:dyDescent="0.25">
      <c r="A40">
        <v>1839</v>
      </c>
      <c r="B40" s="2">
        <v>3.16</v>
      </c>
      <c r="C40" s="2">
        <v>4.53</v>
      </c>
      <c r="D40" s="2">
        <v>7.7</v>
      </c>
    </row>
    <row r="41" spans="1:4" x14ac:dyDescent="0.25">
      <c r="A41">
        <v>1840</v>
      </c>
      <c r="B41" s="2">
        <v>3.2</v>
      </c>
      <c r="C41" s="2">
        <v>4.0999999999999996</v>
      </c>
      <c r="D41" s="2">
        <v>7.3</v>
      </c>
    </row>
    <row r="42" spans="1:4" x14ac:dyDescent="0.25">
      <c r="A42">
        <v>1841</v>
      </c>
      <c r="B42" s="2">
        <v>3.46</v>
      </c>
      <c r="C42" s="2">
        <v>4.12</v>
      </c>
      <c r="D42" s="2">
        <v>7.57</v>
      </c>
    </row>
    <row r="43" spans="1:4" x14ac:dyDescent="0.25">
      <c r="A43">
        <v>1842</v>
      </c>
      <c r="B43" s="2">
        <v>3.16</v>
      </c>
      <c r="C43" s="2">
        <v>5.74</v>
      </c>
      <c r="D43" s="2">
        <v>8.9</v>
      </c>
    </row>
    <row r="44" spans="1:4" x14ac:dyDescent="0.25">
      <c r="A44">
        <v>1843</v>
      </c>
      <c r="B44" s="2">
        <v>4.13</v>
      </c>
      <c r="C44" s="2">
        <v>7.41</v>
      </c>
      <c r="D44" s="2">
        <v>11.54</v>
      </c>
    </row>
    <row r="45" spans="1:4" x14ac:dyDescent="0.25">
      <c r="A45">
        <v>1844</v>
      </c>
      <c r="B45" s="2">
        <v>5.33</v>
      </c>
      <c r="C45" s="2">
        <v>8.43</v>
      </c>
      <c r="D45" s="2">
        <v>13.76</v>
      </c>
    </row>
    <row r="46" spans="1:4" x14ac:dyDescent="0.25">
      <c r="A46">
        <v>1845</v>
      </c>
      <c r="B46" s="2">
        <v>5.66</v>
      </c>
      <c r="C46" s="2">
        <v>9.64</v>
      </c>
      <c r="D46" s="2">
        <v>15.3</v>
      </c>
    </row>
    <row r="47" spans="1:4" x14ac:dyDescent="0.25">
      <c r="A47">
        <v>1846</v>
      </c>
      <c r="B47" s="2">
        <v>6.25</v>
      </c>
      <c r="C47" s="2">
        <v>12.94</v>
      </c>
      <c r="D47" s="2">
        <v>19.2</v>
      </c>
    </row>
    <row r="48" spans="1:4" x14ac:dyDescent="0.25">
      <c r="A48">
        <v>1847</v>
      </c>
      <c r="B48" s="2">
        <v>6.43</v>
      </c>
      <c r="C48" s="2">
        <v>8.6199999999999992</v>
      </c>
      <c r="D48" s="2">
        <v>15.04</v>
      </c>
    </row>
    <row r="49" spans="1:4" x14ac:dyDescent="0.25">
      <c r="A49">
        <v>1848</v>
      </c>
      <c r="B49" s="2">
        <v>5.15</v>
      </c>
      <c r="C49" s="2">
        <v>9.85</v>
      </c>
      <c r="D49" s="2">
        <v>15</v>
      </c>
    </row>
    <row r="50" spans="1:4" x14ac:dyDescent="0.25">
      <c r="A50">
        <v>1849</v>
      </c>
      <c r="B50" s="2">
        <v>6.09</v>
      </c>
      <c r="C50" s="2">
        <v>10.119999999999999</v>
      </c>
      <c r="D50" s="2">
        <v>16.21</v>
      </c>
    </row>
    <row r="51" spans="1:4" x14ac:dyDescent="0.25">
      <c r="A51">
        <v>1850</v>
      </c>
      <c r="B51" s="2">
        <v>7.77</v>
      </c>
      <c r="C51" s="2">
        <v>9.83</v>
      </c>
      <c r="D51" s="2">
        <v>17.600000000000001</v>
      </c>
    </row>
  </sheetData>
  <hyperlinks>
    <hyperlink ref="A1" location="Contents!A1" display="Contents"/>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E77"/>
  <sheetViews>
    <sheetView workbookViewId="0">
      <pane xSplit="2" ySplit="7" topLeftCell="C8" activePane="bottomRight" state="frozen"/>
      <selection pane="topRight" activeCell="C1" sqref="C1"/>
      <selection pane="bottomLeft" activeCell="A8" sqref="A8"/>
      <selection pane="bottomRight"/>
    </sheetView>
  </sheetViews>
  <sheetFormatPr defaultRowHeight="15" x14ac:dyDescent="0.25"/>
  <cols>
    <col min="1" max="1" width="11.28515625" customWidth="1"/>
    <col min="2" max="2" width="5.28515625" customWidth="1"/>
    <col min="3" max="3" width="12.140625" bestFit="1" customWidth="1"/>
    <col min="4" max="6" width="11.28515625" customWidth="1"/>
  </cols>
  <sheetData>
    <row r="1" spans="1:5" x14ac:dyDescent="0.25">
      <c r="A1" s="115" t="s">
        <v>349</v>
      </c>
      <c r="C1" s="5" t="s">
        <v>133</v>
      </c>
      <c r="D1" s="1"/>
      <c r="E1" s="1"/>
    </row>
    <row r="2" spans="1:5" x14ac:dyDescent="0.25">
      <c r="C2" s="5" t="s">
        <v>1</v>
      </c>
      <c r="D2" s="1"/>
      <c r="E2" s="1"/>
    </row>
    <row r="3" spans="1:5" x14ac:dyDescent="0.25">
      <c r="C3" s="5" t="s">
        <v>134</v>
      </c>
      <c r="D3" s="1"/>
      <c r="E3" s="1"/>
    </row>
    <row r="4" spans="1:5" x14ac:dyDescent="0.25">
      <c r="C4" s="5" t="s">
        <v>285</v>
      </c>
      <c r="D4" s="1"/>
      <c r="E4" s="1"/>
    </row>
    <row r="5" spans="1:5" x14ac:dyDescent="0.25">
      <c r="C5" s="5" t="s">
        <v>281</v>
      </c>
      <c r="D5" s="1"/>
      <c r="E5" s="1"/>
    </row>
    <row r="6" spans="1:5" x14ac:dyDescent="0.25">
      <c r="C6" s="1"/>
      <c r="D6" s="1"/>
      <c r="E6" s="1"/>
    </row>
    <row r="7" spans="1:5" x14ac:dyDescent="0.25">
      <c r="A7" t="s">
        <v>2</v>
      </c>
      <c r="C7" t="s">
        <v>3</v>
      </c>
      <c r="D7" t="s">
        <v>4</v>
      </c>
      <c r="E7" t="s">
        <v>5</v>
      </c>
    </row>
    <row r="8" spans="1:5" x14ac:dyDescent="0.25">
      <c r="A8">
        <v>1815</v>
      </c>
      <c r="B8" t="s">
        <v>88</v>
      </c>
      <c r="C8">
        <v>10.85</v>
      </c>
      <c r="D8">
        <v>1.66</v>
      </c>
      <c r="E8">
        <v>12.51</v>
      </c>
    </row>
    <row r="9" spans="1:5" x14ac:dyDescent="0.25">
      <c r="B9" t="s">
        <v>89</v>
      </c>
      <c r="C9">
        <v>11.11</v>
      </c>
      <c r="D9">
        <v>2.0499999999999998</v>
      </c>
      <c r="E9">
        <v>13.16</v>
      </c>
    </row>
    <row r="10" spans="1:5" x14ac:dyDescent="0.25">
      <c r="B10" t="s">
        <v>90</v>
      </c>
      <c r="C10">
        <v>11.91</v>
      </c>
      <c r="D10">
        <v>1.68</v>
      </c>
      <c r="E10">
        <v>13.58</v>
      </c>
    </row>
    <row r="11" spans="1:5" x14ac:dyDescent="0.25">
      <c r="B11" t="s">
        <v>91</v>
      </c>
      <c r="C11">
        <v>12.62</v>
      </c>
      <c r="D11">
        <v>1.04</v>
      </c>
      <c r="E11">
        <v>13.66</v>
      </c>
    </row>
    <row r="12" spans="1:5" x14ac:dyDescent="0.25">
      <c r="A12">
        <v>1816</v>
      </c>
      <c r="B12" t="s">
        <v>88</v>
      </c>
      <c r="C12" s="1">
        <v>11.74</v>
      </c>
      <c r="D12" s="1">
        <v>1.33</v>
      </c>
      <c r="E12" s="1">
        <v>13.07</v>
      </c>
    </row>
    <row r="13" spans="1:5" x14ac:dyDescent="0.25">
      <c r="B13" t="s">
        <v>89</v>
      </c>
      <c r="C13" s="1">
        <v>10.74</v>
      </c>
      <c r="D13" s="1">
        <v>1.43</v>
      </c>
      <c r="E13" s="1">
        <v>12.17</v>
      </c>
    </row>
    <row r="14" spans="1:5" x14ac:dyDescent="0.25">
      <c r="B14" t="s">
        <v>90</v>
      </c>
      <c r="C14" s="1">
        <v>10.74</v>
      </c>
      <c r="D14" s="1">
        <v>1.42</v>
      </c>
      <c r="E14" s="1">
        <v>12.16</v>
      </c>
    </row>
    <row r="15" spans="1:5" x14ac:dyDescent="0.25">
      <c r="B15" t="s">
        <v>91</v>
      </c>
      <c r="C15" s="1">
        <v>10.45</v>
      </c>
      <c r="D15" s="1">
        <v>1.73</v>
      </c>
      <c r="E15" s="1">
        <v>12.18</v>
      </c>
    </row>
    <row r="16" spans="1:5" x14ac:dyDescent="0.25">
      <c r="A16">
        <v>1817</v>
      </c>
      <c r="B16" t="s">
        <v>88</v>
      </c>
      <c r="C16" s="1">
        <v>9.5</v>
      </c>
      <c r="D16" s="1">
        <v>2.16</v>
      </c>
      <c r="E16" s="1">
        <v>11.66</v>
      </c>
    </row>
    <row r="17" spans="1:5" x14ac:dyDescent="0.25">
      <c r="B17" t="s">
        <v>89</v>
      </c>
      <c r="C17" s="1">
        <v>9.8800000000000008</v>
      </c>
      <c r="D17" s="1">
        <v>1.86</v>
      </c>
      <c r="E17" s="1">
        <v>11.74</v>
      </c>
    </row>
    <row r="18" spans="1:5" x14ac:dyDescent="0.25">
      <c r="B18" t="s">
        <v>90</v>
      </c>
      <c r="C18" s="1">
        <v>8.59</v>
      </c>
      <c r="D18" s="1">
        <v>2.23</v>
      </c>
      <c r="E18" s="1">
        <v>10.81</v>
      </c>
    </row>
    <row r="19" spans="1:5" x14ac:dyDescent="0.25">
      <c r="B19" t="s">
        <v>91</v>
      </c>
      <c r="C19" s="1">
        <v>6.94</v>
      </c>
      <c r="D19" s="1">
        <v>1.88</v>
      </c>
      <c r="E19" s="1">
        <v>8.83</v>
      </c>
    </row>
    <row r="20" spans="1:5" x14ac:dyDescent="0.25">
      <c r="A20">
        <v>1818</v>
      </c>
      <c r="B20" t="s">
        <v>88</v>
      </c>
      <c r="C20" s="1">
        <v>6.76</v>
      </c>
      <c r="D20" s="1">
        <v>1.93</v>
      </c>
      <c r="E20" s="1">
        <v>8.68</v>
      </c>
    </row>
    <row r="21" spans="1:5" x14ac:dyDescent="0.25">
      <c r="B21" t="s">
        <v>89</v>
      </c>
      <c r="C21" s="1">
        <v>6.99</v>
      </c>
      <c r="D21" s="1">
        <v>1.97</v>
      </c>
      <c r="E21" s="1">
        <v>8.9600000000000009</v>
      </c>
    </row>
    <row r="22" spans="1:5" x14ac:dyDescent="0.25">
      <c r="B22" t="s">
        <v>90</v>
      </c>
      <c r="C22" s="1">
        <v>6.8</v>
      </c>
      <c r="D22" s="1">
        <v>2.15</v>
      </c>
      <c r="E22" s="1">
        <v>8.9499999999999993</v>
      </c>
    </row>
    <row r="23" spans="1:5" x14ac:dyDescent="0.25">
      <c r="B23" t="s">
        <v>91</v>
      </c>
      <c r="C23" s="1">
        <v>7.02</v>
      </c>
      <c r="D23" s="1">
        <v>2.0299999999999998</v>
      </c>
      <c r="E23" s="1">
        <v>9.0500000000000007</v>
      </c>
    </row>
    <row r="24" spans="1:5" x14ac:dyDescent="0.25">
      <c r="A24">
        <v>1819</v>
      </c>
      <c r="B24" t="s">
        <v>88</v>
      </c>
      <c r="C24" s="1">
        <v>5.82</v>
      </c>
      <c r="D24" s="1">
        <v>1.89</v>
      </c>
      <c r="E24" s="1">
        <v>7.71</v>
      </c>
    </row>
    <row r="25" spans="1:5" x14ac:dyDescent="0.25">
      <c r="B25" t="s">
        <v>89</v>
      </c>
      <c r="C25" s="1">
        <v>4.6500000000000004</v>
      </c>
      <c r="D25" s="1">
        <v>2.1800000000000002</v>
      </c>
      <c r="E25" s="1">
        <v>6.83</v>
      </c>
    </row>
    <row r="26" spans="1:5" x14ac:dyDescent="0.25">
      <c r="B26" t="s">
        <v>90</v>
      </c>
      <c r="C26" s="1">
        <v>4.12</v>
      </c>
      <c r="D26" s="1">
        <v>1.81</v>
      </c>
      <c r="E26" s="1">
        <v>5.93</v>
      </c>
    </row>
    <row r="27" spans="1:5" x14ac:dyDescent="0.25">
      <c r="B27" t="s">
        <v>91</v>
      </c>
      <c r="C27" s="1">
        <v>3.75</v>
      </c>
      <c r="D27" s="1">
        <v>1.73</v>
      </c>
      <c r="E27" s="1">
        <v>5.48</v>
      </c>
    </row>
    <row r="28" spans="1:5" x14ac:dyDescent="0.25">
      <c r="A28">
        <v>1820</v>
      </c>
      <c r="B28" t="s">
        <v>88</v>
      </c>
      <c r="C28" s="1">
        <v>3.58</v>
      </c>
      <c r="D28" s="1">
        <v>1.39</v>
      </c>
      <c r="E28" s="1">
        <v>4.97</v>
      </c>
    </row>
    <row r="29" spans="1:5" x14ac:dyDescent="0.25">
      <c r="B29" t="s">
        <v>89</v>
      </c>
      <c r="C29" s="1">
        <v>3.75</v>
      </c>
      <c r="D29" s="1">
        <v>1.46</v>
      </c>
      <c r="E29" s="1">
        <v>5.21</v>
      </c>
    </row>
    <row r="30" spans="1:5" x14ac:dyDescent="0.25">
      <c r="B30" t="s">
        <v>90</v>
      </c>
      <c r="C30" s="1">
        <v>3.84</v>
      </c>
      <c r="D30" s="1">
        <v>1.47</v>
      </c>
      <c r="E30" s="1">
        <v>5.31</v>
      </c>
    </row>
    <row r="31" spans="1:5" x14ac:dyDescent="0.25">
      <c r="B31" t="s">
        <v>91</v>
      </c>
      <c r="C31" s="1">
        <v>3.63</v>
      </c>
      <c r="D31" s="1">
        <v>1.72</v>
      </c>
      <c r="E31" s="1">
        <v>5.35</v>
      </c>
    </row>
    <row r="32" spans="1:5" x14ac:dyDescent="0.25">
      <c r="A32">
        <v>1821</v>
      </c>
      <c r="B32" t="s">
        <v>88</v>
      </c>
      <c r="C32" s="1">
        <v>4.18</v>
      </c>
      <c r="D32" s="1">
        <v>1.66</v>
      </c>
      <c r="E32" s="1">
        <v>5.84</v>
      </c>
    </row>
    <row r="33" spans="1:5" x14ac:dyDescent="0.25">
      <c r="B33" t="s">
        <v>89</v>
      </c>
      <c r="C33" s="1">
        <v>3.21</v>
      </c>
      <c r="D33" s="1">
        <v>2.1</v>
      </c>
      <c r="E33" s="1">
        <v>5.31</v>
      </c>
    </row>
    <row r="34" spans="1:5" x14ac:dyDescent="0.25">
      <c r="B34" t="s">
        <v>90</v>
      </c>
      <c r="C34" s="1">
        <v>4.3499999999999996</v>
      </c>
      <c r="D34" s="1">
        <v>2.11</v>
      </c>
      <c r="E34" s="1">
        <v>6.47</v>
      </c>
    </row>
    <row r="35" spans="1:5" x14ac:dyDescent="0.25">
      <c r="B35" t="s">
        <v>91</v>
      </c>
      <c r="C35" s="1">
        <v>4.34</v>
      </c>
      <c r="D35" s="1">
        <v>1.98</v>
      </c>
      <c r="E35" s="1">
        <v>6.32</v>
      </c>
    </row>
    <row r="36" spans="1:5" x14ac:dyDescent="0.25">
      <c r="A36">
        <v>1822</v>
      </c>
      <c r="B36" t="s">
        <v>88</v>
      </c>
      <c r="C36" s="1">
        <v>3.88</v>
      </c>
      <c r="D36" s="1">
        <v>2</v>
      </c>
      <c r="E36" s="1">
        <v>5.88</v>
      </c>
    </row>
    <row r="37" spans="1:5" x14ac:dyDescent="0.25">
      <c r="B37" t="s">
        <v>89</v>
      </c>
      <c r="C37" s="1">
        <v>3.68</v>
      </c>
      <c r="D37" s="1">
        <v>1.81</v>
      </c>
      <c r="E37" s="1">
        <v>6.49</v>
      </c>
    </row>
    <row r="38" spans="1:5" x14ac:dyDescent="0.25">
      <c r="B38" t="s">
        <v>90</v>
      </c>
      <c r="C38" s="1">
        <v>4.8899999999999997</v>
      </c>
      <c r="D38" s="1">
        <v>2.5299999999999998</v>
      </c>
      <c r="E38" s="1">
        <v>7.42</v>
      </c>
    </row>
    <row r="39" spans="1:5" x14ac:dyDescent="0.25">
      <c r="B39" t="s">
        <v>91</v>
      </c>
      <c r="C39" s="1">
        <v>4.6900000000000004</v>
      </c>
      <c r="D39" s="1">
        <v>2.4700000000000002</v>
      </c>
      <c r="E39" s="1">
        <v>7.16</v>
      </c>
    </row>
    <row r="40" spans="1:5" x14ac:dyDescent="0.25">
      <c r="A40">
        <v>1823</v>
      </c>
      <c r="B40" t="s">
        <v>88</v>
      </c>
      <c r="C40" s="1">
        <v>5.67</v>
      </c>
      <c r="D40" s="1">
        <v>2.68</v>
      </c>
      <c r="E40" s="1">
        <v>8.34</v>
      </c>
    </row>
    <row r="41" spans="1:5" x14ac:dyDescent="0.25">
      <c r="B41" t="s">
        <v>89</v>
      </c>
      <c r="C41" s="1">
        <v>5.68</v>
      </c>
      <c r="D41" s="1">
        <v>3.08</v>
      </c>
      <c r="E41" s="1">
        <v>8.76</v>
      </c>
    </row>
    <row r="42" spans="1:5" x14ac:dyDescent="0.25">
      <c r="B42" t="s">
        <v>90</v>
      </c>
      <c r="C42" s="1">
        <v>5.25</v>
      </c>
      <c r="D42" s="1">
        <v>3.04</v>
      </c>
      <c r="E42" s="1">
        <v>8.2899999999999991</v>
      </c>
    </row>
    <row r="43" spans="1:5" x14ac:dyDescent="0.25">
      <c r="B43" t="s">
        <v>91</v>
      </c>
      <c r="C43" s="1">
        <v>6.04</v>
      </c>
      <c r="D43" s="1">
        <v>3.17</v>
      </c>
      <c r="E43" s="1">
        <v>10.62</v>
      </c>
    </row>
    <row r="44" spans="1:5" x14ac:dyDescent="0.25">
      <c r="A44">
        <v>1824</v>
      </c>
      <c r="B44" t="s">
        <v>88</v>
      </c>
      <c r="C44" s="1">
        <v>7.55</v>
      </c>
      <c r="D44" s="1">
        <v>2.77</v>
      </c>
      <c r="E44" s="1">
        <v>10.32</v>
      </c>
    </row>
    <row r="45" spans="1:5" x14ac:dyDescent="0.25">
      <c r="B45" t="s">
        <v>89</v>
      </c>
      <c r="C45" s="1">
        <v>7.57</v>
      </c>
      <c r="D45" s="1">
        <v>2.4</v>
      </c>
      <c r="E45" s="1">
        <v>9.9700000000000006</v>
      </c>
    </row>
    <row r="46" spans="1:5" x14ac:dyDescent="0.25">
      <c r="B46" t="s">
        <v>90</v>
      </c>
      <c r="C46" s="1">
        <v>6.95</v>
      </c>
      <c r="D46" s="1">
        <v>2.94</v>
      </c>
      <c r="E46" s="1">
        <v>9.8800000000000008</v>
      </c>
    </row>
    <row r="47" spans="1:5" x14ac:dyDescent="0.25">
      <c r="B47" t="s">
        <v>91</v>
      </c>
      <c r="C47" s="1">
        <v>7.11</v>
      </c>
      <c r="D47" s="1">
        <v>3.51</v>
      </c>
      <c r="E47" s="1">
        <v>9.2100000000000009</v>
      </c>
    </row>
    <row r="48" spans="1:5" x14ac:dyDescent="0.25">
      <c r="A48">
        <v>1825</v>
      </c>
      <c r="B48" t="s">
        <v>88</v>
      </c>
      <c r="C48" s="1">
        <v>6.4</v>
      </c>
      <c r="D48" s="1">
        <v>3.25</v>
      </c>
      <c r="E48" s="1">
        <v>9.66</v>
      </c>
    </row>
    <row r="49" spans="1:5" x14ac:dyDescent="0.25">
      <c r="B49" t="s">
        <v>89</v>
      </c>
      <c r="C49" s="1">
        <v>5.85</v>
      </c>
      <c r="D49" s="1">
        <v>3</v>
      </c>
      <c r="E49" s="1">
        <v>8.85</v>
      </c>
    </row>
    <row r="50" spans="1:5" x14ac:dyDescent="0.25">
      <c r="B50" t="s">
        <v>90</v>
      </c>
      <c r="C50" s="1">
        <v>5.15</v>
      </c>
      <c r="D50" s="1">
        <v>2.85</v>
      </c>
      <c r="E50" s="1">
        <v>7.99</v>
      </c>
    </row>
    <row r="51" spans="1:5" x14ac:dyDescent="0.25">
      <c r="B51" t="s">
        <v>91</v>
      </c>
      <c r="C51" s="1">
        <v>4.2699999999999996</v>
      </c>
      <c r="D51" s="1">
        <v>3.26</v>
      </c>
      <c r="E51" s="1">
        <v>7.53</v>
      </c>
    </row>
    <row r="52" spans="1:5" x14ac:dyDescent="0.25">
      <c r="A52">
        <v>1826</v>
      </c>
      <c r="B52" t="s">
        <v>88</v>
      </c>
      <c r="C52" s="1">
        <v>4.3</v>
      </c>
      <c r="D52" s="1">
        <v>3.2</v>
      </c>
      <c r="E52" s="1">
        <v>7.5</v>
      </c>
    </row>
    <row r="53" spans="1:5" x14ac:dyDescent="0.25">
      <c r="B53" t="s">
        <v>89</v>
      </c>
      <c r="C53" s="1">
        <v>3.95</v>
      </c>
      <c r="D53" s="1">
        <v>3.37</v>
      </c>
      <c r="E53" s="1">
        <v>7.32</v>
      </c>
    </row>
    <row r="54" spans="1:5" x14ac:dyDescent="0.25">
      <c r="B54" t="s">
        <v>90</v>
      </c>
      <c r="C54" s="1">
        <v>4.45</v>
      </c>
      <c r="D54" s="1">
        <v>3.96</v>
      </c>
      <c r="E54" s="1">
        <v>8.41</v>
      </c>
    </row>
    <row r="55" spans="1:5" x14ac:dyDescent="0.25">
      <c r="B55" t="s">
        <v>91</v>
      </c>
      <c r="C55" s="1">
        <v>4.45</v>
      </c>
      <c r="D55" s="1">
        <v>3.79</v>
      </c>
      <c r="E55" s="1">
        <v>8.24</v>
      </c>
    </row>
    <row r="56" spans="1:5" x14ac:dyDescent="0.25">
      <c r="A56">
        <v>1827</v>
      </c>
      <c r="B56" t="s">
        <v>88</v>
      </c>
      <c r="C56" s="1">
        <v>4.32</v>
      </c>
      <c r="D56" s="1">
        <v>4.8899999999999997</v>
      </c>
      <c r="E56" s="1">
        <v>9.2100000000000009</v>
      </c>
    </row>
    <row r="57" spans="1:5" x14ac:dyDescent="0.25">
      <c r="B57" t="s">
        <v>89</v>
      </c>
      <c r="C57" s="1">
        <v>3.67</v>
      </c>
      <c r="D57" s="1">
        <v>5.24</v>
      </c>
      <c r="E57" s="1">
        <v>8.91</v>
      </c>
    </row>
    <row r="58" spans="1:5" x14ac:dyDescent="0.25">
      <c r="B58" t="s">
        <v>90</v>
      </c>
      <c r="C58" s="1">
        <v>4.7300000000000004</v>
      </c>
      <c r="D58" s="1">
        <v>4.93</v>
      </c>
      <c r="E58" s="1">
        <v>9.66</v>
      </c>
    </row>
    <row r="59" spans="1:5" x14ac:dyDescent="0.25">
      <c r="B59" t="s">
        <v>91</v>
      </c>
      <c r="C59" s="1">
        <v>4.57</v>
      </c>
      <c r="D59" s="1">
        <v>4.63</v>
      </c>
      <c r="E59" s="1">
        <v>9.1999999999999993</v>
      </c>
    </row>
    <row r="60" spans="1:5" x14ac:dyDescent="0.25">
      <c r="A60">
        <v>1828</v>
      </c>
      <c r="B60" t="s">
        <v>88</v>
      </c>
      <c r="C60" s="1">
        <v>4.1100000000000003</v>
      </c>
      <c r="D60" s="1">
        <v>5.47</v>
      </c>
      <c r="E60" s="1">
        <v>9.59</v>
      </c>
    </row>
    <row r="61" spans="1:5" x14ac:dyDescent="0.25">
      <c r="B61" t="s">
        <v>89</v>
      </c>
      <c r="C61" s="1">
        <v>3.74</v>
      </c>
      <c r="D61" s="1">
        <v>6.33</v>
      </c>
      <c r="E61" s="1">
        <v>10.07</v>
      </c>
    </row>
    <row r="62" spans="1:5" x14ac:dyDescent="0.25">
      <c r="B62" t="s">
        <v>90</v>
      </c>
      <c r="C62" s="1">
        <v>3.9</v>
      </c>
      <c r="D62" s="1">
        <v>6.49</v>
      </c>
      <c r="E62" s="1">
        <v>10.39</v>
      </c>
    </row>
    <row r="63" spans="1:5" x14ac:dyDescent="0.25">
      <c r="B63" t="s">
        <v>91</v>
      </c>
      <c r="C63" s="1">
        <v>3.74</v>
      </c>
      <c r="D63" s="1">
        <v>5.75</v>
      </c>
      <c r="E63" s="1">
        <v>9.49</v>
      </c>
    </row>
    <row r="64" spans="1:5" x14ac:dyDescent="0.25">
      <c r="A64">
        <v>1829</v>
      </c>
      <c r="B64" t="s">
        <v>88</v>
      </c>
      <c r="C64" s="1">
        <v>4.42</v>
      </c>
      <c r="D64" s="1">
        <v>5.84</v>
      </c>
      <c r="E64" s="1">
        <v>10.28</v>
      </c>
    </row>
    <row r="65" spans="1:5" x14ac:dyDescent="0.25">
      <c r="B65" t="s">
        <v>89</v>
      </c>
      <c r="C65" s="1">
        <v>3.67</v>
      </c>
      <c r="D65" s="1">
        <v>5.48</v>
      </c>
      <c r="E65" s="1">
        <v>9.15</v>
      </c>
    </row>
    <row r="66" spans="1:5" x14ac:dyDescent="0.25">
      <c r="B66" t="s">
        <v>90</v>
      </c>
      <c r="C66" s="1">
        <v>3.78</v>
      </c>
      <c r="D66" s="1">
        <v>5.8</v>
      </c>
      <c r="E66" s="1">
        <v>9.59</v>
      </c>
    </row>
    <row r="67" spans="1:5" x14ac:dyDescent="0.25">
      <c r="B67" t="s">
        <v>91</v>
      </c>
      <c r="C67" s="1">
        <v>3.93</v>
      </c>
      <c r="D67" s="1">
        <v>5.63</v>
      </c>
      <c r="E67" s="1">
        <v>9.56</v>
      </c>
    </row>
    <row r="68" spans="1:5" x14ac:dyDescent="0.25">
      <c r="A68">
        <v>1830</v>
      </c>
      <c r="B68" t="s">
        <v>88</v>
      </c>
      <c r="C68" s="1">
        <v>4.8099999999999996</v>
      </c>
      <c r="D68" s="1">
        <v>6.23</v>
      </c>
      <c r="E68" s="1">
        <v>11.04</v>
      </c>
    </row>
    <row r="69" spans="1:5" x14ac:dyDescent="0.25">
      <c r="B69" t="s">
        <v>89</v>
      </c>
      <c r="C69" s="1">
        <v>4.41</v>
      </c>
      <c r="D69" s="1">
        <v>6.88</v>
      </c>
      <c r="E69" s="1">
        <v>11.29</v>
      </c>
    </row>
    <row r="70" spans="1:5" x14ac:dyDescent="0.25">
      <c r="B70" t="s">
        <v>90</v>
      </c>
      <c r="C70" s="1">
        <v>5.46</v>
      </c>
      <c r="D70" s="1">
        <v>7.33</v>
      </c>
      <c r="E70" s="1">
        <v>12.79</v>
      </c>
    </row>
    <row r="71" spans="1:5" x14ac:dyDescent="0.25">
      <c r="B71" t="s">
        <v>91</v>
      </c>
      <c r="C71" s="1">
        <v>4.33</v>
      </c>
      <c r="D71" s="1">
        <v>7.37</v>
      </c>
      <c r="E71" s="1">
        <v>11.7</v>
      </c>
    </row>
    <row r="72" spans="1:5" x14ac:dyDescent="0.25">
      <c r="A72">
        <v>1831</v>
      </c>
      <c r="B72" t="s">
        <v>88</v>
      </c>
      <c r="C72" s="1">
        <v>4.72</v>
      </c>
      <c r="D72" s="1">
        <v>7.06</v>
      </c>
      <c r="E72" s="1">
        <v>11.78</v>
      </c>
    </row>
    <row r="73" spans="1:5" x14ac:dyDescent="0.25">
      <c r="B73" t="s">
        <v>89</v>
      </c>
      <c r="C73" s="1">
        <v>3.57</v>
      </c>
      <c r="D73" s="1">
        <v>6.73</v>
      </c>
      <c r="E73" s="1">
        <v>10.29</v>
      </c>
    </row>
    <row r="74" spans="1:5" x14ac:dyDescent="0.25">
      <c r="B74" t="s">
        <v>90</v>
      </c>
      <c r="C74" s="1">
        <v>4.3099999999999996</v>
      </c>
      <c r="D74" s="1">
        <v>5.91</v>
      </c>
      <c r="E74" s="1">
        <v>10.220000000000001</v>
      </c>
    </row>
    <row r="75" spans="1:5" x14ac:dyDescent="0.25">
      <c r="B75" t="s">
        <v>91</v>
      </c>
      <c r="C75" s="1">
        <v>3.19</v>
      </c>
      <c r="D75" s="1">
        <v>5.42</v>
      </c>
      <c r="E75" s="1">
        <v>8.61</v>
      </c>
    </row>
    <row r="76" spans="1:5" x14ac:dyDescent="0.25">
      <c r="A76">
        <v>1832</v>
      </c>
      <c r="B76" t="s">
        <v>88</v>
      </c>
      <c r="C76" s="1">
        <v>3.72</v>
      </c>
      <c r="D76" s="1">
        <v>5.6</v>
      </c>
      <c r="E76" s="1">
        <v>9.32</v>
      </c>
    </row>
    <row r="77" spans="1:5" x14ac:dyDescent="0.25">
      <c r="B77" t="s">
        <v>89</v>
      </c>
      <c r="C77" s="1">
        <v>3.39</v>
      </c>
      <c r="D77" s="1">
        <v>5.72</v>
      </c>
      <c r="E77" s="1">
        <v>9.1</v>
      </c>
    </row>
  </sheetData>
  <hyperlinks>
    <hyperlink ref="A1" location="Contents!A1" display="Contents"/>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T243"/>
  <sheetViews>
    <sheetView workbookViewId="0"/>
  </sheetViews>
  <sheetFormatPr defaultRowHeight="15" x14ac:dyDescent="0.25"/>
  <cols>
    <col min="14" max="14" width="4.85546875" customWidth="1"/>
    <col min="15" max="15" width="5.42578125" style="48" bestFit="1" customWidth="1"/>
    <col min="16" max="17" width="4.42578125" style="48" bestFit="1" customWidth="1"/>
  </cols>
  <sheetData>
    <row r="1" spans="1:20" x14ac:dyDescent="0.25">
      <c r="A1" s="115" t="s">
        <v>349</v>
      </c>
      <c r="B1" s="5" t="s">
        <v>135</v>
      </c>
    </row>
    <row r="2" spans="1:20" x14ac:dyDescent="0.25">
      <c r="B2" s="5" t="s">
        <v>286</v>
      </c>
    </row>
    <row r="3" spans="1:20" x14ac:dyDescent="0.25">
      <c r="B3" s="5" t="s">
        <v>273</v>
      </c>
    </row>
    <row r="4" spans="1:20" x14ac:dyDescent="0.25">
      <c r="A4" s="9" t="s">
        <v>2</v>
      </c>
      <c r="B4" s="48" t="s">
        <v>64</v>
      </c>
      <c r="C4" s="48" t="s">
        <v>65</v>
      </c>
      <c r="D4" s="48" t="s">
        <v>66</v>
      </c>
      <c r="E4" s="48" t="s">
        <v>67</v>
      </c>
      <c r="F4" s="48" t="s">
        <v>68</v>
      </c>
      <c r="G4" s="48" t="s">
        <v>69</v>
      </c>
      <c r="H4" s="48" t="s">
        <v>70</v>
      </c>
      <c r="I4" s="48" t="s">
        <v>71</v>
      </c>
      <c r="J4" s="48" t="s">
        <v>72</v>
      </c>
      <c r="K4" s="48" t="s">
        <v>73</v>
      </c>
      <c r="L4" s="48" t="s">
        <v>74</v>
      </c>
      <c r="M4" s="48" t="s">
        <v>75</v>
      </c>
      <c r="N4" s="48"/>
      <c r="O4" s="49">
        <v>1</v>
      </c>
      <c r="P4" s="48">
        <f>ROUNDUP(O4/12,0)</f>
        <v>1</v>
      </c>
      <c r="Q4" s="48">
        <v>1</v>
      </c>
      <c r="R4">
        <v>1832</v>
      </c>
      <c r="S4" s="48" t="s">
        <v>64</v>
      </c>
      <c r="T4" t="str">
        <f>INDEX($B$5:$M$23,P4,Q4)</f>
        <v>..</v>
      </c>
    </row>
    <row r="5" spans="1:20" x14ac:dyDescent="0.25">
      <c r="A5" s="50">
        <v>1832</v>
      </c>
      <c r="B5" s="48" t="s">
        <v>9</v>
      </c>
      <c r="C5" s="48" t="s">
        <v>9</v>
      </c>
      <c r="D5" s="49">
        <v>7731</v>
      </c>
      <c r="E5" s="49">
        <v>9223</v>
      </c>
      <c r="F5" s="49">
        <v>18945</v>
      </c>
      <c r="G5" s="49">
        <v>18507</v>
      </c>
      <c r="H5" s="49">
        <v>11526</v>
      </c>
      <c r="I5" s="49">
        <v>11007</v>
      </c>
      <c r="J5" s="49">
        <v>19642</v>
      </c>
      <c r="K5" s="49">
        <v>10871</v>
      </c>
      <c r="L5" s="49">
        <v>11687</v>
      </c>
      <c r="M5" s="49">
        <v>12054</v>
      </c>
      <c r="N5" s="49"/>
      <c r="O5" s="49">
        <v>2</v>
      </c>
      <c r="P5" s="48">
        <f t="shared" ref="P5:P68" si="0">ROUNDUP(O5/12,0)</f>
        <v>1</v>
      </c>
      <c r="Q5" s="48">
        <v>2</v>
      </c>
      <c r="S5" s="48" t="s">
        <v>65</v>
      </c>
      <c r="T5" t="str">
        <f>INDEX($B$5:$M$23,P5,Q5)</f>
        <v>..</v>
      </c>
    </row>
    <row r="6" spans="1:20" x14ac:dyDescent="0.25">
      <c r="A6" s="51">
        <v>33</v>
      </c>
      <c r="B6" s="49">
        <v>14027</v>
      </c>
      <c r="C6" s="49">
        <v>12696</v>
      </c>
      <c r="D6" s="49">
        <v>11589</v>
      </c>
      <c r="E6" s="49">
        <v>12375</v>
      </c>
      <c r="F6" s="49">
        <v>11431</v>
      </c>
      <c r="G6" s="49">
        <v>11928</v>
      </c>
      <c r="H6" s="49">
        <v>14437</v>
      </c>
      <c r="I6" s="49">
        <v>12489</v>
      </c>
      <c r="J6" s="49">
        <v>12074</v>
      </c>
      <c r="K6" s="49">
        <v>12831</v>
      </c>
      <c r="L6" s="49">
        <v>12156</v>
      </c>
      <c r="M6" s="49">
        <v>13936</v>
      </c>
      <c r="N6" s="49"/>
      <c r="O6" s="49">
        <v>3</v>
      </c>
      <c r="P6" s="48">
        <f t="shared" si="0"/>
        <v>1</v>
      </c>
      <c r="Q6" s="48">
        <v>3</v>
      </c>
      <c r="S6" s="48" t="s">
        <v>66</v>
      </c>
      <c r="T6">
        <f t="shared" ref="T6:T69" si="1">INDEX($B$5:$M$23,P6,Q6)</f>
        <v>7731</v>
      </c>
    </row>
    <row r="7" spans="1:20" x14ac:dyDescent="0.25">
      <c r="A7" s="52">
        <v>34</v>
      </c>
      <c r="B7" s="53">
        <v>15923</v>
      </c>
      <c r="C7" s="53">
        <v>13378</v>
      </c>
      <c r="D7" s="53">
        <v>12798</v>
      </c>
      <c r="E7" s="53">
        <v>15328</v>
      </c>
      <c r="F7" s="53">
        <v>14946</v>
      </c>
      <c r="G7" s="53">
        <v>14551</v>
      </c>
      <c r="H7" s="53">
        <v>17159</v>
      </c>
      <c r="I7" s="53">
        <v>14000</v>
      </c>
      <c r="J7" s="53">
        <v>12580</v>
      </c>
      <c r="K7" s="53">
        <v>13480</v>
      </c>
      <c r="L7" s="53">
        <v>11313</v>
      </c>
      <c r="M7" s="53">
        <v>12153</v>
      </c>
      <c r="N7" s="54"/>
      <c r="O7" s="49">
        <v>4</v>
      </c>
      <c r="P7" s="48">
        <f t="shared" si="0"/>
        <v>1</v>
      </c>
      <c r="Q7" s="48">
        <v>4</v>
      </c>
      <c r="S7" s="48" t="s">
        <v>67</v>
      </c>
      <c r="T7">
        <f t="shared" si="1"/>
        <v>9223</v>
      </c>
    </row>
    <row r="8" spans="1:20" x14ac:dyDescent="0.25">
      <c r="A8" s="55" t="s">
        <v>136</v>
      </c>
      <c r="B8" s="49">
        <v>14309</v>
      </c>
      <c r="C8" s="49">
        <v>10865</v>
      </c>
      <c r="D8" s="49">
        <v>9942</v>
      </c>
      <c r="E8" s="49">
        <v>11826</v>
      </c>
      <c r="F8" s="49">
        <v>10080</v>
      </c>
      <c r="G8" s="49">
        <v>10954</v>
      </c>
      <c r="H8" s="49">
        <v>13801</v>
      </c>
      <c r="I8" s="49">
        <v>12507</v>
      </c>
      <c r="J8" s="49">
        <v>13774</v>
      </c>
      <c r="K8" s="56">
        <v>18268</v>
      </c>
      <c r="L8" s="56">
        <v>18234</v>
      </c>
      <c r="M8" s="49">
        <v>19532</v>
      </c>
      <c r="N8" s="49"/>
      <c r="O8" s="49">
        <v>5</v>
      </c>
      <c r="P8" s="48">
        <f t="shared" si="0"/>
        <v>1</v>
      </c>
      <c r="Q8" s="48">
        <v>5</v>
      </c>
      <c r="S8" s="48" t="s">
        <v>68</v>
      </c>
      <c r="T8">
        <f t="shared" si="1"/>
        <v>18945</v>
      </c>
    </row>
    <row r="9" spans="1:20" x14ac:dyDescent="0.25">
      <c r="A9" s="57">
        <v>36</v>
      </c>
      <c r="B9" s="49">
        <v>18529</v>
      </c>
      <c r="C9" s="49">
        <v>14584</v>
      </c>
      <c r="D9" s="49">
        <v>13309</v>
      </c>
      <c r="E9" s="49">
        <v>13950</v>
      </c>
      <c r="F9" s="49">
        <v>12837</v>
      </c>
      <c r="G9" s="49">
        <v>14886</v>
      </c>
      <c r="H9" s="49">
        <v>16177</v>
      </c>
      <c r="I9" s="49">
        <v>13420</v>
      </c>
      <c r="J9" s="49">
        <v>12172</v>
      </c>
      <c r="K9" s="49">
        <v>13676</v>
      </c>
      <c r="L9" s="56">
        <v>12612</v>
      </c>
      <c r="M9" s="49">
        <v>15834</v>
      </c>
      <c r="N9" s="49"/>
      <c r="O9" s="49">
        <v>6</v>
      </c>
      <c r="P9" s="48">
        <f t="shared" si="0"/>
        <v>1</v>
      </c>
      <c r="Q9" s="48">
        <v>6</v>
      </c>
      <c r="S9" s="48" t="s">
        <v>69</v>
      </c>
      <c r="T9">
        <f t="shared" si="1"/>
        <v>18507</v>
      </c>
    </row>
    <row r="10" spans="1:20" x14ac:dyDescent="0.25">
      <c r="A10" s="58">
        <v>37</v>
      </c>
      <c r="B10" s="49">
        <v>14555</v>
      </c>
      <c r="C10" s="49">
        <v>10259</v>
      </c>
      <c r="D10" s="49">
        <v>9709</v>
      </c>
      <c r="E10" s="49">
        <v>11317</v>
      </c>
      <c r="F10" s="49">
        <v>10278</v>
      </c>
      <c r="G10" s="49">
        <v>9714</v>
      </c>
      <c r="H10" s="49">
        <v>12124</v>
      </c>
      <c r="I10" s="49">
        <v>11237</v>
      </c>
      <c r="J10" s="49">
        <v>9691</v>
      </c>
      <c r="K10" s="49">
        <v>10376</v>
      </c>
      <c r="L10" s="49">
        <v>10364</v>
      </c>
      <c r="M10" s="49">
        <v>10476</v>
      </c>
      <c r="N10" s="49"/>
      <c r="O10" s="49">
        <v>7</v>
      </c>
      <c r="P10" s="48">
        <f t="shared" si="0"/>
        <v>1</v>
      </c>
      <c r="Q10" s="48">
        <v>7</v>
      </c>
      <c r="S10" s="48" t="s">
        <v>70</v>
      </c>
      <c r="T10">
        <f t="shared" si="1"/>
        <v>11526</v>
      </c>
    </row>
    <row r="11" spans="1:20" x14ac:dyDescent="0.25">
      <c r="A11" s="55" t="s">
        <v>137</v>
      </c>
      <c r="B11" s="56">
        <v>12535</v>
      </c>
      <c r="C11" s="49">
        <v>11050</v>
      </c>
      <c r="D11" s="49">
        <v>10366</v>
      </c>
      <c r="E11" s="49">
        <v>11489</v>
      </c>
      <c r="F11" s="49">
        <v>10560</v>
      </c>
      <c r="G11" s="49">
        <v>9195</v>
      </c>
      <c r="H11" s="49">
        <v>11322</v>
      </c>
      <c r="I11" s="49">
        <v>9892</v>
      </c>
      <c r="J11" s="49">
        <v>8308</v>
      </c>
      <c r="K11" s="49">
        <v>9190</v>
      </c>
      <c r="L11" s="49">
        <v>9080</v>
      </c>
      <c r="M11" s="49">
        <v>10066</v>
      </c>
      <c r="N11" s="49"/>
      <c r="O11" s="49">
        <v>8</v>
      </c>
      <c r="P11" s="48">
        <f t="shared" si="0"/>
        <v>1</v>
      </c>
      <c r="Q11" s="48">
        <v>8</v>
      </c>
      <c r="S11" s="48" t="s">
        <v>71</v>
      </c>
      <c r="T11">
        <f t="shared" si="1"/>
        <v>11007</v>
      </c>
    </row>
    <row r="12" spans="1:20" x14ac:dyDescent="0.25">
      <c r="A12" s="59" t="s">
        <v>138</v>
      </c>
      <c r="B12" s="53">
        <v>11486</v>
      </c>
      <c r="C12" s="53">
        <v>8177</v>
      </c>
      <c r="D12" s="53">
        <v>7771</v>
      </c>
      <c r="E12" s="53">
        <v>8320</v>
      </c>
      <c r="F12" s="53">
        <v>7224</v>
      </c>
      <c r="G12" s="53">
        <v>6970</v>
      </c>
      <c r="H12" s="53">
        <v>9476</v>
      </c>
      <c r="I12" s="53">
        <v>7175</v>
      </c>
      <c r="J12" s="53">
        <v>5781</v>
      </c>
      <c r="K12" s="53">
        <v>6253</v>
      </c>
      <c r="L12" s="53">
        <v>5776</v>
      </c>
      <c r="M12" s="53">
        <v>6934</v>
      </c>
      <c r="N12" s="54"/>
      <c r="O12" s="49">
        <v>9</v>
      </c>
      <c r="P12" s="48">
        <f t="shared" si="0"/>
        <v>1</v>
      </c>
      <c r="Q12" s="48">
        <v>9</v>
      </c>
      <c r="S12" s="48" t="s">
        <v>72</v>
      </c>
      <c r="T12">
        <f t="shared" si="1"/>
        <v>19642</v>
      </c>
    </row>
    <row r="13" spans="1:20" x14ac:dyDescent="0.25">
      <c r="A13" s="51">
        <v>1840</v>
      </c>
      <c r="B13" s="49">
        <v>9891</v>
      </c>
      <c r="C13" s="49">
        <v>6834</v>
      </c>
      <c r="D13" s="49">
        <v>6651</v>
      </c>
      <c r="E13" s="49">
        <v>8564</v>
      </c>
      <c r="F13" s="49">
        <v>6609</v>
      </c>
      <c r="G13" s="49">
        <v>6553</v>
      </c>
      <c r="H13" s="49">
        <v>9951</v>
      </c>
      <c r="I13" s="49">
        <v>6930</v>
      </c>
      <c r="J13" s="49">
        <v>5922</v>
      </c>
      <c r="K13" s="49">
        <v>7014</v>
      </c>
      <c r="L13" s="49">
        <v>5977</v>
      </c>
      <c r="M13" s="49">
        <v>7348</v>
      </c>
      <c r="N13" s="49"/>
      <c r="O13" s="49">
        <v>10</v>
      </c>
      <c r="P13" s="48">
        <f t="shared" si="0"/>
        <v>1</v>
      </c>
      <c r="Q13" s="48">
        <v>10</v>
      </c>
      <c r="S13" s="48" t="s">
        <v>73</v>
      </c>
      <c r="T13">
        <f t="shared" si="1"/>
        <v>10871</v>
      </c>
    </row>
    <row r="14" spans="1:20" x14ac:dyDescent="0.25">
      <c r="A14" s="55" t="s">
        <v>139</v>
      </c>
      <c r="B14" s="49">
        <v>8542</v>
      </c>
      <c r="C14" s="49">
        <v>6780</v>
      </c>
      <c r="D14" s="49">
        <v>6495</v>
      </c>
      <c r="E14" s="49">
        <v>8584</v>
      </c>
      <c r="F14" s="49">
        <v>6836</v>
      </c>
      <c r="G14" s="49">
        <v>6453</v>
      </c>
      <c r="H14" s="49">
        <v>10446</v>
      </c>
      <c r="I14" s="49">
        <v>7351</v>
      </c>
      <c r="J14" s="49">
        <v>6619</v>
      </c>
      <c r="K14" s="49">
        <v>8375</v>
      </c>
      <c r="L14" s="49">
        <v>7096</v>
      </c>
      <c r="M14" s="49">
        <v>8026</v>
      </c>
      <c r="N14" s="49"/>
      <c r="O14" s="49">
        <v>11</v>
      </c>
      <c r="P14" s="48">
        <f t="shared" si="0"/>
        <v>1</v>
      </c>
      <c r="Q14" s="48">
        <v>11</v>
      </c>
      <c r="S14" s="48" t="s">
        <v>74</v>
      </c>
      <c r="T14">
        <f t="shared" si="1"/>
        <v>11687</v>
      </c>
    </row>
    <row r="15" spans="1:20" x14ac:dyDescent="0.25">
      <c r="A15" s="55" t="s">
        <v>140</v>
      </c>
      <c r="B15" s="49">
        <v>10231</v>
      </c>
      <c r="C15" s="49">
        <v>8827</v>
      </c>
      <c r="D15" s="49">
        <v>7261</v>
      </c>
      <c r="E15" s="49">
        <v>8963</v>
      </c>
      <c r="F15" s="49">
        <v>7604</v>
      </c>
      <c r="G15" s="48">
        <v>7782</v>
      </c>
      <c r="H15" s="49">
        <v>10857</v>
      </c>
      <c r="I15" s="49">
        <v>9900</v>
      </c>
      <c r="J15" s="49">
        <v>8394</v>
      </c>
      <c r="K15" s="49">
        <v>9202</v>
      </c>
      <c r="L15" s="49">
        <v>9202</v>
      </c>
      <c r="M15" s="49">
        <v>8511</v>
      </c>
      <c r="N15" s="49"/>
      <c r="O15" s="49">
        <v>12</v>
      </c>
      <c r="P15" s="48">
        <f t="shared" si="0"/>
        <v>1</v>
      </c>
      <c r="Q15" s="48">
        <v>12</v>
      </c>
      <c r="S15" s="48" t="s">
        <v>75</v>
      </c>
      <c r="T15">
        <f t="shared" si="1"/>
        <v>12054</v>
      </c>
    </row>
    <row r="16" spans="1:20" x14ac:dyDescent="0.25">
      <c r="A16" s="51">
        <v>43</v>
      </c>
      <c r="B16" s="49">
        <v>13954</v>
      </c>
      <c r="C16" s="49">
        <v>11824</v>
      </c>
      <c r="D16" s="49">
        <v>11012</v>
      </c>
      <c r="E16" s="49">
        <v>11747</v>
      </c>
      <c r="F16" s="49">
        <v>10005</v>
      </c>
      <c r="G16" s="49">
        <v>9249</v>
      </c>
      <c r="H16" s="49">
        <v>13046</v>
      </c>
      <c r="I16" s="49">
        <v>11612</v>
      </c>
      <c r="J16" s="49">
        <v>10547</v>
      </c>
      <c r="K16" s="49">
        <v>11264</v>
      </c>
      <c r="L16" s="49">
        <v>10945</v>
      </c>
      <c r="M16" s="49">
        <v>12786</v>
      </c>
      <c r="N16" s="49"/>
      <c r="O16" s="49">
        <v>13</v>
      </c>
      <c r="P16" s="48">
        <f t="shared" si="0"/>
        <v>2</v>
      </c>
      <c r="Q16" s="48">
        <v>1</v>
      </c>
      <c r="R16">
        <v>1833</v>
      </c>
      <c r="S16" s="48" t="s">
        <v>64</v>
      </c>
      <c r="T16">
        <f t="shared" si="1"/>
        <v>14027</v>
      </c>
    </row>
    <row r="17" spans="1:20" x14ac:dyDescent="0.25">
      <c r="A17" s="52">
        <v>44</v>
      </c>
      <c r="B17" s="60">
        <v>15881</v>
      </c>
      <c r="C17" s="53">
        <v>13390</v>
      </c>
      <c r="D17" s="53">
        <v>12745</v>
      </c>
      <c r="E17" s="53">
        <v>14748</v>
      </c>
      <c r="F17" s="53">
        <v>12540</v>
      </c>
      <c r="G17" s="53">
        <v>13943</v>
      </c>
      <c r="H17" s="53">
        <v>15640</v>
      </c>
      <c r="I17" s="53">
        <v>12527</v>
      </c>
      <c r="J17" s="53">
        <v>13317</v>
      </c>
      <c r="K17" s="53">
        <v>13781</v>
      </c>
      <c r="L17" s="53">
        <v>12476</v>
      </c>
      <c r="M17" s="61">
        <v>15022</v>
      </c>
      <c r="N17" s="62"/>
      <c r="O17" s="49">
        <v>14</v>
      </c>
      <c r="P17" s="48">
        <f t="shared" si="0"/>
        <v>2</v>
      </c>
      <c r="Q17" s="48">
        <v>2</v>
      </c>
      <c r="S17" s="48" t="s">
        <v>65</v>
      </c>
      <c r="T17">
        <f t="shared" si="1"/>
        <v>12696</v>
      </c>
    </row>
    <row r="18" spans="1:20" x14ac:dyDescent="0.25">
      <c r="A18" s="51">
        <v>1845</v>
      </c>
      <c r="B18" s="49">
        <v>12942</v>
      </c>
      <c r="C18" s="49">
        <v>13692</v>
      </c>
      <c r="D18" s="49">
        <v>16777</v>
      </c>
      <c r="E18" s="49">
        <v>15413</v>
      </c>
      <c r="F18" s="49">
        <v>14503</v>
      </c>
      <c r="G18" s="49">
        <v>16884</v>
      </c>
      <c r="H18" s="49">
        <v>14908</v>
      </c>
      <c r="I18" s="49">
        <v>14109</v>
      </c>
      <c r="J18" s="49">
        <v>15956</v>
      </c>
      <c r="K18" s="56">
        <v>15427</v>
      </c>
      <c r="L18" s="49">
        <v>15307</v>
      </c>
      <c r="M18" s="49">
        <v>17802</v>
      </c>
      <c r="N18" s="49"/>
      <c r="O18" s="49">
        <v>15</v>
      </c>
      <c r="P18" s="48">
        <f t="shared" si="0"/>
        <v>2</v>
      </c>
      <c r="Q18" s="48">
        <v>3</v>
      </c>
      <c r="S18" s="48" t="s">
        <v>66</v>
      </c>
      <c r="T18">
        <f t="shared" si="1"/>
        <v>11589</v>
      </c>
    </row>
    <row r="19" spans="1:20" x14ac:dyDescent="0.25">
      <c r="A19" s="51">
        <v>46</v>
      </c>
      <c r="B19" s="49">
        <v>17927</v>
      </c>
      <c r="C19" s="49">
        <v>24240</v>
      </c>
      <c r="D19" s="49">
        <v>24364</v>
      </c>
      <c r="E19" s="49">
        <v>21676</v>
      </c>
      <c r="F19" s="49">
        <v>20247</v>
      </c>
      <c r="G19" s="49">
        <v>22296</v>
      </c>
      <c r="H19" s="49">
        <v>19290</v>
      </c>
      <c r="I19" s="49">
        <v>16973</v>
      </c>
      <c r="J19" s="49">
        <v>16817</v>
      </c>
      <c r="K19" s="49">
        <v>15504</v>
      </c>
      <c r="L19" s="49">
        <v>15200</v>
      </c>
      <c r="M19" s="49">
        <v>17398</v>
      </c>
      <c r="N19" s="49"/>
      <c r="O19" s="49">
        <v>16</v>
      </c>
      <c r="P19" s="48">
        <f t="shared" si="0"/>
        <v>2</v>
      </c>
      <c r="Q19" s="48">
        <v>4</v>
      </c>
      <c r="S19" s="48" t="s">
        <v>67</v>
      </c>
      <c r="T19">
        <f t="shared" si="1"/>
        <v>12375</v>
      </c>
    </row>
    <row r="20" spans="1:20" x14ac:dyDescent="0.25">
      <c r="A20" s="51">
        <v>47</v>
      </c>
      <c r="B20" s="49">
        <v>15612</v>
      </c>
      <c r="C20" s="49">
        <v>14609</v>
      </c>
      <c r="D20" s="49">
        <v>16141</v>
      </c>
      <c r="E20" s="49">
        <v>14130</v>
      </c>
      <c r="F20" s="49">
        <v>13264</v>
      </c>
      <c r="G20" s="49">
        <v>16995</v>
      </c>
      <c r="H20" s="49">
        <v>14221</v>
      </c>
      <c r="I20" s="49">
        <v>13847</v>
      </c>
      <c r="J20" s="49">
        <v>15632</v>
      </c>
      <c r="K20" s="49">
        <v>15109</v>
      </c>
      <c r="L20" s="49">
        <v>14788</v>
      </c>
      <c r="M20" s="49">
        <v>16689</v>
      </c>
      <c r="N20" s="49"/>
      <c r="O20" s="49">
        <v>17</v>
      </c>
      <c r="P20" s="48">
        <f t="shared" si="0"/>
        <v>2</v>
      </c>
      <c r="Q20" s="48">
        <v>5</v>
      </c>
      <c r="S20" s="48" t="s">
        <v>68</v>
      </c>
      <c r="T20">
        <f t="shared" si="1"/>
        <v>11431</v>
      </c>
    </row>
    <row r="21" spans="1:20" x14ac:dyDescent="0.25">
      <c r="A21" s="51">
        <v>48</v>
      </c>
      <c r="B21" s="49">
        <v>15723</v>
      </c>
      <c r="C21" s="49">
        <v>15504</v>
      </c>
      <c r="D21" s="49">
        <v>16442</v>
      </c>
      <c r="E21" s="49">
        <v>15086</v>
      </c>
      <c r="F21" s="49">
        <v>13374</v>
      </c>
      <c r="G21" s="56">
        <v>14884</v>
      </c>
      <c r="H21" s="49">
        <v>14515</v>
      </c>
      <c r="I21" s="49">
        <v>13209</v>
      </c>
      <c r="J21" s="49">
        <v>14730</v>
      </c>
      <c r="K21" s="49">
        <v>14338</v>
      </c>
      <c r="L21" s="49">
        <v>14796</v>
      </c>
      <c r="M21" s="49">
        <v>16961</v>
      </c>
      <c r="N21" s="49"/>
      <c r="O21" s="49">
        <v>18</v>
      </c>
      <c r="P21" s="48">
        <f t="shared" si="0"/>
        <v>2</v>
      </c>
      <c r="Q21" s="48">
        <v>6</v>
      </c>
      <c r="S21" s="48" t="s">
        <v>69</v>
      </c>
      <c r="T21">
        <f t="shared" si="1"/>
        <v>11928</v>
      </c>
    </row>
    <row r="22" spans="1:20" x14ac:dyDescent="0.25">
      <c r="A22" s="52">
        <v>49</v>
      </c>
      <c r="B22" s="53">
        <v>15994</v>
      </c>
      <c r="C22" s="53">
        <v>15687</v>
      </c>
      <c r="D22" s="53">
        <v>16729</v>
      </c>
      <c r="E22" s="53">
        <v>15451</v>
      </c>
      <c r="F22" s="53">
        <v>14757</v>
      </c>
      <c r="G22" s="53">
        <v>16176</v>
      </c>
      <c r="H22" s="53">
        <v>14814</v>
      </c>
      <c r="I22" s="53">
        <v>14857</v>
      </c>
      <c r="J22" s="53">
        <v>16785</v>
      </c>
      <c r="K22" s="53">
        <v>16412</v>
      </c>
      <c r="L22" s="53">
        <v>16760</v>
      </c>
      <c r="M22" s="53">
        <v>19088</v>
      </c>
      <c r="N22" s="54"/>
      <c r="O22" s="49">
        <v>19</v>
      </c>
      <c r="P22" s="48">
        <f t="shared" si="0"/>
        <v>2</v>
      </c>
      <c r="Q22" s="48">
        <v>7</v>
      </c>
      <c r="S22" s="48" t="s">
        <v>70</v>
      </c>
      <c r="T22">
        <f t="shared" si="1"/>
        <v>14437</v>
      </c>
    </row>
    <row r="23" spans="1:20" x14ac:dyDescent="0.25">
      <c r="A23" s="51">
        <v>1850</v>
      </c>
      <c r="B23" s="49">
        <v>17562</v>
      </c>
      <c r="C23" s="49">
        <v>16769</v>
      </c>
      <c r="D23" s="49">
        <v>18630</v>
      </c>
      <c r="E23" s="49">
        <v>16584</v>
      </c>
      <c r="F23" s="49">
        <v>16166</v>
      </c>
      <c r="G23" s="49">
        <v>17987</v>
      </c>
      <c r="H23" s="49">
        <v>16596</v>
      </c>
      <c r="I23" s="49">
        <v>16627</v>
      </c>
      <c r="J23" s="49">
        <v>18860</v>
      </c>
      <c r="K23" s="49">
        <v>17781</v>
      </c>
      <c r="L23" s="49">
        <v>17792</v>
      </c>
      <c r="M23" s="49">
        <v>19748</v>
      </c>
      <c r="N23" s="49"/>
      <c r="O23" s="49">
        <v>20</v>
      </c>
      <c r="P23" s="48">
        <f t="shared" si="0"/>
        <v>2</v>
      </c>
      <c r="Q23" s="48">
        <v>8</v>
      </c>
      <c r="S23" s="48" t="s">
        <v>71</v>
      </c>
      <c r="T23">
        <f t="shared" si="1"/>
        <v>12489</v>
      </c>
    </row>
    <row r="24" spans="1:20" x14ac:dyDescent="0.25">
      <c r="O24" s="49">
        <v>21</v>
      </c>
      <c r="P24" s="48">
        <f t="shared" si="0"/>
        <v>2</v>
      </c>
      <c r="Q24" s="48">
        <v>9</v>
      </c>
      <c r="S24" s="48" t="s">
        <v>72</v>
      </c>
      <c r="T24">
        <f t="shared" si="1"/>
        <v>12074</v>
      </c>
    </row>
    <row r="25" spans="1:20" x14ac:dyDescent="0.25">
      <c r="O25" s="49">
        <v>22</v>
      </c>
      <c r="P25" s="48">
        <f t="shared" si="0"/>
        <v>2</v>
      </c>
      <c r="Q25" s="48">
        <v>10</v>
      </c>
      <c r="S25" s="48" t="s">
        <v>73</v>
      </c>
      <c r="T25">
        <f t="shared" si="1"/>
        <v>12831</v>
      </c>
    </row>
    <row r="26" spans="1:20" x14ac:dyDescent="0.25">
      <c r="O26" s="49">
        <v>23</v>
      </c>
      <c r="P26" s="48">
        <f t="shared" si="0"/>
        <v>2</v>
      </c>
      <c r="Q26" s="48">
        <v>11</v>
      </c>
      <c r="S26" s="48" t="s">
        <v>74</v>
      </c>
      <c r="T26">
        <f t="shared" si="1"/>
        <v>12156</v>
      </c>
    </row>
    <row r="27" spans="1:20" x14ac:dyDescent="0.25">
      <c r="O27" s="49">
        <v>24</v>
      </c>
      <c r="P27" s="48">
        <f t="shared" si="0"/>
        <v>2</v>
      </c>
      <c r="Q27" s="48">
        <v>12</v>
      </c>
      <c r="S27" s="48" t="s">
        <v>75</v>
      </c>
      <c r="T27">
        <f t="shared" si="1"/>
        <v>13936</v>
      </c>
    </row>
    <row r="28" spans="1:20" x14ac:dyDescent="0.25">
      <c r="O28" s="49">
        <v>25</v>
      </c>
      <c r="P28" s="48">
        <f t="shared" si="0"/>
        <v>3</v>
      </c>
      <c r="Q28" s="48">
        <v>1</v>
      </c>
      <c r="R28">
        <v>1834</v>
      </c>
      <c r="S28" s="48" t="s">
        <v>64</v>
      </c>
      <c r="T28">
        <f t="shared" si="1"/>
        <v>15923</v>
      </c>
    </row>
    <row r="29" spans="1:20" x14ac:dyDescent="0.25">
      <c r="O29" s="49">
        <v>26</v>
      </c>
      <c r="P29" s="48">
        <f t="shared" si="0"/>
        <v>3</v>
      </c>
      <c r="Q29" s="48">
        <v>2</v>
      </c>
      <c r="S29" s="48" t="s">
        <v>65</v>
      </c>
      <c r="T29">
        <f t="shared" si="1"/>
        <v>13378</v>
      </c>
    </row>
    <row r="30" spans="1:20" x14ac:dyDescent="0.25">
      <c r="O30" s="49">
        <v>27</v>
      </c>
      <c r="P30" s="48">
        <f t="shared" si="0"/>
        <v>3</v>
      </c>
      <c r="Q30" s="48">
        <v>3</v>
      </c>
      <c r="S30" s="48" t="s">
        <v>66</v>
      </c>
      <c r="T30">
        <f t="shared" si="1"/>
        <v>12798</v>
      </c>
    </row>
    <row r="31" spans="1:20" x14ac:dyDescent="0.25">
      <c r="O31" s="49">
        <v>28</v>
      </c>
      <c r="P31" s="48">
        <f t="shared" si="0"/>
        <v>3</v>
      </c>
      <c r="Q31" s="48">
        <v>4</v>
      </c>
      <c r="S31" s="48" t="s">
        <v>67</v>
      </c>
      <c r="T31">
        <f t="shared" si="1"/>
        <v>15328</v>
      </c>
    </row>
    <row r="32" spans="1:20" x14ac:dyDescent="0.25">
      <c r="O32" s="49">
        <v>29</v>
      </c>
      <c r="P32" s="48">
        <f t="shared" si="0"/>
        <v>3</v>
      </c>
      <c r="Q32" s="48">
        <v>5</v>
      </c>
      <c r="S32" s="48" t="s">
        <v>68</v>
      </c>
      <c r="T32">
        <f t="shared" si="1"/>
        <v>14946</v>
      </c>
    </row>
    <row r="33" spans="15:20" x14ac:dyDescent="0.25">
      <c r="O33" s="49">
        <v>30</v>
      </c>
      <c r="P33" s="48">
        <f t="shared" si="0"/>
        <v>3</v>
      </c>
      <c r="Q33" s="48">
        <v>6</v>
      </c>
      <c r="S33" s="48" t="s">
        <v>69</v>
      </c>
      <c r="T33">
        <f t="shared" si="1"/>
        <v>14551</v>
      </c>
    </row>
    <row r="34" spans="15:20" x14ac:dyDescent="0.25">
      <c r="O34" s="49">
        <v>31</v>
      </c>
      <c r="P34" s="48">
        <f t="shared" si="0"/>
        <v>3</v>
      </c>
      <c r="Q34" s="48">
        <v>7</v>
      </c>
      <c r="S34" s="48" t="s">
        <v>70</v>
      </c>
      <c r="T34">
        <f t="shared" si="1"/>
        <v>17159</v>
      </c>
    </row>
    <row r="35" spans="15:20" x14ac:dyDescent="0.25">
      <c r="O35" s="49">
        <v>32</v>
      </c>
      <c r="P35" s="48">
        <f t="shared" si="0"/>
        <v>3</v>
      </c>
      <c r="Q35" s="48">
        <v>8</v>
      </c>
      <c r="S35" s="48" t="s">
        <v>71</v>
      </c>
      <c r="T35">
        <f t="shared" si="1"/>
        <v>14000</v>
      </c>
    </row>
    <row r="36" spans="15:20" x14ac:dyDescent="0.25">
      <c r="O36" s="49">
        <v>33</v>
      </c>
      <c r="P36" s="48">
        <f t="shared" si="0"/>
        <v>3</v>
      </c>
      <c r="Q36" s="48">
        <v>9</v>
      </c>
      <c r="S36" s="48" t="s">
        <v>72</v>
      </c>
      <c r="T36">
        <f t="shared" si="1"/>
        <v>12580</v>
      </c>
    </row>
    <row r="37" spans="15:20" x14ac:dyDescent="0.25">
      <c r="O37" s="49">
        <v>34</v>
      </c>
      <c r="P37" s="48">
        <f t="shared" si="0"/>
        <v>3</v>
      </c>
      <c r="Q37" s="48">
        <v>10</v>
      </c>
      <c r="S37" s="48" t="s">
        <v>73</v>
      </c>
      <c r="T37">
        <f t="shared" si="1"/>
        <v>13480</v>
      </c>
    </row>
    <row r="38" spans="15:20" x14ac:dyDescent="0.25">
      <c r="O38" s="49">
        <v>35</v>
      </c>
      <c r="P38" s="48">
        <f t="shared" si="0"/>
        <v>3</v>
      </c>
      <c r="Q38" s="48">
        <v>11</v>
      </c>
      <c r="S38" s="48" t="s">
        <v>74</v>
      </c>
      <c r="T38">
        <f t="shared" si="1"/>
        <v>11313</v>
      </c>
    </row>
    <row r="39" spans="15:20" x14ac:dyDescent="0.25">
      <c r="O39" s="49">
        <v>36</v>
      </c>
      <c r="P39" s="48">
        <f t="shared" si="0"/>
        <v>3</v>
      </c>
      <c r="Q39" s="48">
        <v>12</v>
      </c>
      <c r="S39" s="48" t="s">
        <v>75</v>
      </c>
      <c r="T39">
        <f t="shared" si="1"/>
        <v>12153</v>
      </c>
    </row>
    <row r="40" spans="15:20" x14ac:dyDescent="0.25">
      <c r="O40" s="49">
        <v>37</v>
      </c>
      <c r="P40" s="48">
        <f t="shared" si="0"/>
        <v>4</v>
      </c>
      <c r="Q40" s="48">
        <v>1</v>
      </c>
      <c r="R40">
        <v>1835</v>
      </c>
      <c r="S40" s="48" t="s">
        <v>64</v>
      </c>
      <c r="T40">
        <f t="shared" si="1"/>
        <v>14309</v>
      </c>
    </row>
    <row r="41" spans="15:20" x14ac:dyDescent="0.25">
      <c r="O41" s="49">
        <v>38</v>
      </c>
      <c r="P41" s="48">
        <f t="shared" si="0"/>
        <v>4</v>
      </c>
      <c r="Q41" s="48">
        <v>2</v>
      </c>
      <c r="S41" s="48" t="s">
        <v>65</v>
      </c>
      <c r="T41">
        <f t="shared" si="1"/>
        <v>10865</v>
      </c>
    </row>
    <row r="42" spans="15:20" x14ac:dyDescent="0.25">
      <c r="O42" s="49">
        <v>39</v>
      </c>
      <c r="P42" s="48">
        <f t="shared" si="0"/>
        <v>4</v>
      </c>
      <c r="Q42" s="48">
        <v>3</v>
      </c>
      <c r="S42" s="48" t="s">
        <v>66</v>
      </c>
      <c r="T42">
        <f t="shared" si="1"/>
        <v>9942</v>
      </c>
    </row>
    <row r="43" spans="15:20" x14ac:dyDescent="0.25">
      <c r="O43" s="49">
        <v>40</v>
      </c>
      <c r="P43" s="48">
        <f t="shared" si="0"/>
        <v>4</v>
      </c>
      <c r="Q43" s="48">
        <v>4</v>
      </c>
      <c r="S43" s="48" t="s">
        <v>67</v>
      </c>
      <c r="T43">
        <f t="shared" si="1"/>
        <v>11826</v>
      </c>
    </row>
    <row r="44" spans="15:20" x14ac:dyDescent="0.25">
      <c r="O44" s="49">
        <v>41</v>
      </c>
      <c r="P44" s="48">
        <f t="shared" si="0"/>
        <v>4</v>
      </c>
      <c r="Q44" s="48">
        <v>5</v>
      </c>
      <c r="S44" s="48" t="s">
        <v>68</v>
      </c>
      <c r="T44">
        <f t="shared" si="1"/>
        <v>10080</v>
      </c>
    </row>
    <row r="45" spans="15:20" x14ac:dyDescent="0.25">
      <c r="O45" s="49">
        <v>42</v>
      </c>
      <c r="P45" s="48">
        <f t="shared" si="0"/>
        <v>4</v>
      </c>
      <c r="Q45" s="48">
        <v>6</v>
      </c>
      <c r="S45" s="48" t="s">
        <v>69</v>
      </c>
      <c r="T45">
        <f t="shared" si="1"/>
        <v>10954</v>
      </c>
    </row>
    <row r="46" spans="15:20" x14ac:dyDescent="0.25">
      <c r="O46" s="49">
        <v>43</v>
      </c>
      <c r="P46" s="48">
        <f t="shared" si="0"/>
        <v>4</v>
      </c>
      <c r="Q46" s="48">
        <v>7</v>
      </c>
      <c r="S46" s="48" t="s">
        <v>70</v>
      </c>
      <c r="T46">
        <f t="shared" si="1"/>
        <v>13801</v>
      </c>
    </row>
    <row r="47" spans="15:20" x14ac:dyDescent="0.25">
      <c r="O47" s="49">
        <v>44</v>
      </c>
      <c r="P47" s="48">
        <f t="shared" si="0"/>
        <v>4</v>
      </c>
      <c r="Q47" s="48">
        <v>8</v>
      </c>
      <c r="S47" s="48" t="s">
        <v>71</v>
      </c>
      <c r="T47">
        <f t="shared" si="1"/>
        <v>12507</v>
      </c>
    </row>
    <row r="48" spans="15:20" x14ac:dyDescent="0.25">
      <c r="O48" s="49">
        <v>45</v>
      </c>
      <c r="P48" s="48">
        <f t="shared" si="0"/>
        <v>4</v>
      </c>
      <c r="Q48" s="48">
        <v>9</v>
      </c>
      <c r="S48" s="48" t="s">
        <v>72</v>
      </c>
      <c r="T48">
        <f t="shared" si="1"/>
        <v>13774</v>
      </c>
    </row>
    <row r="49" spans="15:20" x14ac:dyDescent="0.25">
      <c r="O49" s="49">
        <v>46</v>
      </c>
      <c r="P49" s="48">
        <f t="shared" si="0"/>
        <v>4</v>
      </c>
      <c r="Q49" s="48">
        <v>10</v>
      </c>
      <c r="S49" s="48" t="s">
        <v>73</v>
      </c>
      <c r="T49">
        <f t="shared" si="1"/>
        <v>18268</v>
      </c>
    </row>
    <row r="50" spans="15:20" x14ac:dyDescent="0.25">
      <c r="O50" s="49">
        <v>47</v>
      </c>
      <c r="P50" s="48">
        <f t="shared" si="0"/>
        <v>4</v>
      </c>
      <c r="Q50" s="48">
        <v>11</v>
      </c>
      <c r="S50" s="48" t="s">
        <v>74</v>
      </c>
      <c r="T50">
        <f t="shared" si="1"/>
        <v>18234</v>
      </c>
    </row>
    <row r="51" spans="15:20" x14ac:dyDescent="0.25">
      <c r="O51" s="49">
        <v>48</v>
      </c>
      <c r="P51" s="48">
        <f t="shared" si="0"/>
        <v>4</v>
      </c>
      <c r="Q51" s="48">
        <v>12</v>
      </c>
      <c r="S51" s="48" t="s">
        <v>75</v>
      </c>
      <c r="T51">
        <f t="shared" si="1"/>
        <v>19532</v>
      </c>
    </row>
    <row r="52" spans="15:20" x14ac:dyDescent="0.25">
      <c r="O52" s="49">
        <v>49</v>
      </c>
      <c r="P52" s="48">
        <f t="shared" si="0"/>
        <v>5</v>
      </c>
      <c r="Q52" s="48">
        <v>1</v>
      </c>
      <c r="R52">
        <v>1836</v>
      </c>
      <c r="S52" s="48" t="s">
        <v>64</v>
      </c>
      <c r="T52">
        <f t="shared" si="1"/>
        <v>18529</v>
      </c>
    </row>
    <row r="53" spans="15:20" x14ac:dyDescent="0.25">
      <c r="O53" s="49">
        <v>50</v>
      </c>
      <c r="P53" s="48">
        <f t="shared" si="0"/>
        <v>5</v>
      </c>
      <c r="Q53" s="48">
        <v>2</v>
      </c>
      <c r="S53" s="48" t="s">
        <v>65</v>
      </c>
      <c r="T53">
        <f t="shared" si="1"/>
        <v>14584</v>
      </c>
    </row>
    <row r="54" spans="15:20" x14ac:dyDescent="0.25">
      <c r="O54" s="49">
        <v>51</v>
      </c>
      <c r="P54" s="48">
        <f t="shared" si="0"/>
        <v>5</v>
      </c>
      <c r="Q54" s="48">
        <v>3</v>
      </c>
      <c r="S54" s="48" t="s">
        <v>66</v>
      </c>
      <c r="T54">
        <f t="shared" si="1"/>
        <v>13309</v>
      </c>
    </row>
    <row r="55" spans="15:20" x14ac:dyDescent="0.25">
      <c r="O55" s="49">
        <v>52</v>
      </c>
      <c r="P55" s="48">
        <f t="shared" si="0"/>
        <v>5</v>
      </c>
      <c r="Q55" s="48">
        <v>4</v>
      </c>
      <c r="S55" s="48" t="s">
        <v>67</v>
      </c>
      <c r="T55">
        <f t="shared" si="1"/>
        <v>13950</v>
      </c>
    </row>
    <row r="56" spans="15:20" x14ac:dyDescent="0.25">
      <c r="O56" s="49">
        <v>53</v>
      </c>
      <c r="P56" s="48">
        <f t="shared" si="0"/>
        <v>5</v>
      </c>
      <c r="Q56" s="48">
        <v>5</v>
      </c>
      <c r="S56" s="48" t="s">
        <v>68</v>
      </c>
      <c r="T56">
        <f t="shared" si="1"/>
        <v>12837</v>
      </c>
    </row>
    <row r="57" spans="15:20" x14ac:dyDescent="0.25">
      <c r="O57" s="49">
        <v>54</v>
      </c>
      <c r="P57" s="48">
        <f t="shared" si="0"/>
        <v>5</v>
      </c>
      <c r="Q57" s="48">
        <v>6</v>
      </c>
      <c r="S57" s="48" t="s">
        <v>69</v>
      </c>
      <c r="T57">
        <f t="shared" si="1"/>
        <v>14886</v>
      </c>
    </row>
    <row r="58" spans="15:20" x14ac:dyDescent="0.25">
      <c r="O58" s="49">
        <v>55</v>
      </c>
      <c r="P58" s="48">
        <f t="shared" si="0"/>
        <v>5</v>
      </c>
      <c r="Q58" s="48">
        <v>7</v>
      </c>
      <c r="S58" s="48" t="s">
        <v>70</v>
      </c>
      <c r="T58">
        <f t="shared" si="1"/>
        <v>16177</v>
      </c>
    </row>
    <row r="59" spans="15:20" x14ac:dyDescent="0.25">
      <c r="O59" s="49">
        <v>56</v>
      </c>
      <c r="P59" s="48">
        <f t="shared" si="0"/>
        <v>5</v>
      </c>
      <c r="Q59" s="48">
        <v>8</v>
      </c>
      <c r="S59" s="48" t="s">
        <v>71</v>
      </c>
      <c r="T59">
        <f t="shared" si="1"/>
        <v>13420</v>
      </c>
    </row>
    <row r="60" spans="15:20" x14ac:dyDescent="0.25">
      <c r="O60" s="49">
        <v>57</v>
      </c>
      <c r="P60" s="48">
        <f t="shared" si="0"/>
        <v>5</v>
      </c>
      <c r="Q60" s="48">
        <v>9</v>
      </c>
      <c r="S60" s="48" t="s">
        <v>72</v>
      </c>
      <c r="T60">
        <f t="shared" si="1"/>
        <v>12172</v>
      </c>
    </row>
    <row r="61" spans="15:20" x14ac:dyDescent="0.25">
      <c r="O61" s="49">
        <v>58</v>
      </c>
      <c r="P61" s="48">
        <f t="shared" si="0"/>
        <v>5</v>
      </c>
      <c r="Q61" s="48">
        <v>10</v>
      </c>
      <c r="S61" s="48" t="s">
        <v>73</v>
      </c>
      <c r="T61">
        <f t="shared" si="1"/>
        <v>13676</v>
      </c>
    </row>
    <row r="62" spans="15:20" x14ac:dyDescent="0.25">
      <c r="O62" s="49">
        <v>59</v>
      </c>
      <c r="P62" s="48">
        <f t="shared" si="0"/>
        <v>5</v>
      </c>
      <c r="Q62" s="48">
        <v>11</v>
      </c>
      <c r="S62" s="48" t="s">
        <v>74</v>
      </c>
      <c r="T62">
        <f t="shared" si="1"/>
        <v>12612</v>
      </c>
    </row>
    <row r="63" spans="15:20" x14ac:dyDescent="0.25">
      <c r="O63" s="49">
        <v>60</v>
      </c>
      <c r="P63" s="48">
        <f t="shared" si="0"/>
        <v>5</v>
      </c>
      <c r="Q63" s="48">
        <v>12</v>
      </c>
      <c r="S63" s="48" t="s">
        <v>75</v>
      </c>
      <c r="T63">
        <f t="shared" si="1"/>
        <v>15834</v>
      </c>
    </row>
    <row r="64" spans="15:20" x14ac:dyDescent="0.25">
      <c r="O64" s="49">
        <v>61</v>
      </c>
      <c r="P64" s="48">
        <f t="shared" si="0"/>
        <v>6</v>
      </c>
      <c r="Q64" s="48">
        <v>1</v>
      </c>
      <c r="R64">
        <v>1837</v>
      </c>
      <c r="S64" s="48" t="s">
        <v>64</v>
      </c>
      <c r="T64">
        <f t="shared" si="1"/>
        <v>14555</v>
      </c>
    </row>
    <row r="65" spans="15:20" x14ac:dyDescent="0.25">
      <c r="O65" s="49">
        <v>62</v>
      </c>
      <c r="P65" s="48">
        <f t="shared" si="0"/>
        <v>6</v>
      </c>
      <c r="Q65" s="48">
        <v>2</v>
      </c>
      <c r="S65" s="48" t="s">
        <v>65</v>
      </c>
      <c r="T65">
        <f t="shared" si="1"/>
        <v>10259</v>
      </c>
    </row>
    <row r="66" spans="15:20" x14ac:dyDescent="0.25">
      <c r="O66" s="49">
        <v>63</v>
      </c>
      <c r="P66" s="48">
        <f t="shared" si="0"/>
        <v>6</v>
      </c>
      <c r="Q66" s="48">
        <v>3</v>
      </c>
      <c r="S66" s="48" t="s">
        <v>66</v>
      </c>
      <c r="T66">
        <f t="shared" si="1"/>
        <v>9709</v>
      </c>
    </row>
    <row r="67" spans="15:20" x14ac:dyDescent="0.25">
      <c r="O67" s="49">
        <v>64</v>
      </c>
      <c r="P67" s="48">
        <f t="shared" si="0"/>
        <v>6</v>
      </c>
      <c r="Q67" s="48">
        <v>4</v>
      </c>
      <c r="S67" s="48" t="s">
        <v>67</v>
      </c>
      <c r="T67">
        <f t="shared" si="1"/>
        <v>11317</v>
      </c>
    </row>
    <row r="68" spans="15:20" x14ac:dyDescent="0.25">
      <c r="O68" s="49">
        <v>65</v>
      </c>
      <c r="P68" s="48">
        <f t="shared" si="0"/>
        <v>6</v>
      </c>
      <c r="Q68" s="48">
        <v>5</v>
      </c>
      <c r="S68" s="48" t="s">
        <v>68</v>
      </c>
      <c r="T68">
        <f t="shared" si="1"/>
        <v>10278</v>
      </c>
    </row>
    <row r="69" spans="15:20" x14ac:dyDescent="0.25">
      <c r="O69" s="49">
        <v>66</v>
      </c>
      <c r="P69" s="48">
        <f t="shared" ref="P69:P132" si="2">ROUNDUP(O69/12,0)</f>
        <v>6</v>
      </c>
      <c r="Q69" s="48">
        <v>6</v>
      </c>
      <c r="S69" s="48" t="s">
        <v>69</v>
      </c>
      <c r="T69">
        <f t="shared" si="1"/>
        <v>9714</v>
      </c>
    </row>
    <row r="70" spans="15:20" x14ac:dyDescent="0.25">
      <c r="O70" s="49">
        <v>67</v>
      </c>
      <c r="P70" s="48">
        <f t="shared" si="2"/>
        <v>6</v>
      </c>
      <c r="Q70" s="48">
        <v>7</v>
      </c>
      <c r="S70" s="48" t="s">
        <v>70</v>
      </c>
      <c r="T70">
        <f t="shared" ref="T70:T133" si="3">INDEX($B$5:$M$23,P70,Q70)</f>
        <v>12124</v>
      </c>
    </row>
    <row r="71" spans="15:20" x14ac:dyDescent="0.25">
      <c r="O71" s="49">
        <v>68</v>
      </c>
      <c r="P71" s="48">
        <f t="shared" si="2"/>
        <v>6</v>
      </c>
      <c r="Q71" s="48">
        <v>8</v>
      </c>
      <c r="S71" s="48" t="s">
        <v>71</v>
      </c>
      <c r="T71">
        <f t="shared" si="3"/>
        <v>11237</v>
      </c>
    </row>
    <row r="72" spans="15:20" x14ac:dyDescent="0.25">
      <c r="O72" s="49">
        <v>69</v>
      </c>
      <c r="P72" s="48">
        <f t="shared" si="2"/>
        <v>6</v>
      </c>
      <c r="Q72" s="48">
        <v>9</v>
      </c>
      <c r="S72" s="48" t="s">
        <v>72</v>
      </c>
      <c r="T72">
        <f t="shared" si="3"/>
        <v>9691</v>
      </c>
    </row>
    <row r="73" spans="15:20" x14ac:dyDescent="0.25">
      <c r="O73" s="49">
        <v>70</v>
      </c>
      <c r="P73" s="48">
        <f t="shared" si="2"/>
        <v>6</v>
      </c>
      <c r="Q73" s="48">
        <v>10</v>
      </c>
      <c r="S73" s="48" t="s">
        <v>73</v>
      </c>
      <c r="T73">
        <f t="shared" si="3"/>
        <v>10376</v>
      </c>
    </row>
    <row r="74" spans="15:20" x14ac:dyDescent="0.25">
      <c r="O74" s="49">
        <v>71</v>
      </c>
      <c r="P74" s="48">
        <f t="shared" si="2"/>
        <v>6</v>
      </c>
      <c r="Q74" s="48">
        <v>11</v>
      </c>
      <c r="S74" s="48" t="s">
        <v>74</v>
      </c>
      <c r="T74">
        <f t="shared" si="3"/>
        <v>10364</v>
      </c>
    </row>
    <row r="75" spans="15:20" x14ac:dyDescent="0.25">
      <c r="O75" s="49">
        <v>72</v>
      </c>
      <c r="P75" s="48">
        <f t="shared" si="2"/>
        <v>6</v>
      </c>
      <c r="Q75" s="48">
        <v>12</v>
      </c>
      <c r="S75" s="48" t="s">
        <v>75</v>
      </c>
      <c r="T75">
        <f t="shared" si="3"/>
        <v>10476</v>
      </c>
    </row>
    <row r="76" spans="15:20" x14ac:dyDescent="0.25">
      <c r="O76" s="49">
        <v>73</v>
      </c>
      <c r="P76" s="48">
        <f t="shared" si="2"/>
        <v>7</v>
      </c>
      <c r="Q76" s="48">
        <v>1</v>
      </c>
      <c r="R76">
        <v>1838</v>
      </c>
      <c r="S76" s="48" t="s">
        <v>64</v>
      </c>
      <c r="T76">
        <f t="shared" si="3"/>
        <v>12535</v>
      </c>
    </row>
    <row r="77" spans="15:20" x14ac:dyDescent="0.25">
      <c r="O77" s="49">
        <v>74</v>
      </c>
      <c r="P77" s="48">
        <f t="shared" si="2"/>
        <v>7</v>
      </c>
      <c r="Q77" s="48">
        <v>2</v>
      </c>
      <c r="S77" s="48" t="s">
        <v>65</v>
      </c>
      <c r="T77">
        <f t="shared" si="3"/>
        <v>11050</v>
      </c>
    </row>
    <row r="78" spans="15:20" x14ac:dyDescent="0.25">
      <c r="O78" s="49">
        <v>75</v>
      </c>
      <c r="P78" s="48">
        <f t="shared" si="2"/>
        <v>7</v>
      </c>
      <c r="Q78" s="48">
        <v>3</v>
      </c>
      <c r="S78" s="48" t="s">
        <v>66</v>
      </c>
      <c r="T78">
        <f t="shared" si="3"/>
        <v>10366</v>
      </c>
    </row>
    <row r="79" spans="15:20" x14ac:dyDescent="0.25">
      <c r="O79" s="49">
        <v>76</v>
      </c>
      <c r="P79" s="48">
        <f t="shared" si="2"/>
        <v>7</v>
      </c>
      <c r="Q79" s="48">
        <v>4</v>
      </c>
      <c r="S79" s="48" t="s">
        <v>67</v>
      </c>
      <c r="T79">
        <f t="shared" si="3"/>
        <v>11489</v>
      </c>
    </row>
    <row r="80" spans="15:20" x14ac:dyDescent="0.25">
      <c r="O80" s="49">
        <v>77</v>
      </c>
      <c r="P80" s="48">
        <f t="shared" si="2"/>
        <v>7</v>
      </c>
      <c r="Q80" s="48">
        <v>5</v>
      </c>
      <c r="S80" s="48" t="s">
        <v>68</v>
      </c>
      <c r="T80">
        <f t="shared" si="3"/>
        <v>10560</v>
      </c>
    </row>
    <row r="81" spans="15:20" x14ac:dyDescent="0.25">
      <c r="O81" s="49">
        <v>78</v>
      </c>
      <c r="P81" s="48">
        <f t="shared" si="2"/>
        <v>7</v>
      </c>
      <c r="Q81" s="48">
        <v>6</v>
      </c>
      <c r="S81" s="48" t="s">
        <v>69</v>
      </c>
      <c r="T81">
        <f t="shared" si="3"/>
        <v>9195</v>
      </c>
    </row>
    <row r="82" spans="15:20" x14ac:dyDescent="0.25">
      <c r="O82" s="49">
        <v>79</v>
      </c>
      <c r="P82" s="48">
        <f t="shared" si="2"/>
        <v>7</v>
      </c>
      <c r="Q82" s="48">
        <v>7</v>
      </c>
      <c r="S82" s="48" t="s">
        <v>70</v>
      </c>
      <c r="T82">
        <f t="shared" si="3"/>
        <v>11322</v>
      </c>
    </row>
    <row r="83" spans="15:20" x14ac:dyDescent="0.25">
      <c r="O83" s="49">
        <v>80</v>
      </c>
      <c r="P83" s="48">
        <f t="shared" si="2"/>
        <v>7</v>
      </c>
      <c r="Q83" s="48">
        <v>8</v>
      </c>
      <c r="S83" s="48" t="s">
        <v>71</v>
      </c>
      <c r="T83">
        <f t="shared" si="3"/>
        <v>9892</v>
      </c>
    </row>
    <row r="84" spans="15:20" x14ac:dyDescent="0.25">
      <c r="O84" s="49">
        <v>81</v>
      </c>
      <c r="P84" s="48">
        <f t="shared" si="2"/>
        <v>7</v>
      </c>
      <c r="Q84" s="48">
        <v>9</v>
      </c>
      <c r="S84" s="48" t="s">
        <v>72</v>
      </c>
      <c r="T84">
        <f t="shared" si="3"/>
        <v>8308</v>
      </c>
    </row>
    <row r="85" spans="15:20" x14ac:dyDescent="0.25">
      <c r="O85" s="49">
        <v>82</v>
      </c>
      <c r="P85" s="48">
        <f t="shared" si="2"/>
        <v>7</v>
      </c>
      <c r="Q85" s="48">
        <v>10</v>
      </c>
      <c r="S85" s="48" t="s">
        <v>73</v>
      </c>
      <c r="T85">
        <f t="shared" si="3"/>
        <v>9190</v>
      </c>
    </row>
    <row r="86" spans="15:20" x14ac:dyDescent="0.25">
      <c r="O86" s="49">
        <v>83</v>
      </c>
      <c r="P86" s="48">
        <f t="shared" si="2"/>
        <v>7</v>
      </c>
      <c r="Q86" s="48">
        <v>11</v>
      </c>
      <c r="S86" s="48" t="s">
        <v>74</v>
      </c>
      <c r="T86">
        <f t="shared" si="3"/>
        <v>9080</v>
      </c>
    </row>
    <row r="87" spans="15:20" x14ac:dyDescent="0.25">
      <c r="O87" s="49">
        <v>84</v>
      </c>
      <c r="P87" s="48">
        <f t="shared" si="2"/>
        <v>7</v>
      </c>
      <c r="Q87" s="48">
        <v>12</v>
      </c>
      <c r="S87" s="48" t="s">
        <v>75</v>
      </c>
      <c r="T87">
        <f t="shared" si="3"/>
        <v>10066</v>
      </c>
    </row>
    <row r="88" spans="15:20" x14ac:dyDescent="0.25">
      <c r="O88" s="49">
        <v>85</v>
      </c>
      <c r="P88" s="48">
        <f t="shared" si="2"/>
        <v>8</v>
      </c>
      <c r="Q88" s="48">
        <v>1</v>
      </c>
      <c r="R88">
        <v>1839</v>
      </c>
      <c r="S88" s="48" t="s">
        <v>64</v>
      </c>
      <c r="T88">
        <f t="shared" si="3"/>
        <v>11486</v>
      </c>
    </row>
    <row r="89" spans="15:20" x14ac:dyDescent="0.25">
      <c r="O89" s="49">
        <v>86</v>
      </c>
      <c r="P89" s="48">
        <f t="shared" si="2"/>
        <v>8</v>
      </c>
      <c r="Q89" s="48">
        <v>2</v>
      </c>
      <c r="S89" s="48" t="s">
        <v>65</v>
      </c>
      <c r="T89">
        <f t="shared" si="3"/>
        <v>8177</v>
      </c>
    </row>
    <row r="90" spans="15:20" x14ac:dyDescent="0.25">
      <c r="O90" s="49">
        <v>87</v>
      </c>
      <c r="P90" s="48">
        <f t="shared" si="2"/>
        <v>8</v>
      </c>
      <c r="Q90" s="48">
        <v>3</v>
      </c>
      <c r="S90" s="48" t="s">
        <v>66</v>
      </c>
      <c r="T90">
        <f t="shared" si="3"/>
        <v>7771</v>
      </c>
    </row>
    <row r="91" spans="15:20" x14ac:dyDescent="0.25">
      <c r="O91" s="49">
        <v>88</v>
      </c>
      <c r="P91" s="48">
        <f t="shared" si="2"/>
        <v>8</v>
      </c>
      <c r="Q91" s="48">
        <v>4</v>
      </c>
      <c r="S91" s="48" t="s">
        <v>67</v>
      </c>
      <c r="T91">
        <f t="shared" si="3"/>
        <v>8320</v>
      </c>
    </row>
    <row r="92" spans="15:20" x14ac:dyDescent="0.25">
      <c r="O92" s="49">
        <v>89</v>
      </c>
      <c r="P92" s="48">
        <f t="shared" si="2"/>
        <v>8</v>
      </c>
      <c r="Q92" s="48">
        <v>5</v>
      </c>
      <c r="S92" s="48" t="s">
        <v>68</v>
      </c>
      <c r="T92">
        <f t="shared" si="3"/>
        <v>7224</v>
      </c>
    </row>
    <row r="93" spans="15:20" x14ac:dyDescent="0.25">
      <c r="O93" s="49">
        <v>90</v>
      </c>
      <c r="P93" s="48">
        <f t="shared" si="2"/>
        <v>8</v>
      </c>
      <c r="Q93" s="48">
        <v>6</v>
      </c>
      <c r="S93" s="48" t="s">
        <v>69</v>
      </c>
      <c r="T93">
        <f t="shared" si="3"/>
        <v>6970</v>
      </c>
    </row>
    <row r="94" spans="15:20" x14ac:dyDescent="0.25">
      <c r="O94" s="49">
        <v>91</v>
      </c>
      <c r="P94" s="48">
        <f t="shared" si="2"/>
        <v>8</v>
      </c>
      <c r="Q94" s="48">
        <v>7</v>
      </c>
      <c r="S94" s="48" t="s">
        <v>70</v>
      </c>
      <c r="T94">
        <f t="shared" si="3"/>
        <v>9476</v>
      </c>
    </row>
    <row r="95" spans="15:20" x14ac:dyDescent="0.25">
      <c r="O95" s="49">
        <v>92</v>
      </c>
      <c r="P95" s="48">
        <f t="shared" si="2"/>
        <v>8</v>
      </c>
      <c r="Q95" s="48">
        <v>8</v>
      </c>
      <c r="S95" s="48" t="s">
        <v>71</v>
      </c>
      <c r="T95">
        <f t="shared" si="3"/>
        <v>7175</v>
      </c>
    </row>
    <row r="96" spans="15:20" x14ac:dyDescent="0.25">
      <c r="O96" s="49">
        <v>93</v>
      </c>
      <c r="P96" s="48">
        <f t="shared" si="2"/>
        <v>8</v>
      </c>
      <c r="Q96" s="48">
        <v>9</v>
      </c>
      <c r="S96" s="48" t="s">
        <v>72</v>
      </c>
      <c r="T96">
        <f t="shared" si="3"/>
        <v>5781</v>
      </c>
    </row>
    <row r="97" spans="15:20" x14ac:dyDescent="0.25">
      <c r="O97" s="49">
        <v>94</v>
      </c>
      <c r="P97" s="48">
        <f t="shared" si="2"/>
        <v>8</v>
      </c>
      <c r="Q97" s="48">
        <v>10</v>
      </c>
      <c r="S97" s="48" t="s">
        <v>73</v>
      </c>
      <c r="T97">
        <f t="shared" si="3"/>
        <v>6253</v>
      </c>
    </row>
    <row r="98" spans="15:20" x14ac:dyDescent="0.25">
      <c r="O98" s="49">
        <v>95</v>
      </c>
      <c r="P98" s="48">
        <f t="shared" si="2"/>
        <v>8</v>
      </c>
      <c r="Q98" s="48">
        <v>11</v>
      </c>
      <c r="S98" s="48" t="s">
        <v>74</v>
      </c>
      <c r="T98">
        <f t="shared" si="3"/>
        <v>5776</v>
      </c>
    </row>
    <row r="99" spans="15:20" x14ac:dyDescent="0.25">
      <c r="O99" s="49">
        <v>96</v>
      </c>
      <c r="P99" s="48">
        <f t="shared" si="2"/>
        <v>8</v>
      </c>
      <c r="Q99" s="48">
        <v>12</v>
      </c>
      <c r="S99" s="48" t="s">
        <v>75</v>
      </c>
      <c r="T99">
        <f t="shared" si="3"/>
        <v>6934</v>
      </c>
    </row>
    <row r="100" spans="15:20" x14ac:dyDescent="0.25">
      <c r="O100" s="49">
        <v>97</v>
      </c>
      <c r="P100" s="48">
        <f t="shared" si="2"/>
        <v>9</v>
      </c>
      <c r="Q100" s="48">
        <v>1</v>
      </c>
      <c r="R100">
        <v>1840</v>
      </c>
      <c r="S100" s="48" t="s">
        <v>64</v>
      </c>
      <c r="T100">
        <f t="shared" si="3"/>
        <v>9891</v>
      </c>
    </row>
    <row r="101" spans="15:20" x14ac:dyDescent="0.25">
      <c r="O101" s="49">
        <v>98</v>
      </c>
      <c r="P101" s="48">
        <f t="shared" si="2"/>
        <v>9</v>
      </c>
      <c r="Q101" s="48">
        <v>2</v>
      </c>
      <c r="S101" s="48" t="s">
        <v>65</v>
      </c>
      <c r="T101">
        <f t="shared" si="3"/>
        <v>6834</v>
      </c>
    </row>
    <row r="102" spans="15:20" x14ac:dyDescent="0.25">
      <c r="O102" s="49">
        <v>99</v>
      </c>
      <c r="P102" s="48">
        <f t="shared" si="2"/>
        <v>9</v>
      </c>
      <c r="Q102" s="48">
        <v>3</v>
      </c>
      <c r="S102" s="48" t="s">
        <v>66</v>
      </c>
      <c r="T102">
        <f t="shared" si="3"/>
        <v>6651</v>
      </c>
    </row>
    <row r="103" spans="15:20" x14ac:dyDescent="0.25">
      <c r="O103" s="49">
        <v>100</v>
      </c>
      <c r="P103" s="48">
        <f t="shared" si="2"/>
        <v>9</v>
      </c>
      <c r="Q103" s="48">
        <v>4</v>
      </c>
      <c r="S103" s="48" t="s">
        <v>67</v>
      </c>
      <c r="T103">
        <f t="shared" si="3"/>
        <v>8564</v>
      </c>
    </row>
    <row r="104" spans="15:20" x14ac:dyDescent="0.25">
      <c r="O104" s="49">
        <v>101</v>
      </c>
      <c r="P104" s="48">
        <f t="shared" si="2"/>
        <v>9</v>
      </c>
      <c r="Q104" s="48">
        <v>5</v>
      </c>
      <c r="S104" s="48" t="s">
        <v>68</v>
      </c>
      <c r="T104">
        <f t="shared" si="3"/>
        <v>6609</v>
      </c>
    </row>
    <row r="105" spans="15:20" x14ac:dyDescent="0.25">
      <c r="O105" s="49">
        <v>102</v>
      </c>
      <c r="P105" s="48">
        <f t="shared" si="2"/>
        <v>9</v>
      </c>
      <c r="Q105" s="48">
        <v>6</v>
      </c>
      <c r="S105" s="48" t="s">
        <v>69</v>
      </c>
      <c r="T105">
        <f t="shared" si="3"/>
        <v>6553</v>
      </c>
    </row>
    <row r="106" spans="15:20" x14ac:dyDescent="0.25">
      <c r="O106" s="49">
        <v>103</v>
      </c>
      <c r="P106" s="48">
        <f t="shared" si="2"/>
        <v>9</v>
      </c>
      <c r="Q106" s="48">
        <v>7</v>
      </c>
      <c r="S106" s="48" t="s">
        <v>70</v>
      </c>
      <c r="T106">
        <f t="shared" si="3"/>
        <v>9951</v>
      </c>
    </row>
    <row r="107" spans="15:20" x14ac:dyDescent="0.25">
      <c r="O107" s="49">
        <v>104</v>
      </c>
      <c r="P107" s="48">
        <f t="shared" si="2"/>
        <v>9</v>
      </c>
      <c r="Q107" s="48">
        <v>8</v>
      </c>
      <c r="S107" s="48" t="s">
        <v>71</v>
      </c>
      <c r="T107">
        <f t="shared" si="3"/>
        <v>6930</v>
      </c>
    </row>
    <row r="108" spans="15:20" x14ac:dyDescent="0.25">
      <c r="O108" s="49">
        <v>105</v>
      </c>
      <c r="P108" s="48">
        <f t="shared" si="2"/>
        <v>9</v>
      </c>
      <c r="Q108" s="48">
        <v>9</v>
      </c>
      <c r="S108" s="48" t="s">
        <v>72</v>
      </c>
      <c r="T108">
        <f t="shared" si="3"/>
        <v>5922</v>
      </c>
    </row>
    <row r="109" spans="15:20" x14ac:dyDescent="0.25">
      <c r="O109" s="49">
        <v>106</v>
      </c>
      <c r="P109" s="48">
        <f t="shared" si="2"/>
        <v>9</v>
      </c>
      <c r="Q109" s="48">
        <v>10</v>
      </c>
      <c r="S109" s="48" t="s">
        <v>73</v>
      </c>
      <c r="T109">
        <f t="shared" si="3"/>
        <v>7014</v>
      </c>
    </row>
    <row r="110" spans="15:20" x14ac:dyDescent="0.25">
      <c r="O110" s="49">
        <v>107</v>
      </c>
      <c r="P110" s="48">
        <f t="shared" si="2"/>
        <v>9</v>
      </c>
      <c r="Q110" s="48">
        <v>11</v>
      </c>
      <c r="S110" s="48" t="s">
        <v>74</v>
      </c>
      <c r="T110">
        <f t="shared" si="3"/>
        <v>5977</v>
      </c>
    </row>
    <row r="111" spans="15:20" x14ac:dyDescent="0.25">
      <c r="O111" s="49">
        <v>108</v>
      </c>
      <c r="P111" s="48">
        <f t="shared" si="2"/>
        <v>9</v>
      </c>
      <c r="Q111" s="48">
        <v>12</v>
      </c>
      <c r="S111" s="48" t="s">
        <v>75</v>
      </c>
      <c r="T111">
        <f t="shared" si="3"/>
        <v>7348</v>
      </c>
    </row>
    <row r="112" spans="15:20" x14ac:dyDescent="0.25">
      <c r="O112" s="49">
        <v>109</v>
      </c>
      <c r="P112" s="48">
        <f t="shared" si="2"/>
        <v>10</v>
      </c>
      <c r="Q112" s="48">
        <v>1</v>
      </c>
      <c r="R112">
        <v>1841</v>
      </c>
      <c r="S112" s="48" t="s">
        <v>64</v>
      </c>
      <c r="T112">
        <f t="shared" si="3"/>
        <v>8542</v>
      </c>
    </row>
    <row r="113" spans="15:20" x14ac:dyDescent="0.25">
      <c r="O113" s="49">
        <v>110</v>
      </c>
      <c r="P113" s="48">
        <f t="shared" si="2"/>
        <v>10</v>
      </c>
      <c r="Q113" s="48">
        <v>2</v>
      </c>
      <c r="S113" s="48" t="s">
        <v>65</v>
      </c>
      <c r="T113">
        <f t="shared" si="3"/>
        <v>6780</v>
      </c>
    </row>
    <row r="114" spans="15:20" x14ac:dyDescent="0.25">
      <c r="O114" s="49">
        <v>111</v>
      </c>
      <c r="P114" s="48">
        <f t="shared" si="2"/>
        <v>10</v>
      </c>
      <c r="Q114" s="48">
        <v>3</v>
      </c>
      <c r="S114" s="48" t="s">
        <v>66</v>
      </c>
      <c r="T114">
        <f t="shared" si="3"/>
        <v>6495</v>
      </c>
    </row>
    <row r="115" spans="15:20" x14ac:dyDescent="0.25">
      <c r="O115" s="49">
        <v>112</v>
      </c>
      <c r="P115" s="48">
        <f t="shared" si="2"/>
        <v>10</v>
      </c>
      <c r="Q115" s="48">
        <v>4</v>
      </c>
      <c r="S115" s="48" t="s">
        <v>67</v>
      </c>
      <c r="T115">
        <f t="shared" si="3"/>
        <v>8584</v>
      </c>
    </row>
    <row r="116" spans="15:20" x14ac:dyDescent="0.25">
      <c r="O116" s="49">
        <v>113</v>
      </c>
      <c r="P116" s="48">
        <f t="shared" si="2"/>
        <v>10</v>
      </c>
      <c r="Q116" s="48">
        <v>5</v>
      </c>
      <c r="S116" s="48" t="s">
        <v>68</v>
      </c>
      <c r="T116">
        <f t="shared" si="3"/>
        <v>6836</v>
      </c>
    </row>
    <row r="117" spans="15:20" x14ac:dyDescent="0.25">
      <c r="O117" s="49">
        <v>114</v>
      </c>
      <c r="P117" s="48">
        <f t="shared" si="2"/>
        <v>10</v>
      </c>
      <c r="Q117" s="48">
        <v>6</v>
      </c>
      <c r="S117" s="48" t="s">
        <v>69</v>
      </c>
      <c r="T117">
        <f t="shared" si="3"/>
        <v>6453</v>
      </c>
    </row>
    <row r="118" spans="15:20" x14ac:dyDescent="0.25">
      <c r="O118" s="49">
        <v>115</v>
      </c>
      <c r="P118" s="48">
        <f t="shared" si="2"/>
        <v>10</v>
      </c>
      <c r="Q118" s="48">
        <v>7</v>
      </c>
      <c r="S118" s="48" t="s">
        <v>70</v>
      </c>
      <c r="T118">
        <f t="shared" si="3"/>
        <v>10446</v>
      </c>
    </row>
    <row r="119" spans="15:20" x14ac:dyDescent="0.25">
      <c r="O119" s="49">
        <v>116</v>
      </c>
      <c r="P119" s="48">
        <f t="shared" si="2"/>
        <v>10</v>
      </c>
      <c r="Q119" s="48">
        <v>8</v>
      </c>
      <c r="S119" s="48" t="s">
        <v>71</v>
      </c>
      <c r="T119">
        <f t="shared" si="3"/>
        <v>7351</v>
      </c>
    </row>
    <row r="120" spans="15:20" x14ac:dyDescent="0.25">
      <c r="O120" s="49">
        <v>117</v>
      </c>
      <c r="P120" s="48">
        <f t="shared" si="2"/>
        <v>10</v>
      </c>
      <c r="Q120" s="48">
        <v>9</v>
      </c>
      <c r="S120" s="48" t="s">
        <v>72</v>
      </c>
      <c r="T120">
        <f t="shared" si="3"/>
        <v>6619</v>
      </c>
    </row>
    <row r="121" spans="15:20" x14ac:dyDescent="0.25">
      <c r="O121" s="49">
        <v>118</v>
      </c>
      <c r="P121" s="48">
        <f t="shared" si="2"/>
        <v>10</v>
      </c>
      <c r="Q121" s="48">
        <v>10</v>
      </c>
      <c r="S121" s="48" t="s">
        <v>73</v>
      </c>
      <c r="T121">
        <f t="shared" si="3"/>
        <v>8375</v>
      </c>
    </row>
    <row r="122" spans="15:20" x14ac:dyDescent="0.25">
      <c r="O122" s="49">
        <v>119</v>
      </c>
      <c r="P122" s="48">
        <f t="shared" si="2"/>
        <v>10</v>
      </c>
      <c r="Q122" s="48">
        <v>11</v>
      </c>
      <c r="S122" s="48" t="s">
        <v>74</v>
      </c>
      <c r="T122">
        <f t="shared" si="3"/>
        <v>7096</v>
      </c>
    </row>
    <row r="123" spans="15:20" x14ac:dyDescent="0.25">
      <c r="O123" s="49">
        <v>120</v>
      </c>
      <c r="P123" s="48">
        <f t="shared" si="2"/>
        <v>10</v>
      </c>
      <c r="Q123" s="48">
        <v>12</v>
      </c>
      <c r="S123" s="48" t="s">
        <v>75</v>
      </c>
      <c r="T123">
        <f t="shared" si="3"/>
        <v>8026</v>
      </c>
    </row>
    <row r="124" spans="15:20" x14ac:dyDescent="0.25">
      <c r="O124" s="49">
        <v>121</v>
      </c>
      <c r="P124" s="48">
        <f t="shared" si="2"/>
        <v>11</v>
      </c>
      <c r="Q124" s="48">
        <v>1</v>
      </c>
      <c r="R124">
        <v>1842</v>
      </c>
      <c r="S124" s="48" t="s">
        <v>64</v>
      </c>
      <c r="T124">
        <f t="shared" si="3"/>
        <v>10231</v>
      </c>
    </row>
    <row r="125" spans="15:20" x14ac:dyDescent="0.25">
      <c r="O125" s="49">
        <v>122</v>
      </c>
      <c r="P125" s="48">
        <f t="shared" si="2"/>
        <v>11</v>
      </c>
      <c r="Q125" s="48">
        <v>2</v>
      </c>
      <c r="S125" s="48" t="s">
        <v>65</v>
      </c>
      <c r="T125">
        <f t="shared" si="3"/>
        <v>8827</v>
      </c>
    </row>
    <row r="126" spans="15:20" x14ac:dyDescent="0.25">
      <c r="O126" s="49">
        <v>123</v>
      </c>
      <c r="P126" s="48">
        <f t="shared" si="2"/>
        <v>11</v>
      </c>
      <c r="Q126" s="48">
        <v>3</v>
      </c>
      <c r="S126" s="48" t="s">
        <v>66</v>
      </c>
      <c r="T126">
        <f t="shared" si="3"/>
        <v>7261</v>
      </c>
    </row>
    <row r="127" spans="15:20" x14ac:dyDescent="0.25">
      <c r="O127" s="49">
        <v>124</v>
      </c>
      <c r="P127" s="48">
        <f t="shared" si="2"/>
        <v>11</v>
      </c>
      <c r="Q127" s="48">
        <v>4</v>
      </c>
      <c r="S127" s="48" t="s">
        <v>67</v>
      </c>
      <c r="T127">
        <f t="shared" si="3"/>
        <v>8963</v>
      </c>
    </row>
    <row r="128" spans="15:20" x14ac:dyDescent="0.25">
      <c r="O128" s="49">
        <v>125</v>
      </c>
      <c r="P128" s="48">
        <f t="shared" si="2"/>
        <v>11</v>
      </c>
      <c r="Q128" s="48">
        <v>5</v>
      </c>
      <c r="S128" s="48" t="s">
        <v>68</v>
      </c>
      <c r="T128">
        <f t="shared" si="3"/>
        <v>7604</v>
      </c>
    </row>
    <row r="129" spans="15:20" x14ac:dyDescent="0.25">
      <c r="O129" s="49">
        <v>126</v>
      </c>
      <c r="P129" s="48">
        <f t="shared" si="2"/>
        <v>11</v>
      </c>
      <c r="Q129" s="48">
        <v>6</v>
      </c>
      <c r="S129" s="48" t="s">
        <v>69</v>
      </c>
      <c r="T129">
        <f t="shared" si="3"/>
        <v>7782</v>
      </c>
    </row>
    <row r="130" spans="15:20" x14ac:dyDescent="0.25">
      <c r="O130" s="49">
        <v>127</v>
      </c>
      <c r="P130" s="48">
        <f t="shared" si="2"/>
        <v>11</v>
      </c>
      <c r="Q130" s="48">
        <v>7</v>
      </c>
      <c r="S130" s="48" t="s">
        <v>70</v>
      </c>
      <c r="T130">
        <f t="shared" si="3"/>
        <v>10857</v>
      </c>
    </row>
    <row r="131" spans="15:20" x14ac:dyDescent="0.25">
      <c r="O131" s="49">
        <v>128</v>
      </c>
      <c r="P131" s="48">
        <f t="shared" si="2"/>
        <v>11</v>
      </c>
      <c r="Q131" s="48">
        <v>8</v>
      </c>
      <c r="S131" s="48" t="s">
        <v>71</v>
      </c>
      <c r="T131">
        <f t="shared" si="3"/>
        <v>9900</v>
      </c>
    </row>
    <row r="132" spans="15:20" x14ac:dyDescent="0.25">
      <c r="O132" s="49">
        <v>129</v>
      </c>
      <c r="P132" s="48">
        <f t="shared" si="2"/>
        <v>11</v>
      </c>
      <c r="Q132" s="48">
        <v>9</v>
      </c>
      <c r="S132" s="48" t="s">
        <v>72</v>
      </c>
      <c r="T132">
        <f t="shared" si="3"/>
        <v>8394</v>
      </c>
    </row>
    <row r="133" spans="15:20" x14ac:dyDescent="0.25">
      <c r="O133" s="49">
        <v>130</v>
      </c>
      <c r="P133" s="48">
        <f t="shared" ref="P133:P196" si="4">ROUNDUP(O133/12,0)</f>
        <v>11</v>
      </c>
      <c r="Q133" s="48">
        <v>10</v>
      </c>
      <c r="S133" s="48" t="s">
        <v>73</v>
      </c>
      <c r="T133">
        <f t="shared" si="3"/>
        <v>9202</v>
      </c>
    </row>
    <row r="134" spans="15:20" x14ac:dyDescent="0.25">
      <c r="O134" s="49">
        <v>131</v>
      </c>
      <c r="P134" s="48">
        <f t="shared" si="4"/>
        <v>11</v>
      </c>
      <c r="Q134" s="48">
        <v>11</v>
      </c>
      <c r="S134" s="48" t="s">
        <v>74</v>
      </c>
      <c r="T134">
        <f t="shared" ref="T134:T197" si="5">INDEX($B$5:$M$23,P134,Q134)</f>
        <v>9202</v>
      </c>
    </row>
    <row r="135" spans="15:20" x14ac:dyDescent="0.25">
      <c r="O135" s="49">
        <v>132</v>
      </c>
      <c r="P135" s="48">
        <f t="shared" si="4"/>
        <v>11</v>
      </c>
      <c r="Q135" s="48">
        <v>12</v>
      </c>
      <c r="S135" s="48" t="s">
        <v>75</v>
      </c>
      <c r="T135">
        <f t="shared" si="5"/>
        <v>8511</v>
      </c>
    </row>
    <row r="136" spans="15:20" x14ac:dyDescent="0.25">
      <c r="O136" s="49">
        <v>133</v>
      </c>
      <c r="P136" s="48">
        <f t="shared" si="4"/>
        <v>12</v>
      </c>
      <c r="Q136" s="48">
        <v>1</v>
      </c>
      <c r="R136">
        <v>1843</v>
      </c>
      <c r="S136" s="48" t="s">
        <v>64</v>
      </c>
      <c r="T136">
        <f t="shared" si="5"/>
        <v>13954</v>
      </c>
    </row>
    <row r="137" spans="15:20" x14ac:dyDescent="0.25">
      <c r="O137" s="49">
        <v>134</v>
      </c>
      <c r="P137" s="48">
        <f t="shared" si="4"/>
        <v>12</v>
      </c>
      <c r="Q137" s="48">
        <v>2</v>
      </c>
      <c r="S137" s="48" t="s">
        <v>65</v>
      </c>
      <c r="T137">
        <f t="shared" si="5"/>
        <v>11824</v>
      </c>
    </row>
    <row r="138" spans="15:20" x14ac:dyDescent="0.25">
      <c r="O138" s="49">
        <v>135</v>
      </c>
      <c r="P138" s="48">
        <f t="shared" si="4"/>
        <v>12</v>
      </c>
      <c r="Q138" s="48">
        <v>3</v>
      </c>
      <c r="S138" s="48" t="s">
        <v>66</v>
      </c>
      <c r="T138">
        <f t="shared" si="5"/>
        <v>11012</v>
      </c>
    </row>
    <row r="139" spans="15:20" x14ac:dyDescent="0.25">
      <c r="O139" s="49">
        <v>136</v>
      </c>
      <c r="P139" s="48">
        <f t="shared" si="4"/>
        <v>12</v>
      </c>
      <c r="Q139" s="48">
        <v>4</v>
      </c>
      <c r="S139" s="48" t="s">
        <v>67</v>
      </c>
      <c r="T139">
        <f t="shared" si="5"/>
        <v>11747</v>
      </c>
    </row>
    <row r="140" spans="15:20" x14ac:dyDescent="0.25">
      <c r="O140" s="49">
        <v>137</v>
      </c>
      <c r="P140" s="48">
        <f t="shared" si="4"/>
        <v>12</v>
      </c>
      <c r="Q140" s="48">
        <v>5</v>
      </c>
      <c r="S140" s="48" t="s">
        <v>68</v>
      </c>
      <c r="T140">
        <f t="shared" si="5"/>
        <v>10005</v>
      </c>
    </row>
    <row r="141" spans="15:20" x14ac:dyDescent="0.25">
      <c r="O141" s="49">
        <v>138</v>
      </c>
      <c r="P141" s="48">
        <f t="shared" si="4"/>
        <v>12</v>
      </c>
      <c r="Q141" s="48">
        <v>6</v>
      </c>
      <c r="S141" s="48" t="s">
        <v>69</v>
      </c>
      <c r="T141">
        <f t="shared" si="5"/>
        <v>9249</v>
      </c>
    </row>
    <row r="142" spans="15:20" x14ac:dyDescent="0.25">
      <c r="O142" s="49">
        <v>139</v>
      </c>
      <c r="P142" s="48">
        <f t="shared" si="4"/>
        <v>12</v>
      </c>
      <c r="Q142" s="48">
        <v>7</v>
      </c>
      <c r="S142" s="48" t="s">
        <v>70</v>
      </c>
      <c r="T142">
        <f t="shared" si="5"/>
        <v>13046</v>
      </c>
    </row>
    <row r="143" spans="15:20" x14ac:dyDescent="0.25">
      <c r="O143" s="49">
        <v>140</v>
      </c>
      <c r="P143" s="48">
        <f t="shared" si="4"/>
        <v>12</v>
      </c>
      <c r="Q143" s="48">
        <v>8</v>
      </c>
      <c r="S143" s="48" t="s">
        <v>71</v>
      </c>
      <c r="T143">
        <f t="shared" si="5"/>
        <v>11612</v>
      </c>
    </row>
    <row r="144" spans="15:20" x14ac:dyDescent="0.25">
      <c r="O144" s="49">
        <v>141</v>
      </c>
      <c r="P144" s="48">
        <f t="shared" si="4"/>
        <v>12</v>
      </c>
      <c r="Q144" s="48">
        <v>9</v>
      </c>
      <c r="S144" s="48" t="s">
        <v>72</v>
      </c>
      <c r="T144">
        <f t="shared" si="5"/>
        <v>10547</v>
      </c>
    </row>
    <row r="145" spans="15:20" x14ac:dyDescent="0.25">
      <c r="O145" s="49">
        <v>142</v>
      </c>
      <c r="P145" s="48">
        <f t="shared" si="4"/>
        <v>12</v>
      </c>
      <c r="Q145" s="48">
        <v>10</v>
      </c>
      <c r="S145" s="48" t="s">
        <v>73</v>
      </c>
      <c r="T145">
        <f t="shared" si="5"/>
        <v>11264</v>
      </c>
    </row>
    <row r="146" spans="15:20" x14ac:dyDescent="0.25">
      <c r="O146" s="49">
        <v>143</v>
      </c>
      <c r="P146" s="48">
        <f t="shared" si="4"/>
        <v>12</v>
      </c>
      <c r="Q146" s="48">
        <v>11</v>
      </c>
      <c r="S146" s="48" t="s">
        <v>74</v>
      </c>
      <c r="T146">
        <f t="shared" si="5"/>
        <v>10945</v>
      </c>
    </row>
    <row r="147" spans="15:20" x14ac:dyDescent="0.25">
      <c r="O147" s="49">
        <v>144</v>
      </c>
      <c r="P147" s="48">
        <f t="shared" si="4"/>
        <v>12</v>
      </c>
      <c r="Q147" s="48">
        <v>12</v>
      </c>
      <c r="S147" s="48" t="s">
        <v>75</v>
      </c>
      <c r="T147">
        <f t="shared" si="5"/>
        <v>12786</v>
      </c>
    </row>
    <row r="148" spans="15:20" x14ac:dyDescent="0.25">
      <c r="O148" s="49">
        <v>145</v>
      </c>
      <c r="P148" s="48">
        <f t="shared" si="4"/>
        <v>13</v>
      </c>
      <c r="Q148" s="48">
        <v>1</v>
      </c>
      <c r="R148">
        <v>1844</v>
      </c>
      <c r="S148" s="48" t="s">
        <v>64</v>
      </c>
      <c r="T148">
        <f t="shared" si="5"/>
        <v>15881</v>
      </c>
    </row>
    <row r="149" spans="15:20" x14ac:dyDescent="0.25">
      <c r="O149" s="49">
        <v>146</v>
      </c>
      <c r="P149" s="48">
        <f t="shared" si="4"/>
        <v>13</v>
      </c>
      <c r="Q149" s="48">
        <v>2</v>
      </c>
      <c r="S149" s="48" t="s">
        <v>65</v>
      </c>
      <c r="T149">
        <f t="shared" si="5"/>
        <v>13390</v>
      </c>
    </row>
    <row r="150" spans="15:20" x14ac:dyDescent="0.25">
      <c r="O150" s="49">
        <v>147</v>
      </c>
      <c r="P150" s="48">
        <f t="shared" si="4"/>
        <v>13</v>
      </c>
      <c r="Q150" s="48">
        <v>3</v>
      </c>
      <c r="S150" s="48" t="s">
        <v>66</v>
      </c>
      <c r="T150">
        <f t="shared" si="5"/>
        <v>12745</v>
      </c>
    </row>
    <row r="151" spans="15:20" x14ac:dyDescent="0.25">
      <c r="O151" s="49">
        <v>148</v>
      </c>
      <c r="P151" s="48">
        <f t="shared" si="4"/>
        <v>13</v>
      </c>
      <c r="Q151" s="48">
        <v>4</v>
      </c>
      <c r="S151" s="48" t="s">
        <v>67</v>
      </c>
      <c r="T151">
        <f t="shared" si="5"/>
        <v>14748</v>
      </c>
    </row>
    <row r="152" spans="15:20" x14ac:dyDescent="0.25">
      <c r="O152" s="49">
        <v>149</v>
      </c>
      <c r="P152" s="48">
        <f t="shared" si="4"/>
        <v>13</v>
      </c>
      <c r="Q152" s="48">
        <v>5</v>
      </c>
      <c r="S152" s="48" t="s">
        <v>68</v>
      </c>
      <c r="T152">
        <f t="shared" si="5"/>
        <v>12540</v>
      </c>
    </row>
    <row r="153" spans="15:20" x14ac:dyDescent="0.25">
      <c r="O153" s="49">
        <v>150</v>
      </c>
      <c r="P153" s="48">
        <f t="shared" si="4"/>
        <v>13</v>
      </c>
      <c r="Q153" s="48">
        <v>6</v>
      </c>
      <c r="S153" s="48" t="s">
        <v>69</v>
      </c>
      <c r="T153">
        <f t="shared" si="5"/>
        <v>13943</v>
      </c>
    </row>
    <row r="154" spans="15:20" x14ac:dyDescent="0.25">
      <c r="O154" s="49">
        <v>151</v>
      </c>
      <c r="P154" s="48">
        <f t="shared" si="4"/>
        <v>13</v>
      </c>
      <c r="Q154" s="48">
        <v>7</v>
      </c>
      <c r="S154" s="48" t="s">
        <v>70</v>
      </c>
      <c r="T154">
        <f t="shared" si="5"/>
        <v>15640</v>
      </c>
    </row>
    <row r="155" spans="15:20" x14ac:dyDescent="0.25">
      <c r="O155" s="49">
        <v>152</v>
      </c>
      <c r="P155" s="48">
        <f t="shared" si="4"/>
        <v>13</v>
      </c>
      <c r="Q155" s="48">
        <v>8</v>
      </c>
      <c r="S155" s="48" t="s">
        <v>71</v>
      </c>
      <c r="T155">
        <f t="shared" si="5"/>
        <v>12527</v>
      </c>
    </row>
    <row r="156" spans="15:20" x14ac:dyDescent="0.25">
      <c r="O156" s="49">
        <v>153</v>
      </c>
      <c r="P156" s="48">
        <f t="shared" si="4"/>
        <v>13</v>
      </c>
      <c r="Q156" s="48">
        <v>9</v>
      </c>
      <c r="S156" s="48" t="s">
        <v>72</v>
      </c>
      <c r="T156">
        <f t="shared" si="5"/>
        <v>13317</v>
      </c>
    </row>
    <row r="157" spans="15:20" x14ac:dyDescent="0.25">
      <c r="O157" s="49">
        <v>154</v>
      </c>
      <c r="P157" s="48">
        <f t="shared" si="4"/>
        <v>13</v>
      </c>
      <c r="Q157" s="48">
        <v>10</v>
      </c>
      <c r="S157" s="48" t="s">
        <v>73</v>
      </c>
      <c r="T157">
        <f t="shared" si="5"/>
        <v>13781</v>
      </c>
    </row>
    <row r="158" spans="15:20" x14ac:dyDescent="0.25">
      <c r="O158" s="49">
        <v>155</v>
      </c>
      <c r="P158" s="48">
        <f t="shared" si="4"/>
        <v>13</v>
      </c>
      <c r="Q158" s="48">
        <v>11</v>
      </c>
      <c r="S158" s="48" t="s">
        <v>74</v>
      </c>
      <c r="T158">
        <f t="shared" si="5"/>
        <v>12476</v>
      </c>
    </row>
    <row r="159" spans="15:20" x14ac:dyDescent="0.25">
      <c r="O159" s="49">
        <v>156</v>
      </c>
      <c r="P159" s="48">
        <f t="shared" si="4"/>
        <v>13</v>
      </c>
      <c r="Q159" s="48">
        <v>12</v>
      </c>
      <c r="S159" s="48" t="s">
        <v>75</v>
      </c>
      <c r="T159">
        <f t="shared" si="5"/>
        <v>15022</v>
      </c>
    </row>
    <row r="160" spans="15:20" x14ac:dyDescent="0.25">
      <c r="O160" s="49">
        <v>157</v>
      </c>
      <c r="P160" s="48">
        <f t="shared" si="4"/>
        <v>14</v>
      </c>
      <c r="Q160" s="48">
        <v>1</v>
      </c>
      <c r="R160">
        <v>1845</v>
      </c>
      <c r="S160" s="48" t="s">
        <v>64</v>
      </c>
      <c r="T160">
        <f t="shared" si="5"/>
        <v>12942</v>
      </c>
    </row>
    <row r="161" spans="15:20" x14ac:dyDescent="0.25">
      <c r="O161" s="49">
        <v>158</v>
      </c>
      <c r="P161" s="48">
        <f t="shared" si="4"/>
        <v>14</v>
      </c>
      <c r="Q161" s="48">
        <v>2</v>
      </c>
      <c r="S161" s="48" t="s">
        <v>65</v>
      </c>
      <c r="T161">
        <f t="shared" si="5"/>
        <v>13692</v>
      </c>
    </row>
    <row r="162" spans="15:20" x14ac:dyDescent="0.25">
      <c r="O162" s="49">
        <v>159</v>
      </c>
      <c r="P162" s="48">
        <f t="shared" si="4"/>
        <v>14</v>
      </c>
      <c r="Q162" s="48">
        <v>3</v>
      </c>
      <c r="S162" s="48" t="s">
        <v>66</v>
      </c>
      <c r="T162">
        <f t="shared" si="5"/>
        <v>16777</v>
      </c>
    </row>
    <row r="163" spans="15:20" x14ac:dyDescent="0.25">
      <c r="O163" s="49">
        <v>160</v>
      </c>
      <c r="P163" s="48">
        <f t="shared" si="4"/>
        <v>14</v>
      </c>
      <c r="Q163" s="48">
        <v>4</v>
      </c>
      <c r="S163" s="48" t="s">
        <v>67</v>
      </c>
      <c r="T163">
        <f t="shared" si="5"/>
        <v>15413</v>
      </c>
    </row>
    <row r="164" spans="15:20" x14ac:dyDescent="0.25">
      <c r="O164" s="49">
        <v>161</v>
      </c>
      <c r="P164" s="48">
        <f t="shared" si="4"/>
        <v>14</v>
      </c>
      <c r="Q164" s="48">
        <v>5</v>
      </c>
      <c r="S164" s="48" t="s">
        <v>68</v>
      </c>
      <c r="T164">
        <f t="shared" si="5"/>
        <v>14503</v>
      </c>
    </row>
    <row r="165" spans="15:20" x14ac:dyDescent="0.25">
      <c r="O165" s="49">
        <v>162</v>
      </c>
      <c r="P165" s="48">
        <f t="shared" si="4"/>
        <v>14</v>
      </c>
      <c r="Q165" s="48">
        <v>6</v>
      </c>
      <c r="S165" s="48" t="s">
        <v>69</v>
      </c>
      <c r="T165">
        <f t="shared" si="5"/>
        <v>16884</v>
      </c>
    </row>
    <row r="166" spans="15:20" x14ac:dyDescent="0.25">
      <c r="O166" s="49">
        <v>163</v>
      </c>
      <c r="P166" s="48">
        <f t="shared" si="4"/>
        <v>14</v>
      </c>
      <c r="Q166" s="48">
        <v>7</v>
      </c>
      <c r="S166" s="48" t="s">
        <v>70</v>
      </c>
      <c r="T166">
        <f t="shared" si="5"/>
        <v>14908</v>
      </c>
    </row>
    <row r="167" spans="15:20" x14ac:dyDescent="0.25">
      <c r="O167" s="49">
        <v>164</v>
      </c>
      <c r="P167" s="48">
        <f t="shared" si="4"/>
        <v>14</v>
      </c>
      <c r="Q167" s="48">
        <v>8</v>
      </c>
      <c r="S167" s="48" t="s">
        <v>71</v>
      </c>
      <c r="T167">
        <f t="shared" si="5"/>
        <v>14109</v>
      </c>
    </row>
    <row r="168" spans="15:20" x14ac:dyDescent="0.25">
      <c r="O168" s="49">
        <v>165</v>
      </c>
      <c r="P168" s="48">
        <f t="shared" si="4"/>
        <v>14</v>
      </c>
      <c r="Q168" s="48">
        <v>9</v>
      </c>
      <c r="S168" s="48" t="s">
        <v>72</v>
      </c>
      <c r="T168">
        <f t="shared" si="5"/>
        <v>15956</v>
      </c>
    </row>
    <row r="169" spans="15:20" x14ac:dyDescent="0.25">
      <c r="O169" s="49">
        <v>166</v>
      </c>
      <c r="P169" s="48">
        <f t="shared" si="4"/>
        <v>14</v>
      </c>
      <c r="Q169" s="48">
        <v>10</v>
      </c>
      <c r="S169" s="48" t="s">
        <v>73</v>
      </c>
      <c r="T169">
        <f t="shared" si="5"/>
        <v>15427</v>
      </c>
    </row>
    <row r="170" spans="15:20" x14ac:dyDescent="0.25">
      <c r="O170" s="49">
        <v>167</v>
      </c>
      <c r="P170" s="48">
        <f t="shared" si="4"/>
        <v>14</v>
      </c>
      <c r="Q170" s="48">
        <v>11</v>
      </c>
      <c r="S170" s="48" t="s">
        <v>74</v>
      </c>
      <c r="T170">
        <f t="shared" si="5"/>
        <v>15307</v>
      </c>
    </row>
    <row r="171" spans="15:20" x14ac:dyDescent="0.25">
      <c r="O171" s="49">
        <v>168</v>
      </c>
      <c r="P171" s="48">
        <f t="shared" si="4"/>
        <v>14</v>
      </c>
      <c r="Q171" s="48">
        <v>12</v>
      </c>
      <c r="S171" s="48" t="s">
        <v>75</v>
      </c>
      <c r="T171">
        <f t="shared" si="5"/>
        <v>17802</v>
      </c>
    </row>
    <row r="172" spans="15:20" x14ac:dyDescent="0.25">
      <c r="O172" s="49">
        <v>169</v>
      </c>
      <c r="P172" s="48">
        <f t="shared" si="4"/>
        <v>15</v>
      </c>
      <c r="Q172" s="48">
        <v>1</v>
      </c>
      <c r="R172">
        <v>1846</v>
      </c>
      <c r="S172" s="48" t="s">
        <v>64</v>
      </c>
      <c r="T172">
        <f t="shared" si="5"/>
        <v>17927</v>
      </c>
    </row>
    <row r="173" spans="15:20" x14ac:dyDescent="0.25">
      <c r="O173" s="49">
        <v>170</v>
      </c>
      <c r="P173" s="48">
        <f t="shared" si="4"/>
        <v>15</v>
      </c>
      <c r="Q173" s="48">
        <v>2</v>
      </c>
      <c r="S173" s="48" t="s">
        <v>65</v>
      </c>
      <c r="T173">
        <f t="shared" si="5"/>
        <v>24240</v>
      </c>
    </row>
    <row r="174" spans="15:20" x14ac:dyDescent="0.25">
      <c r="O174" s="49">
        <v>171</v>
      </c>
      <c r="P174" s="48">
        <f t="shared" si="4"/>
        <v>15</v>
      </c>
      <c r="Q174" s="48">
        <v>3</v>
      </c>
      <c r="S174" s="48" t="s">
        <v>66</v>
      </c>
      <c r="T174">
        <f t="shared" si="5"/>
        <v>24364</v>
      </c>
    </row>
    <row r="175" spans="15:20" x14ac:dyDescent="0.25">
      <c r="O175" s="49">
        <v>172</v>
      </c>
      <c r="P175" s="48">
        <f t="shared" si="4"/>
        <v>15</v>
      </c>
      <c r="Q175" s="48">
        <v>4</v>
      </c>
      <c r="S175" s="48" t="s">
        <v>67</v>
      </c>
      <c r="T175">
        <f t="shared" si="5"/>
        <v>21676</v>
      </c>
    </row>
    <row r="176" spans="15:20" x14ac:dyDescent="0.25">
      <c r="O176" s="49">
        <v>173</v>
      </c>
      <c r="P176" s="48">
        <f t="shared" si="4"/>
        <v>15</v>
      </c>
      <c r="Q176" s="48">
        <v>5</v>
      </c>
      <c r="S176" s="48" t="s">
        <v>68</v>
      </c>
      <c r="T176">
        <f t="shared" si="5"/>
        <v>20247</v>
      </c>
    </row>
    <row r="177" spans="15:20" x14ac:dyDescent="0.25">
      <c r="O177" s="49">
        <v>174</v>
      </c>
      <c r="P177" s="48">
        <f t="shared" si="4"/>
        <v>15</v>
      </c>
      <c r="Q177" s="48">
        <v>6</v>
      </c>
      <c r="S177" s="48" t="s">
        <v>69</v>
      </c>
      <c r="T177">
        <f t="shared" si="5"/>
        <v>22296</v>
      </c>
    </row>
    <row r="178" spans="15:20" x14ac:dyDescent="0.25">
      <c r="O178" s="49">
        <v>175</v>
      </c>
      <c r="P178" s="48">
        <f t="shared" si="4"/>
        <v>15</v>
      </c>
      <c r="Q178" s="48">
        <v>7</v>
      </c>
      <c r="S178" s="48" t="s">
        <v>70</v>
      </c>
      <c r="T178">
        <f t="shared" si="5"/>
        <v>19290</v>
      </c>
    </row>
    <row r="179" spans="15:20" x14ac:dyDescent="0.25">
      <c r="O179" s="49">
        <v>176</v>
      </c>
      <c r="P179" s="48">
        <f t="shared" si="4"/>
        <v>15</v>
      </c>
      <c r="Q179" s="48">
        <v>8</v>
      </c>
      <c r="S179" s="48" t="s">
        <v>71</v>
      </c>
      <c r="T179">
        <f t="shared" si="5"/>
        <v>16973</v>
      </c>
    </row>
    <row r="180" spans="15:20" x14ac:dyDescent="0.25">
      <c r="O180" s="49">
        <v>177</v>
      </c>
      <c r="P180" s="48">
        <f t="shared" si="4"/>
        <v>15</v>
      </c>
      <c r="Q180" s="48">
        <v>9</v>
      </c>
      <c r="S180" s="48" t="s">
        <v>72</v>
      </c>
      <c r="T180">
        <f t="shared" si="5"/>
        <v>16817</v>
      </c>
    </row>
    <row r="181" spans="15:20" x14ac:dyDescent="0.25">
      <c r="O181" s="49">
        <v>178</v>
      </c>
      <c r="P181" s="48">
        <f t="shared" si="4"/>
        <v>15</v>
      </c>
      <c r="Q181" s="48">
        <v>10</v>
      </c>
      <c r="S181" s="48" t="s">
        <v>73</v>
      </c>
      <c r="T181">
        <f t="shared" si="5"/>
        <v>15504</v>
      </c>
    </row>
    <row r="182" spans="15:20" x14ac:dyDescent="0.25">
      <c r="O182" s="49">
        <v>179</v>
      </c>
      <c r="P182" s="48">
        <f t="shared" si="4"/>
        <v>15</v>
      </c>
      <c r="Q182" s="48">
        <v>11</v>
      </c>
      <c r="S182" s="48" t="s">
        <v>74</v>
      </c>
      <c r="T182">
        <f t="shared" si="5"/>
        <v>15200</v>
      </c>
    </row>
    <row r="183" spans="15:20" x14ac:dyDescent="0.25">
      <c r="O183" s="49">
        <v>180</v>
      </c>
      <c r="P183" s="48">
        <f t="shared" si="4"/>
        <v>15</v>
      </c>
      <c r="Q183" s="48">
        <v>12</v>
      </c>
      <c r="S183" s="48" t="s">
        <v>75</v>
      </c>
      <c r="T183">
        <f t="shared" si="5"/>
        <v>17398</v>
      </c>
    </row>
    <row r="184" spans="15:20" x14ac:dyDescent="0.25">
      <c r="O184" s="49">
        <v>181</v>
      </c>
      <c r="P184" s="48">
        <f t="shared" si="4"/>
        <v>16</v>
      </c>
      <c r="Q184" s="48">
        <v>1</v>
      </c>
      <c r="R184">
        <v>1847</v>
      </c>
      <c r="S184" s="48" t="s">
        <v>64</v>
      </c>
      <c r="T184">
        <f t="shared" si="5"/>
        <v>15612</v>
      </c>
    </row>
    <row r="185" spans="15:20" x14ac:dyDescent="0.25">
      <c r="O185" s="49">
        <v>182</v>
      </c>
      <c r="P185" s="48">
        <f t="shared" si="4"/>
        <v>16</v>
      </c>
      <c r="Q185" s="48">
        <v>2</v>
      </c>
      <c r="S185" s="48" t="s">
        <v>65</v>
      </c>
      <c r="T185">
        <f t="shared" si="5"/>
        <v>14609</v>
      </c>
    </row>
    <row r="186" spans="15:20" x14ac:dyDescent="0.25">
      <c r="O186" s="49">
        <v>183</v>
      </c>
      <c r="P186" s="48">
        <f t="shared" si="4"/>
        <v>16</v>
      </c>
      <c r="Q186" s="48">
        <v>3</v>
      </c>
      <c r="S186" s="48" t="s">
        <v>66</v>
      </c>
      <c r="T186">
        <f t="shared" si="5"/>
        <v>16141</v>
      </c>
    </row>
    <row r="187" spans="15:20" x14ac:dyDescent="0.25">
      <c r="O187" s="49">
        <v>184</v>
      </c>
      <c r="P187" s="48">
        <f t="shared" si="4"/>
        <v>16</v>
      </c>
      <c r="Q187" s="48">
        <v>4</v>
      </c>
      <c r="S187" s="48" t="s">
        <v>67</v>
      </c>
      <c r="T187">
        <f t="shared" si="5"/>
        <v>14130</v>
      </c>
    </row>
    <row r="188" spans="15:20" x14ac:dyDescent="0.25">
      <c r="O188" s="49">
        <v>185</v>
      </c>
      <c r="P188" s="48">
        <f t="shared" si="4"/>
        <v>16</v>
      </c>
      <c r="Q188" s="48">
        <v>5</v>
      </c>
      <c r="S188" s="48" t="s">
        <v>68</v>
      </c>
      <c r="T188">
        <f t="shared" si="5"/>
        <v>13264</v>
      </c>
    </row>
    <row r="189" spans="15:20" x14ac:dyDescent="0.25">
      <c r="O189" s="49">
        <v>186</v>
      </c>
      <c r="P189" s="48">
        <f t="shared" si="4"/>
        <v>16</v>
      </c>
      <c r="Q189" s="48">
        <v>6</v>
      </c>
      <c r="S189" s="48" t="s">
        <v>69</v>
      </c>
      <c r="T189">
        <f t="shared" si="5"/>
        <v>16995</v>
      </c>
    </row>
    <row r="190" spans="15:20" x14ac:dyDescent="0.25">
      <c r="O190" s="49">
        <v>187</v>
      </c>
      <c r="P190" s="48">
        <f t="shared" si="4"/>
        <v>16</v>
      </c>
      <c r="Q190" s="48">
        <v>7</v>
      </c>
      <c r="S190" s="48" t="s">
        <v>70</v>
      </c>
      <c r="T190">
        <f t="shared" si="5"/>
        <v>14221</v>
      </c>
    </row>
    <row r="191" spans="15:20" x14ac:dyDescent="0.25">
      <c r="O191" s="49">
        <v>188</v>
      </c>
      <c r="P191" s="48">
        <f t="shared" si="4"/>
        <v>16</v>
      </c>
      <c r="Q191" s="48">
        <v>8</v>
      </c>
      <c r="S191" s="48" t="s">
        <v>71</v>
      </c>
      <c r="T191">
        <f t="shared" si="5"/>
        <v>13847</v>
      </c>
    </row>
    <row r="192" spans="15:20" x14ac:dyDescent="0.25">
      <c r="O192" s="49">
        <v>189</v>
      </c>
      <c r="P192" s="48">
        <f t="shared" si="4"/>
        <v>16</v>
      </c>
      <c r="Q192" s="48">
        <v>9</v>
      </c>
      <c r="S192" s="48" t="s">
        <v>72</v>
      </c>
      <c r="T192">
        <f t="shared" si="5"/>
        <v>15632</v>
      </c>
    </row>
    <row r="193" spans="15:20" x14ac:dyDescent="0.25">
      <c r="O193" s="49">
        <v>190</v>
      </c>
      <c r="P193" s="48">
        <f t="shared" si="4"/>
        <v>16</v>
      </c>
      <c r="Q193" s="48">
        <v>10</v>
      </c>
      <c r="S193" s="48" t="s">
        <v>73</v>
      </c>
      <c r="T193">
        <f t="shared" si="5"/>
        <v>15109</v>
      </c>
    </row>
    <row r="194" spans="15:20" x14ac:dyDescent="0.25">
      <c r="O194" s="49">
        <v>191</v>
      </c>
      <c r="P194" s="48">
        <f t="shared" si="4"/>
        <v>16</v>
      </c>
      <c r="Q194" s="48">
        <v>11</v>
      </c>
      <c r="S194" s="48" t="s">
        <v>74</v>
      </c>
      <c r="T194">
        <f t="shared" si="5"/>
        <v>14788</v>
      </c>
    </row>
    <row r="195" spans="15:20" x14ac:dyDescent="0.25">
      <c r="O195" s="49">
        <v>192</v>
      </c>
      <c r="P195" s="48">
        <f t="shared" si="4"/>
        <v>16</v>
      </c>
      <c r="Q195" s="48">
        <v>12</v>
      </c>
      <c r="S195" s="48" t="s">
        <v>75</v>
      </c>
      <c r="T195">
        <f t="shared" si="5"/>
        <v>16689</v>
      </c>
    </row>
    <row r="196" spans="15:20" x14ac:dyDescent="0.25">
      <c r="O196" s="49">
        <v>193</v>
      </c>
      <c r="P196" s="48">
        <f t="shared" si="4"/>
        <v>17</v>
      </c>
      <c r="Q196" s="48">
        <v>1</v>
      </c>
      <c r="R196">
        <v>1848</v>
      </c>
      <c r="S196" s="48" t="s">
        <v>64</v>
      </c>
      <c r="T196">
        <f t="shared" si="5"/>
        <v>15723</v>
      </c>
    </row>
    <row r="197" spans="15:20" x14ac:dyDescent="0.25">
      <c r="O197" s="49">
        <v>194</v>
      </c>
      <c r="P197" s="48">
        <f t="shared" ref="P197:P243" si="6">ROUNDUP(O197/12,0)</f>
        <v>17</v>
      </c>
      <c r="Q197" s="48">
        <v>2</v>
      </c>
      <c r="S197" s="48" t="s">
        <v>65</v>
      </c>
      <c r="T197">
        <f t="shared" si="5"/>
        <v>15504</v>
      </c>
    </row>
    <row r="198" spans="15:20" x14ac:dyDescent="0.25">
      <c r="O198" s="49">
        <v>195</v>
      </c>
      <c r="P198" s="48">
        <f t="shared" si="6"/>
        <v>17</v>
      </c>
      <c r="Q198" s="48">
        <v>3</v>
      </c>
      <c r="S198" s="48" t="s">
        <v>66</v>
      </c>
      <c r="T198">
        <f t="shared" ref="T198:T243" si="7">INDEX($B$5:$M$23,P198,Q198)</f>
        <v>16442</v>
      </c>
    </row>
    <row r="199" spans="15:20" x14ac:dyDescent="0.25">
      <c r="O199" s="49">
        <v>196</v>
      </c>
      <c r="P199" s="48">
        <f t="shared" si="6"/>
        <v>17</v>
      </c>
      <c r="Q199" s="48">
        <v>4</v>
      </c>
      <c r="S199" s="48" t="s">
        <v>67</v>
      </c>
      <c r="T199">
        <f t="shared" si="7"/>
        <v>15086</v>
      </c>
    </row>
    <row r="200" spans="15:20" x14ac:dyDescent="0.25">
      <c r="O200" s="49">
        <v>197</v>
      </c>
      <c r="P200" s="48">
        <f t="shared" si="6"/>
        <v>17</v>
      </c>
      <c r="Q200" s="48">
        <v>5</v>
      </c>
      <c r="S200" s="48" t="s">
        <v>68</v>
      </c>
      <c r="T200">
        <f t="shared" si="7"/>
        <v>13374</v>
      </c>
    </row>
    <row r="201" spans="15:20" x14ac:dyDescent="0.25">
      <c r="O201" s="49">
        <v>198</v>
      </c>
      <c r="P201" s="48">
        <f t="shared" si="6"/>
        <v>17</v>
      </c>
      <c r="Q201" s="48">
        <v>6</v>
      </c>
      <c r="S201" s="48" t="s">
        <v>69</v>
      </c>
      <c r="T201">
        <f t="shared" si="7"/>
        <v>14884</v>
      </c>
    </row>
    <row r="202" spans="15:20" x14ac:dyDescent="0.25">
      <c r="O202" s="49">
        <v>199</v>
      </c>
      <c r="P202" s="48">
        <f t="shared" si="6"/>
        <v>17</v>
      </c>
      <c r="Q202" s="48">
        <v>7</v>
      </c>
      <c r="S202" s="48" t="s">
        <v>70</v>
      </c>
      <c r="T202">
        <f t="shared" si="7"/>
        <v>14515</v>
      </c>
    </row>
    <row r="203" spans="15:20" x14ac:dyDescent="0.25">
      <c r="O203" s="49">
        <v>200</v>
      </c>
      <c r="P203" s="48">
        <f t="shared" si="6"/>
        <v>17</v>
      </c>
      <c r="Q203" s="48">
        <v>8</v>
      </c>
      <c r="S203" s="48" t="s">
        <v>71</v>
      </c>
      <c r="T203">
        <f t="shared" si="7"/>
        <v>13209</v>
      </c>
    </row>
    <row r="204" spans="15:20" x14ac:dyDescent="0.25">
      <c r="O204" s="49">
        <v>201</v>
      </c>
      <c r="P204" s="48">
        <f t="shared" si="6"/>
        <v>17</v>
      </c>
      <c r="Q204" s="48">
        <v>9</v>
      </c>
      <c r="S204" s="48" t="s">
        <v>72</v>
      </c>
      <c r="T204">
        <f t="shared" si="7"/>
        <v>14730</v>
      </c>
    </row>
    <row r="205" spans="15:20" x14ac:dyDescent="0.25">
      <c r="O205" s="49">
        <v>202</v>
      </c>
      <c r="P205" s="48">
        <f t="shared" si="6"/>
        <v>17</v>
      </c>
      <c r="Q205" s="48">
        <v>10</v>
      </c>
      <c r="S205" s="48" t="s">
        <v>73</v>
      </c>
      <c r="T205">
        <f t="shared" si="7"/>
        <v>14338</v>
      </c>
    </row>
    <row r="206" spans="15:20" x14ac:dyDescent="0.25">
      <c r="O206" s="49">
        <v>203</v>
      </c>
      <c r="P206" s="48">
        <f t="shared" si="6"/>
        <v>17</v>
      </c>
      <c r="Q206" s="48">
        <v>11</v>
      </c>
      <c r="S206" s="48" t="s">
        <v>74</v>
      </c>
      <c r="T206">
        <f t="shared" si="7"/>
        <v>14796</v>
      </c>
    </row>
    <row r="207" spans="15:20" x14ac:dyDescent="0.25">
      <c r="O207" s="49">
        <v>204</v>
      </c>
      <c r="P207" s="48">
        <f t="shared" si="6"/>
        <v>17</v>
      </c>
      <c r="Q207" s="48">
        <v>12</v>
      </c>
      <c r="S207" s="48" t="s">
        <v>75</v>
      </c>
      <c r="T207">
        <f t="shared" si="7"/>
        <v>16961</v>
      </c>
    </row>
    <row r="208" spans="15:20" x14ac:dyDescent="0.25">
      <c r="O208" s="49">
        <v>205</v>
      </c>
      <c r="P208" s="48">
        <f t="shared" si="6"/>
        <v>18</v>
      </c>
      <c r="Q208" s="48">
        <v>1</v>
      </c>
      <c r="R208">
        <v>1849</v>
      </c>
      <c r="S208" s="48" t="s">
        <v>64</v>
      </c>
      <c r="T208">
        <f t="shared" si="7"/>
        <v>15994</v>
      </c>
    </row>
    <row r="209" spans="15:20" x14ac:dyDescent="0.25">
      <c r="O209" s="49">
        <v>206</v>
      </c>
      <c r="P209" s="48">
        <f t="shared" si="6"/>
        <v>18</v>
      </c>
      <c r="Q209" s="48">
        <v>2</v>
      </c>
      <c r="S209" s="48" t="s">
        <v>65</v>
      </c>
      <c r="T209">
        <f t="shared" si="7"/>
        <v>15687</v>
      </c>
    </row>
    <row r="210" spans="15:20" x14ac:dyDescent="0.25">
      <c r="O210" s="49">
        <v>207</v>
      </c>
      <c r="P210" s="48">
        <f t="shared" si="6"/>
        <v>18</v>
      </c>
      <c r="Q210" s="48">
        <v>3</v>
      </c>
      <c r="S210" s="48" t="s">
        <v>66</v>
      </c>
      <c r="T210">
        <f t="shared" si="7"/>
        <v>16729</v>
      </c>
    </row>
    <row r="211" spans="15:20" x14ac:dyDescent="0.25">
      <c r="O211" s="49">
        <v>208</v>
      </c>
      <c r="P211" s="48">
        <f t="shared" si="6"/>
        <v>18</v>
      </c>
      <c r="Q211" s="48">
        <v>4</v>
      </c>
      <c r="S211" s="48" t="s">
        <v>67</v>
      </c>
      <c r="T211">
        <f t="shared" si="7"/>
        <v>15451</v>
      </c>
    </row>
    <row r="212" spans="15:20" x14ac:dyDescent="0.25">
      <c r="O212" s="49">
        <v>209</v>
      </c>
      <c r="P212" s="48">
        <f t="shared" si="6"/>
        <v>18</v>
      </c>
      <c r="Q212" s="48">
        <v>5</v>
      </c>
      <c r="S212" s="48" t="s">
        <v>68</v>
      </c>
      <c r="T212">
        <f t="shared" si="7"/>
        <v>14757</v>
      </c>
    </row>
    <row r="213" spans="15:20" x14ac:dyDescent="0.25">
      <c r="O213" s="49">
        <v>210</v>
      </c>
      <c r="P213" s="48">
        <f t="shared" si="6"/>
        <v>18</v>
      </c>
      <c r="Q213" s="48">
        <v>6</v>
      </c>
      <c r="S213" s="48" t="s">
        <v>69</v>
      </c>
      <c r="T213">
        <f t="shared" si="7"/>
        <v>16176</v>
      </c>
    </row>
    <row r="214" spans="15:20" x14ac:dyDescent="0.25">
      <c r="O214" s="49">
        <v>211</v>
      </c>
      <c r="P214" s="48">
        <f t="shared" si="6"/>
        <v>18</v>
      </c>
      <c r="Q214" s="48">
        <v>7</v>
      </c>
      <c r="S214" s="48" t="s">
        <v>70</v>
      </c>
      <c r="T214">
        <f t="shared" si="7"/>
        <v>14814</v>
      </c>
    </row>
    <row r="215" spans="15:20" x14ac:dyDescent="0.25">
      <c r="O215" s="49">
        <v>212</v>
      </c>
      <c r="P215" s="48">
        <f t="shared" si="6"/>
        <v>18</v>
      </c>
      <c r="Q215" s="48">
        <v>8</v>
      </c>
      <c r="S215" s="48" t="s">
        <v>71</v>
      </c>
      <c r="T215">
        <f t="shared" si="7"/>
        <v>14857</v>
      </c>
    </row>
    <row r="216" spans="15:20" x14ac:dyDescent="0.25">
      <c r="O216" s="49">
        <v>213</v>
      </c>
      <c r="P216" s="48">
        <f t="shared" si="6"/>
        <v>18</v>
      </c>
      <c r="Q216" s="48">
        <v>9</v>
      </c>
      <c r="S216" s="48" t="s">
        <v>72</v>
      </c>
      <c r="T216">
        <f t="shared" si="7"/>
        <v>16785</v>
      </c>
    </row>
    <row r="217" spans="15:20" x14ac:dyDescent="0.25">
      <c r="O217" s="49">
        <v>214</v>
      </c>
      <c r="P217" s="48">
        <f t="shared" si="6"/>
        <v>18</v>
      </c>
      <c r="Q217" s="48">
        <v>10</v>
      </c>
      <c r="S217" s="48" t="s">
        <v>73</v>
      </c>
      <c r="T217">
        <f t="shared" si="7"/>
        <v>16412</v>
      </c>
    </row>
    <row r="218" spans="15:20" x14ac:dyDescent="0.25">
      <c r="O218" s="49">
        <v>215</v>
      </c>
      <c r="P218" s="48">
        <f t="shared" si="6"/>
        <v>18</v>
      </c>
      <c r="Q218" s="48">
        <v>11</v>
      </c>
      <c r="S218" s="48" t="s">
        <v>74</v>
      </c>
      <c r="T218">
        <f t="shared" si="7"/>
        <v>16760</v>
      </c>
    </row>
    <row r="219" spans="15:20" x14ac:dyDescent="0.25">
      <c r="O219" s="49">
        <v>216</v>
      </c>
      <c r="P219" s="48">
        <f t="shared" si="6"/>
        <v>18</v>
      </c>
      <c r="Q219" s="48">
        <v>12</v>
      </c>
      <c r="S219" s="48" t="s">
        <v>75</v>
      </c>
      <c r="T219">
        <f t="shared" si="7"/>
        <v>19088</v>
      </c>
    </row>
    <row r="220" spans="15:20" x14ac:dyDescent="0.25">
      <c r="O220" s="49">
        <v>217</v>
      </c>
      <c r="P220" s="48">
        <f t="shared" si="6"/>
        <v>19</v>
      </c>
      <c r="Q220" s="48">
        <v>1</v>
      </c>
      <c r="R220">
        <v>1850</v>
      </c>
      <c r="S220" s="48" t="s">
        <v>64</v>
      </c>
      <c r="T220">
        <f t="shared" si="7"/>
        <v>17562</v>
      </c>
    </row>
    <row r="221" spans="15:20" x14ac:dyDescent="0.25">
      <c r="O221" s="49">
        <v>218</v>
      </c>
      <c r="P221" s="48">
        <f t="shared" si="6"/>
        <v>19</v>
      </c>
      <c r="Q221" s="48">
        <v>2</v>
      </c>
      <c r="S221" s="48" t="s">
        <v>65</v>
      </c>
      <c r="T221">
        <f t="shared" si="7"/>
        <v>16769</v>
      </c>
    </row>
    <row r="222" spans="15:20" x14ac:dyDescent="0.25">
      <c r="O222" s="49">
        <v>219</v>
      </c>
      <c r="P222" s="48">
        <f t="shared" si="6"/>
        <v>19</v>
      </c>
      <c r="Q222" s="48">
        <v>3</v>
      </c>
      <c r="S222" s="48" t="s">
        <v>66</v>
      </c>
      <c r="T222">
        <f t="shared" si="7"/>
        <v>18630</v>
      </c>
    </row>
    <row r="223" spans="15:20" x14ac:dyDescent="0.25">
      <c r="O223" s="49">
        <v>220</v>
      </c>
      <c r="P223" s="48">
        <f t="shared" si="6"/>
        <v>19</v>
      </c>
      <c r="Q223" s="48">
        <v>4</v>
      </c>
      <c r="S223" s="48" t="s">
        <v>67</v>
      </c>
      <c r="T223">
        <f t="shared" si="7"/>
        <v>16584</v>
      </c>
    </row>
    <row r="224" spans="15:20" x14ac:dyDescent="0.25">
      <c r="O224" s="49">
        <v>221</v>
      </c>
      <c r="P224" s="48">
        <f t="shared" si="6"/>
        <v>19</v>
      </c>
      <c r="Q224" s="48">
        <v>5</v>
      </c>
      <c r="S224" s="48" t="s">
        <v>68</v>
      </c>
      <c r="T224">
        <f t="shared" si="7"/>
        <v>16166</v>
      </c>
    </row>
    <row r="225" spans="15:20" x14ac:dyDescent="0.25">
      <c r="O225" s="49">
        <v>222</v>
      </c>
      <c r="P225" s="48">
        <f t="shared" si="6"/>
        <v>19</v>
      </c>
      <c r="Q225" s="48">
        <v>6</v>
      </c>
      <c r="S225" s="48" t="s">
        <v>69</v>
      </c>
      <c r="T225">
        <f t="shared" si="7"/>
        <v>17987</v>
      </c>
    </row>
    <row r="226" spans="15:20" x14ac:dyDescent="0.25">
      <c r="O226" s="49">
        <v>223</v>
      </c>
      <c r="P226" s="48">
        <f t="shared" si="6"/>
        <v>19</v>
      </c>
      <c r="Q226" s="48">
        <v>7</v>
      </c>
      <c r="S226" s="48" t="s">
        <v>70</v>
      </c>
      <c r="T226">
        <f t="shared" si="7"/>
        <v>16596</v>
      </c>
    </row>
    <row r="227" spans="15:20" x14ac:dyDescent="0.25">
      <c r="O227" s="49">
        <v>224</v>
      </c>
      <c r="P227" s="48">
        <f t="shared" si="6"/>
        <v>19</v>
      </c>
      <c r="Q227" s="48">
        <v>8</v>
      </c>
      <c r="S227" s="48" t="s">
        <v>71</v>
      </c>
      <c r="T227">
        <f t="shared" si="7"/>
        <v>16627</v>
      </c>
    </row>
    <row r="228" spans="15:20" x14ac:dyDescent="0.25">
      <c r="O228" s="49">
        <v>225</v>
      </c>
      <c r="P228" s="48">
        <f t="shared" si="6"/>
        <v>19</v>
      </c>
      <c r="Q228" s="48">
        <v>9</v>
      </c>
      <c r="S228" s="48" t="s">
        <v>72</v>
      </c>
      <c r="T228">
        <f t="shared" si="7"/>
        <v>18860</v>
      </c>
    </row>
    <row r="229" spans="15:20" x14ac:dyDescent="0.25">
      <c r="O229" s="49">
        <v>226</v>
      </c>
      <c r="P229" s="48">
        <f t="shared" si="6"/>
        <v>19</v>
      </c>
      <c r="Q229" s="48">
        <v>10</v>
      </c>
      <c r="S229" s="48" t="s">
        <v>73</v>
      </c>
      <c r="T229">
        <f t="shared" si="7"/>
        <v>17781</v>
      </c>
    </row>
    <row r="230" spans="15:20" x14ac:dyDescent="0.25">
      <c r="O230" s="49">
        <v>227</v>
      </c>
      <c r="P230" s="48">
        <f t="shared" si="6"/>
        <v>19</v>
      </c>
      <c r="Q230" s="48">
        <v>11</v>
      </c>
      <c r="S230" s="48" t="s">
        <v>74</v>
      </c>
      <c r="T230">
        <f t="shared" si="7"/>
        <v>17792</v>
      </c>
    </row>
    <row r="231" spans="15:20" x14ac:dyDescent="0.25">
      <c r="O231" s="49">
        <v>228</v>
      </c>
      <c r="P231" s="48">
        <f t="shared" si="6"/>
        <v>19</v>
      </c>
      <c r="Q231" s="48">
        <v>12</v>
      </c>
      <c r="S231" s="48" t="s">
        <v>75</v>
      </c>
      <c r="T231">
        <f t="shared" si="7"/>
        <v>19748</v>
      </c>
    </row>
    <row r="232" spans="15:20" x14ac:dyDescent="0.25">
      <c r="O232" s="49">
        <v>229</v>
      </c>
      <c r="P232" s="48">
        <f t="shared" si="6"/>
        <v>20</v>
      </c>
      <c r="Q232" s="48">
        <v>1</v>
      </c>
      <c r="R232">
        <v>1851</v>
      </c>
      <c r="S232" s="48" t="s">
        <v>64</v>
      </c>
      <c r="T232" t="e">
        <f t="shared" si="7"/>
        <v>#REF!</v>
      </c>
    </row>
    <row r="233" spans="15:20" x14ac:dyDescent="0.25">
      <c r="O233" s="49">
        <v>230</v>
      </c>
      <c r="P233" s="48">
        <f t="shared" si="6"/>
        <v>20</v>
      </c>
      <c r="Q233" s="48">
        <v>2</v>
      </c>
      <c r="S233" s="48" t="s">
        <v>65</v>
      </c>
      <c r="T233" t="e">
        <f t="shared" si="7"/>
        <v>#REF!</v>
      </c>
    </row>
    <row r="234" spans="15:20" x14ac:dyDescent="0.25">
      <c r="O234" s="49">
        <v>231</v>
      </c>
      <c r="P234" s="48">
        <f t="shared" si="6"/>
        <v>20</v>
      </c>
      <c r="Q234" s="48">
        <v>3</v>
      </c>
      <c r="S234" s="48" t="s">
        <v>66</v>
      </c>
      <c r="T234" t="e">
        <f t="shared" si="7"/>
        <v>#REF!</v>
      </c>
    </row>
    <row r="235" spans="15:20" x14ac:dyDescent="0.25">
      <c r="O235" s="49">
        <v>232</v>
      </c>
      <c r="P235" s="48">
        <f t="shared" si="6"/>
        <v>20</v>
      </c>
      <c r="Q235" s="48">
        <v>4</v>
      </c>
      <c r="S235" s="48" t="s">
        <v>67</v>
      </c>
      <c r="T235" t="e">
        <f t="shared" si="7"/>
        <v>#REF!</v>
      </c>
    </row>
    <row r="236" spans="15:20" x14ac:dyDescent="0.25">
      <c r="O236" s="49">
        <v>233</v>
      </c>
      <c r="P236" s="48">
        <f t="shared" si="6"/>
        <v>20</v>
      </c>
      <c r="Q236" s="48">
        <v>5</v>
      </c>
      <c r="S236" s="48" t="s">
        <v>68</v>
      </c>
      <c r="T236" t="e">
        <f t="shared" si="7"/>
        <v>#REF!</v>
      </c>
    </row>
    <row r="237" spans="15:20" x14ac:dyDescent="0.25">
      <c r="O237" s="49">
        <v>234</v>
      </c>
      <c r="P237" s="48">
        <f t="shared" si="6"/>
        <v>20</v>
      </c>
      <c r="Q237" s="48">
        <v>6</v>
      </c>
      <c r="S237" s="48" t="s">
        <v>69</v>
      </c>
      <c r="T237" t="e">
        <f t="shared" si="7"/>
        <v>#REF!</v>
      </c>
    </row>
    <row r="238" spans="15:20" x14ac:dyDescent="0.25">
      <c r="O238" s="49">
        <v>235</v>
      </c>
      <c r="P238" s="48">
        <f t="shared" si="6"/>
        <v>20</v>
      </c>
      <c r="Q238" s="48">
        <v>7</v>
      </c>
      <c r="S238" s="48" t="s">
        <v>70</v>
      </c>
      <c r="T238" t="e">
        <f t="shared" si="7"/>
        <v>#REF!</v>
      </c>
    </row>
    <row r="239" spans="15:20" x14ac:dyDescent="0.25">
      <c r="O239" s="49">
        <v>236</v>
      </c>
      <c r="P239" s="48">
        <f t="shared" si="6"/>
        <v>20</v>
      </c>
      <c r="Q239" s="48">
        <v>8</v>
      </c>
      <c r="S239" s="48" t="s">
        <v>71</v>
      </c>
      <c r="T239" t="e">
        <f t="shared" si="7"/>
        <v>#REF!</v>
      </c>
    </row>
    <row r="240" spans="15:20" x14ac:dyDescent="0.25">
      <c r="O240" s="49">
        <v>237</v>
      </c>
      <c r="P240" s="48">
        <f t="shared" si="6"/>
        <v>20</v>
      </c>
      <c r="Q240" s="48">
        <v>9</v>
      </c>
      <c r="S240" s="48" t="s">
        <v>72</v>
      </c>
      <c r="T240" t="e">
        <f t="shared" si="7"/>
        <v>#REF!</v>
      </c>
    </row>
    <row r="241" spans="15:20" x14ac:dyDescent="0.25">
      <c r="O241" s="49">
        <v>238</v>
      </c>
      <c r="P241" s="48">
        <f t="shared" si="6"/>
        <v>20</v>
      </c>
      <c r="Q241" s="48">
        <v>10</v>
      </c>
      <c r="S241" s="48" t="s">
        <v>73</v>
      </c>
      <c r="T241" t="e">
        <f t="shared" si="7"/>
        <v>#REF!</v>
      </c>
    </row>
    <row r="242" spans="15:20" x14ac:dyDescent="0.25">
      <c r="O242" s="49">
        <v>239</v>
      </c>
      <c r="P242" s="48">
        <f t="shared" si="6"/>
        <v>20</v>
      </c>
      <c r="Q242" s="48">
        <v>11</v>
      </c>
      <c r="S242" s="48" t="s">
        <v>74</v>
      </c>
      <c r="T242" t="e">
        <f t="shared" si="7"/>
        <v>#REF!</v>
      </c>
    </row>
    <row r="243" spans="15:20" x14ac:dyDescent="0.25">
      <c r="O243" s="49">
        <v>240</v>
      </c>
      <c r="P243" s="48">
        <f t="shared" si="6"/>
        <v>20</v>
      </c>
      <c r="Q243" s="48">
        <v>12</v>
      </c>
      <c r="S243" s="48" t="s">
        <v>75</v>
      </c>
      <c r="T243" t="e">
        <f t="shared" si="7"/>
        <v>#REF!</v>
      </c>
    </row>
  </sheetData>
  <hyperlinks>
    <hyperlink ref="A1" location="Contents!A1" display="Contents"/>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243"/>
  <sheetViews>
    <sheetView workbookViewId="0"/>
  </sheetViews>
  <sheetFormatPr defaultRowHeight="15" x14ac:dyDescent="0.25"/>
  <cols>
    <col min="14" max="14" width="3.140625" customWidth="1"/>
    <col min="15" max="15" width="5.42578125" style="48" bestFit="1" customWidth="1"/>
    <col min="16" max="17" width="4.42578125" style="48" bestFit="1" customWidth="1"/>
  </cols>
  <sheetData>
    <row r="1" spans="1:20" x14ac:dyDescent="0.25">
      <c r="A1" s="115" t="s">
        <v>349</v>
      </c>
      <c r="B1" s="5" t="s">
        <v>141</v>
      </c>
    </row>
    <row r="2" spans="1:20" x14ac:dyDescent="0.25">
      <c r="B2" s="5" t="s">
        <v>142</v>
      </c>
    </row>
    <row r="3" spans="1:20" x14ac:dyDescent="0.25">
      <c r="B3" s="5" t="s">
        <v>273</v>
      </c>
    </row>
    <row r="4" spans="1:20" x14ac:dyDescent="0.25">
      <c r="O4" s="49">
        <v>1</v>
      </c>
      <c r="P4" s="48">
        <f>ROUNDUP(O4/12,0)</f>
        <v>1</v>
      </c>
      <c r="Q4" s="48">
        <v>1</v>
      </c>
      <c r="R4">
        <v>1832</v>
      </c>
      <c r="S4" s="48" t="s">
        <v>64</v>
      </c>
    </row>
    <row r="5" spans="1:20" x14ac:dyDescent="0.25">
      <c r="A5" s="10" t="s">
        <v>2</v>
      </c>
      <c r="B5" s="48" t="s">
        <v>64</v>
      </c>
      <c r="C5" s="48" t="s">
        <v>65</v>
      </c>
      <c r="D5" s="48" t="s">
        <v>66</v>
      </c>
      <c r="E5" s="48" t="s">
        <v>67</v>
      </c>
      <c r="F5" s="48" t="s">
        <v>68</v>
      </c>
      <c r="G5" s="48" t="s">
        <v>69</v>
      </c>
      <c r="H5" s="48" t="s">
        <v>70</v>
      </c>
      <c r="I5" s="48" t="s">
        <v>71</v>
      </c>
      <c r="J5" s="48" t="s">
        <v>72</v>
      </c>
      <c r="K5" s="48" t="s">
        <v>73</v>
      </c>
      <c r="L5" s="48" t="s">
        <v>74</v>
      </c>
      <c r="M5" s="48" t="s">
        <v>75</v>
      </c>
      <c r="O5" s="49">
        <v>2</v>
      </c>
      <c r="P5" s="48">
        <f t="shared" ref="P5:P68" si="0">ROUNDUP(O5/12,0)</f>
        <v>1</v>
      </c>
      <c r="Q5" s="48">
        <v>2</v>
      </c>
      <c r="S5" s="48" t="s">
        <v>65</v>
      </c>
    </row>
    <row r="6" spans="1:20" x14ac:dyDescent="0.25">
      <c r="A6" s="16">
        <v>1832</v>
      </c>
      <c r="B6" s="48" t="s">
        <v>9</v>
      </c>
      <c r="C6" s="48" t="s">
        <v>9</v>
      </c>
      <c r="D6" s="49">
        <v>2491</v>
      </c>
      <c r="E6" s="48">
        <v>3440</v>
      </c>
      <c r="F6" s="49">
        <v>3027</v>
      </c>
      <c r="G6" s="49">
        <v>2668</v>
      </c>
      <c r="H6" s="49">
        <v>4510</v>
      </c>
      <c r="I6" s="49">
        <v>3642</v>
      </c>
      <c r="J6" s="49">
        <v>2999</v>
      </c>
      <c r="K6" s="49">
        <v>3958</v>
      </c>
      <c r="L6" s="49">
        <v>3425</v>
      </c>
      <c r="M6" s="49">
        <v>4651</v>
      </c>
      <c r="O6" s="49">
        <v>3</v>
      </c>
      <c r="P6" s="48">
        <f t="shared" si="0"/>
        <v>1</v>
      </c>
      <c r="Q6" s="48">
        <v>3</v>
      </c>
      <c r="S6" s="48" t="s">
        <v>66</v>
      </c>
      <c r="T6">
        <f t="shared" ref="T6:T69" si="1">INDEX($B$6:$M$24,P6,Q6)</f>
        <v>2491</v>
      </c>
    </row>
    <row r="7" spans="1:20" x14ac:dyDescent="0.25">
      <c r="A7" s="13">
        <v>33</v>
      </c>
      <c r="B7" s="49">
        <v>6370</v>
      </c>
      <c r="C7" s="49">
        <v>4154</v>
      </c>
      <c r="D7" s="49">
        <v>3722</v>
      </c>
      <c r="E7" s="48">
        <v>4425</v>
      </c>
      <c r="F7" s="49">
        <v>3176</v>
      </c>
      <c r="G7" s="49">
        <v>3776</v>
      </c>
      <c r="H7" s="49">
        <v>5948</v>
      </c>
      <c r="I7" s="49">
        <v>4040</v>
      </c>
      <c r="J7" s="49">
        <v>3492</v>
      </c>
      <c r="K7" s="49">
        <v>4582</v>
      </c>
      <c r="L7" s="49">
        <v>3842</v>
      </c>
      <c r="M7" s="49">
        <v>5776</v>
      </c>
      <c r="O7" s="49">
        <v>4</v>
      </c>
      <c r="P7" s="48">
        <f t="shared" si="0"/>
        <v>1</v>
      </c>
      <c r="Q7" s="48">
        <v>4</v>
      </c>
      <c r="S7" s="48" t="s">
        <v>67</v>
      </c>
      <c r="T7">
        <f t="shared" si="1"/>
        <v>3440</v>
      </c>
    </row>
    <row r="8" spans="1:20" x14ac:dyDescent="0.25">
      <c r="A8" s="63">
        <v>34</v>
      </c>
      <c r="B8" s="53">
        <v>7217</v>
      </c>
      <c r="C8" s="53">
        <v>4228</v>
      </c>
      <c r="D8" s="53">
        <v>4048</v>
      </c>
      <c r="E8" s="61">
        <v>6945</v>
      </c>
      <c r="F8" s="53">
        <v>6339</v>
      </c>
      <c r="G8" s="53">
        <v>6081</v>
      </c>
      <c r="H8" s="53">
        <v>9291</v>
      </c>
      <c r="I8" s="53">
        <v>7232</v>
      </c>
      <c r="J8" s="53">
        <v>6368</v>
      </c>
      <c r="K8" s="53">
        <v>6354</v>
      </c>
      <c r="L8" s="53">
        <v>4056</v>
      </c>
      <c r="M8" s="53">
        <v>5386</v>
      </c>
      <c r="O8" s="49">
        <v>5</v>
      </c>
      <c r="P8" s="48">
        <f t="shared" si="0"/>
        <v>1</v>
      </c>
      <c r="Q8" s="48">
        <v>5</v>
      </c>
      <c r="S8" s="48" t="s">
        <v>68</v>
      </c>
      <c r="T8">
        <f t="shared" si="1"/>
        <v>3027</v>
      </c>
    </row>
    <row r="9" spans="1:20" x14ac:dyDescent="0.25">
      <c r="A9" s="13">
        <v>1835</v>
      </c>
      <c r="B9" s="49">
        <v>6992</v>
      </c>
      <c r="C9" s="49">
        <v>3938</v>
      </c>
      <c r="D9" s="49">
        <v>3257</v>
      </c>
      <c r="E9" s="49">
        <v>4952</v>
      </c>
      <c r="F9" s="49">
        <v>3375</v>
      </c>
      <c r="G9" s="49">
        <v>3865</v>
      </c>
      <c r="H9" s="49">
        <v>6286</v>
      </c>
      <c r="I9" s="49">
        <v>5540</v>
      </c>
      <c r="J9" s="49">
        <v>7301</v>
      </c>
      <c r="K9" s="49">
        <v>11519</v>
      </c>
      <c r="L9" s="49">
        <v>11154</v>
      </c>
      <c r="M9" s="49">
        <v>12337</v>
      </c>
      <c r="O9" s="49">
        <v>6</v>
      </c>
      <c r="P9" s="48">
        <f t="shared" si="0"/>
        <v>1</v>
      </c>
      <c r="Q9" s="48">
        <v>6</v>
      </c>
      <c r="S9" s="48" t="s">
        <v>69</v>
      </c>
      <c r="T9">
        <f t="shared" si="1"/>
        <v>2668</v>
      </c>
    </row>
    <row r="10" spans="1:20" x14ac:dyDescent="0.25">
      <c r="A10" s="13">
        <v>36</v>
      </c>
      <c r="B10" s="49">
        <v>11338</v>
      </c>
      <c r="C10" s="49">
        <v>7270</v>
      </c>
      <c r="D10" s="49">
        <v>5384</v>
      </c>
      <c r="E10" s="49">
        <v>5110</v>
      </c>
      <c r="F10" s="49">
        <v>4047</v>
      </c>
      <c r="G10" s="49">
        <v>5733</v>
      </c>
      <c r="H10" s="49">
        <v>6640</v>
      </c>
      <c r="I10" s="49">
        <v>4777</v>
      </c>
      <c r="J10" s="49">
        <v>4081</v>
      </c>
      <c r="K10" s="49">
        <v>5217</v>
      </c>
      <c r="L10" s="49">
        <v>3680</v>
      </c>
      <c r="M10" s="56">
        <v>6455</v>
      </c>
      <c r="O10" s="49">
        <v>7</v>
      </c>
      <c r="P10" s="48">
        <f t="shared" si="0"/>
        <v>1</v>
      </c>
      <c r="Q10" s="48">
        <v>7</v>
      </c>
      <c r="S10" s="48" t="s">
        <v>70</v>
      </c>
      <c r="T10">
        <f t="shared" si="1"/>
        <v>4510</v>
      </c>
    </row>
    <row r="11" spans="1:20" x14ac:dyDescent="0.25">
      <c r="A11" s="13">
        <v>37</v>
      </c>
      <c r="B11" s="49">
        <v>6046</v>
      </c>
      <c r="C11" s="49">
        <v>3826</v>
      </c>
      <c r="D11" s="49">
        <v>3247</v>
      </c>
      <c r="E11" s="49">
        <v>4019</v>
      </c>
      <c r="F11" s="49">
        <v>3222</v>
      </c>
      <c r="G11" s="49">
        <v>3244</v>
      </c>
      <c r="H11" s="49">
        <v>4605</v>
      </c>
      <c r="I11" s="49">
        <v>3345</v>
      </c>
      <c r="J11" s="49">
        <v>2760</v>
      </c>
      <c r="K11" s="49">
        <v>3457</v>
      </c>
      <c r="L11" s="49">
        <v>3244</v>
      </c>
      <c r="M11" s="49">
        <v>4370</v>
      </c>
      <c r="O11" s="49">
        <v>8</v>
      </c>
      <c r="P11" s="48">
        <f t="shared" si="0"/>
        <v>1</v>
      </c>
      <c r="Q11" s="48">
        <v>8</v>
      </c>
      <c r="S11" s="48" t="s">
        <v>71</v>
      </c>
      <c r="T11">
        <f t="shared" si="1"/>
        <v>3642</v>
      </c>
    </row>
    <row r="12" spans="1:20" x14ac:dyDescent="0.25">
      <c r="A12" s="16">
        <v>38</v>
      </c>
      <c r="B12" s="49">
        <v>5110</v>
      </c>
      <c r="C12" s="49">
        <v>3282</v>
      </c>
      <c r="D12" s="49">
        <v>2866</v>
      </c>
      <c r="E12" s="49">
        <v>3699</v>
      </c>
      <c r="F12" s="49">
        <v>2735</v>
      </c>
      <c r="G12" s="49">
        <v>2624</v>
      </c>
      <c r="H12" s="48">
        <v>4205</v>
      </c>
      <c r="I12" s="49">
        <v>3036</v>
      </c>
      <c r="J12" s="49">
        <v>2088</v>
      </c>
      <c r="K12" s="49">
        <v>3080</v>
      </c>
      <c r="L12" s="49">
        <v>2602</v>
      </c>
      <c r="M12" s="49">
        <v>4260</v>
      </c>
      <c r="O12" s="49">
        <v>9</v>
      </c>
      <c r="P12" s="48">
        <f t="shared" si="0"/>
        <v>1</v>
      </c>
      <c r="Q12" s="48">
        <v>9</v>
      </c>
      <c r="S12" s="48" t="s">
        <v>72</v>
      </c>
      <c r="T12">
        <f t="shared" si="1"/>
        <v>2999</v>
      </c>
    </row>
    <row r="13" spans="1:20" x14ac:dyDescent="0.25">
      <c r="A13" s="63">
        <v>39</v>
      </c>
      <c r="B13" s="53">
        <v>5759</v>
      </c>
      <c r="C13" s="53">
        <v>2793</v>
      </c>
      <c r="D13" s="53">
        <v>2742</v>
      </c>
      <c r="E13" s="53">
        <v>3436</v>
      </c>
      <c r="F13" s="53">
        <v>2575</v>
      </c>
      <c r="G13" s="53">
        <v>2296</v>
      </c>
      <c r="H13" s="53">
        <v>4108</v>
      </c>
      <c r="I13" s="53">
        <v>2840</v>
      </c>
      <c r="J13" s="53">
        <v>1973</v>
      </c>
      <c r="K13" s="53">
        <v>2631</v>
      </c>
      <c r="L13" s="60">
        <v>2432</v>
      </c>
      <c r="M13" s="53">
        <v>3494</v>
      </c>
      <c r="O13" s="49">
        <v>10</v>
      </c>
      <c r="P13" s="48">
        <f t="shared" si="0"/>
        <v>1</v>
      </c>
      <c r="Q13" s="48">
        <v>10</v>
      </c>
      <c r="S13" s="48" t="s">
        <v>73</v>
      </c>
      <c r="T13">
        <f t="shared" si="1"/>
        <v>3958</v>
      </c>
    </row>
    <row r="14" spans="1:20" x14ac:dyDescent="0.25">
      <c r="A14" s="13">
        <v>1840</v>
      </c>
      <c r="B14" s="49">
        <v>5401</v>
      </c>
      <c r="C14" s="49">
        <v>2642</v>
      </c>
      <c r="D14" s="49">
        <v>2524</v>
      </c>
      <c r="E14" s="49">
        <v>3987</v>
      </c>
      <c r="F14" s="48">
        <v>2317</v>
      </c>
      <c r="G14" s="49">
        <v>2667</v>
      </c>
      <c r="H14" s="49">
        <v>5628</v>
      </c>
      <c r="I14" s="49">
        <v>2700</v>
      </c>
      <c r="J14" s="49">
        <v>2045</v>
      </c>
      <c r="K14" s="49">
        <v>3046</v>
      </c>
      <c r="L14" s="49">
        <v>2586</v>
      </c>
      <c r="M14" s="49">
        <v>3515</v>
      </c>
      <c r="O14" s="49">
        <v>11</v>
      </c>
      <c r="P14" s="48">
        <f t="shared" si="0"/>
        <v>1</v>
      </c>
      <c r="Q14" s="48">
        <v>11</v>
      </c>
      <c r="S14" s="48" t="s">
        <v>74</v>
      </c>
      <c r="T14">
        <f t="shared" si="1"/>
        <v>3425</v>
      </c>
    </row>
    <row r="15" spans="1:20" x14ac:dyDescent="0.25">
      <c r="A15" s="16">
        <v>41</v>
      </c>
      <c r="B15" s="49">
        <v>4287</v>
      </c>
      <c r="C15" s="49">
        <v>2919</v>
      </c>
      <c r="D15" s="49">
        <v>2655</v>
      </c>
      <c r="E15" s="49">
        <v>4420</v>
      </c>
      <c r="F15" s="48">
        <v>2955</v>
      </c>
      <c r="G15" s="49">
        <v>2454</v>
      </c>
      <c r="H15" s="49">
        <v>5741</v>
      </c>
      <c r="I15" s="49">
        <v>2869</v>
      </c>
      <c r="J15" s="49">
        <v>2448</v>
      </c>
      <c r="K15" s="49">
        <v>4426</v>
      </c>
      <c r="L15" s="49">
        <v>3041</v>
      </c>
      <c r="M15" s="49">
        <v>3980</v>
      </c>
      <c r="O15" s="49">
        <v>12</v>
      </c>
      <c r="P15" s="48">
        <f t="shared" si="0"/>
        <v>1</v>
      </c>
      <c r="Q15" s="48">
        <v>12</v>
      </c>
      <c r="S15" s="48" t="s">
        <v>75</v>
      </c>
      <c r="T15">
        <f t="shared" si="1"/>
        <v>4651</v>
      </c>
    </row>
    <row r="16" spans="1:20" x14ac:dyDescent="0.25">
      <c r="A16" s="13">
        <v>42</v>
      </c>
      <c r="B16" s="49">
        <v>5642</v>
      </c>
      <c r="C16" s="49">
        <v>4310</v>
      </c>
      <c r="D16" s="49">
        <v>2917</v>
      </c>
      <c r="E16" s="49">
        <v>3245</v>
      </c>
      <c r="F16" s="48">
        <v>2211</v>
      </c>
      <c r="G16" s="49">
        <v>2653</v>
      </c>
      <c r="H16" s="49">
        <v>4116</v>
      </c>
      <c r="I16" s="49">
        <v>2675</v>
      </c>
      <c r="J16" s="49">
        <v>2156</v>
      </c>
      <c r="K16" s="49">
        <v>2770</v>
      </c>
      <c r="L16" s="49">
        <v>2683</v>
      </c>
      <c r="M16" s="49">
        <v>2604</v>
      </c>
      <c r="O16" s="49">
        <v>13</v>
      </c>
      <c r="P16" s="48">
        <f t="shared" si="0"/>
        <v>2</v>
      </c>
      <c r="Q16" s="48">
        <v>1</v>
      </c>
      <c r="R16">
        <v>1833</v>
      </c>
      <c r="S16" s="48" t="s">
        <v>64</v>
      </c>
      <c r="T16">
        <f t="shared" si="1"/>
        <v>6370</v>
      </c>
    </row>
    <row r="17" spans="1:20" x14ac:dyDescent="0.25">
      <c r="A17" s="13">
        <v>43</v>
      </c>
      <c r="B17" s="49">
        <v>5957</v>
      </c>
      <c r="C17" s="49">
        <v>3309</v>
      </c>
      <c r="D17" s="49">
        <v>3182</v>
      </c>
      <c r="E17" s="49">
        <v>4134</v>
      </c>
      <c r="F17" s="48">
        <v>3296</v>
      </c>
      <c r="G17" s="49">
        <v>2900</v>
      </c>
      <c r="H17" s="49">
        <v>5107</v>
      </c>
      <c r="I17" s="49">
        <v>3880</v>
      </c>
      <c r="J17" s="49">
        <v>3227</v>
      </c>
      <c r="K17" s="49">
        <v>4156</v>
      </c>
      <c r="L17" s="49">
        <v>3829</v>
      </c>
      <c r="M17" s="49">
        <v>6081</v>
      </c>
      <c r="O17" s="49">
        <v>14</v>
      </c>
      <c r="P17" s="48">
        <f t="shared" si="0"/>
        <v>2</v>
      </c>
      <c r="Q17" s="48">
        <v>2</v>
      </c>
      <c r="S17" s="48" t="s">
        <v>65</v>
      </c>
      <c r="T17">
        <f t="shared" si="1"/>
        <v>4154</v>
      </c>
    </row>
    <row r="18" spans="1:20" x14ac:dyDescent="0.25">
      <c r="A18" s="63">
        <v>44</v>
      </c>
      <c r="B18" s="53">
        <v>6658</v>
      </c>
      <c r="C18" s="53">
        <v>4223</v>
      </c>
      <c r="D18" s="53">
        <v>4893</v>
      </c>
      <c r="E18" s="53">
        <v>6027</v>
      </c>
      <c r="F18" s="61">
        <v>4086</v>
      </c>
      <c r="G18" s="53">
        <v>6442</v>
      </c>
      <c r="H18" s="53">
        <v>7173</v>
      </c>
      <c r="I18" s="53">
        <v>3838</v>
      </c>
      <c r="J18" s="53">
        <v>4838</v>
      </c>
      <c r="K18" s="53">
        <v>5468</v>
      </c>
      <c r="L18" s="53">
        <v>4209</v>
      </c>
      <c r="M18" s="53">
        <v>6667</v>
      </c>
      <c r="O18" s="49">
        <v>15</v>
      </c>
      <c r="P18" s="48">
        <f t="shared" si="0"/>
        <v>2</v>
      </c>
      <c r="Q18" s="48">
        <v>3</v>
      </c>
      <c r="S18" s="48" t="s">
        <v>66</v>
      </c>
      <c r="T18">
        <f t="shared" si="1"/>
        <v>3722</v>
      </c>
    </row>
    <row r="19" spans="1:20" x14ac:dyDescent="0.25">
      <c r="A19" s="13">
        <v>1845</v>
      </c>
      <c r="B19" s="49">
        <v>4338</v>
      </c>
      <c r="C19" s="49">
        <v>4109</v>
      </c>
      <c r="D19" s="49">
        <v>6404</v>
      </c>
      <c r="E19" s="49">
        <v>4285</v>
      </c>
      <c r="F19" s="49">
        <v>4173</v>
      </c>
      <c r="G19" s="49">
        <v>6589</v>
      </c>
      <c r="H19" s="49">
        <v>4139</v>
      </c>
      <c r="I19" s="49">
        <v>4689</v>
      </c>
      <c r="J19" s="49">
        <v>7705</v>
      </c>
      <c r="K19" s="49">
        <v>6574</v>
      </c>
      <c r="L19" s="49">
        <v>6277</v>
      </c>
      <c r="M19" s="49">
        <v>8975</v>
      </c>
      <c r="O19" s="49">
        <v>16</v>
      </c>
      <c r="P19" s="48">
        <f t="shared" si="0"/>
        <v>2</v>
      </c>
      <c r="Q19" s="48">
        <v>4</v>
      </c>
      <c r="S19" s="48" t="s">
        <v>67</v>
      </c>
      <c r="T19">
        <f t="shared" si="1"/>
        <v>4425</v>
      </c>
    </row>
    <row r="20" spans="1:20" x14ac:dyDescent="0.25">
      <c r="A20" s="13">
        <v>46</v>
      </c>
      <c r="B20" s="49">
        <v>5625</v>
      </c>
      <c r="C20" s="49">
        <v>5823</v>
      </c>
      <c r="D20" s="49">
        <v>6923</v>
      </c>
      <c r="E20" s="49">
        <v>4295</v>
      </c>
      <c r="F20" s="49">
        <v>3946</v>
      </c>
      <c r="G20" s="49">
        <v>6853</v>
      </c>
      <c r="H20" s="49">
        <v>4471</v>
      </c>
      <c r="I20" s="49">
        <v>5786</v>
      </c>
      <c r="J20" s="49">
        <v>8510</v>
      </c>
      <c r="K20" s="49">
        <v>6886</v>
      </c>
      <c r="L20" s="49">
        <v>7133</v>
      </c>
      <c r="M20" s="49">
        <v>9497</v>
      </c>
      <c r="O20" s="49">
        <v>17</v>
      </c>
      <c r="P20" s="48">
        <f t="shared" si="0"/>
        <v>2</v>
      </c>
      <c r="Q20" s="48">
        <v>5</v>
      </c>
      <c r="S20" s="48" t="s">
        <v>68</v>
      </c>
      <c r="T20">
        <f t="shared" si="1"/>
        <v>3176</v>
      </c>
    </row>
    <row r="21" spans="1:20" x14ac:dyDescent="0.25">
      <c r="A21" s="13">
        <v>47</v>
      </c>
      <c r="B21" s="49">
        <v>6003</v>
      </c>
      <c r="C21" s="49">
        <v>5441</v>
      </c>
      <c r="D21" s="49">
        <v>6594</v>
      </c>
      <c r="E21" s="49">
        <v>4158</v>
      </c>
      <c r="F21" s="49">
        <v>4522</v>
      </c>
      <c r="G21" s="49">
        <v>8880</v>
      </c>
      <c r="H21" s="49">
        <v>5710</v>
      </c>
      <c r="I21" s="49">
        <v>6488</v>
      </c>
      <c r="J21" s="49">
        <v>8522</v>
      </c>
      <c r="K21" s="49">
        <v>6741</v>
      </c>
      <c r="L21" s="49">
        <v>6483</v>
      </c>
      <c r="M21" s="49">
        <v>8257</v>
      </c>
      <c r="O21" s="49">
        <v>18</v>
      </c>
      <c r="P21" s="48">
        <f t="shared" si="0"/>
        <v>2</v>
      </c>
      <c r="Q21" s="48">
        <v>6</v>
      </c>
      <c r="S21" s="48" t="s">
        <v>69</v>
      </c>
      <c r="T21">
        <f t="shared" si="1"/>
        <v>3776</v>
      </c>
    </row>
    <row r="22" spans="1:20" x14ac:dyDescent="0.25">
      <c r="A22" s="13">
        <v>48</v>
      </c>
      <c r="B22" s="49">
        <v>5403</v>
      </c>
      <c r="C22" s="49">
        <v>5602</v>
      </c>
      <c r="D22" s="49">
        <v>6967</v>
      </c>
      <c r="E22" s="49">
        <v>3890</v>
      </c>
      <c r="F22" s="49">
        <v>3791</v>
      </c>
      <c r="G22" s="49">
        <v>5846</v>
      </c>
      <c r="H22" s="49">
        <v>3610</v>
      </c>
      <c r="I22" s="49">
        <v>4033</v>
      </c>
      <c r="J22" s="49">
        <v>6097</v>
      </c>
      <c r="K22" s="49">
        <v>4260</v>
      </c>
      <c r="L22" s="49">
        <v>4449</v>
      </c>
      <c r="M22" s="49">
        <v>7670</v>
      </c>
      <c r="O22" s="49">
        <v>19</v>
      </c>
      <c r="P22" s="48">
        <f t="shared" si="0"/>
        <v>2</v>
      </c>
      <c r="Q22" s="48">
        <v>7</v>
      </c>
      <c r="S22" s="48" t="s">
        <v>70</v>
      </c>
      <c r="T22">
        <f t="shared" si="1"/>
        <v>5948</v>
      </c>
    </row>
    <row r="23" spans="1:20" x14ac:dyDescent="0.25">
      <c r="A23" s="63">
        <v>49</v>
      </c>
      <c r="B23" s="53">
        <v>4984</v>
      </c>
      <c r="C23" s="53">
        <v>4898</v>
      </c>
      <c r="D23" s="53">
        <v>7038</v>
      </c>
      <c r="E23" s="53">
        <v>4201</v>
      </c>
      <c r="F23" s="53">
        <v>4288</v>
      </c>
      <c r="G23" s="53">
        <v>6705</v>
      </c>
      <c r="H23" s="53">
        <v>4108</v>
      </c>
      <c r="I23" s="53">
        <v>5008</v>
      </c>
      <c r="J23" s="53">
        <v>7728</v>
      </c>
      <c r="K23" s="53">
        <v>6124</v>
      </c>
      <c r="L23" s="53">
        <v>6729</v>
      </c>
      <c r="M23" s="53">
        <v>9549</v>
      </c>
      <c r="O23" s="49">
        <v>20</v>
      </c>
      <c r="P23" s="48">
        <f t="shared" si="0"/>
        <v>2</v>
      </c>
      <c r="Q23" s="48">
        <v>8</v>
      </c>
      <c r="S23" s="48" t="s">
        <v>71</v>
      </c>
      <c r="T23">
        <f t="shared" si="1"/>
        <v>4040</v>
      </c>
    </row>
    <row r="24" spans="1:20" x14ac:dyDescent="0.25">
      <c r="A24" s="13">
        <v>1850</v>
      </c>
      <c r="B24" s="49">
        <v>6849</v>
      </c>
      <c r="C24" s="49">
        <v>6682</v>
      </c>
      <c r="D24" s="49">
        <v>8670</v>
      </c>
      <c r="E24" s="49">
        <v>5872</v>
      </c>
      <c r="F24" s="49">
        <v>6220</v>
      </c>
      <c r="G24" s="49">
        <v>8596</v>
      </c>
      <c r="H24" s="49">
        <v>6081</v>
      </c>
      <c r="I24" s="49">
        <v>7043</v>
      </c>
      <c r="J24" s="49">
        <v>9863</v>
      </c>
      <c r="K24" s="49">
        <v>8472</v>
      </c>
      <c r="L24" s="49">
        <v>8115</v>
      </c>
      <c r="M24" s="49">
        <v>10464</v>
      </c>
      <c r="O24" s="49">
        <v>21</v>
      </c>
      <c r="P24" s="48">
        <f t="shared" si="0"/>
        <v>2</v>
      </c>
      <c r="Q24" s="48">
        <v>9</v>
      </c>
      <c r="S24" s="48" t="s">
        <v>72</v>
      </c>
      <c r="T24">
        <f t="shared" si="1"/>
        <v>3492</v>
      </c>
    </row>
    <row r="25" spans="1:20" x14ac:dyDescent="0.25">
      <c r="O25" s="49">
        <v>22</v>
      </c>
      <c r="P25" s="48">
        <f t="shared" si="0"/>
        <v>2</v>
      </c>
      <c r="Q25" s="48">
        <v>10</v>
      </c>
      <c r="S25" s="48" t="s">
        <v>73</v>
      </c>
      <c r="T25">
        <f t="shared" si="1"/>
        <v>4582</v>
      </c>
    </row>
    <row r="26" spans="1:20" x14ac:dyDescent="0.25">
      <c r="O26" s="49">
        <v>23</v>
      </c>
      <c r="P26" s="48">
        <f t="shared" si="0"/>
        <v>2</v>
      </c>
      <c r="Q26" s="48">
        <v>11</v>
      </c>
      <c r="S26" s="48" t="s">
        <v>74</v>
      </c>
      <c r="T26">
        <f t="shared" si="1"/>
        <v>3842</v>
      </c>
    </row>
    <row r="27" spans="1:20" x14ac:dyDescent="0.25">
      <c r="O27" s="49">
        <v>24</v>
      </c>
      <c r="P27" s="48">
        <f t="shared" si="0"/>
        <v>2</v>
      </c>
      <c r="Q27" s="48">
        <v>12</v>
      </c>
      <c r="S27" s="48" t="s">
        <v>75</v>
      </c>
      <c r="T27">
        <f t="shared" si="1"/>
        <v>5776</v>
      </c>
    </row>
    <row r="28" spans="1:20" x14ac:dyDescent="0.25">
      <c r="O28" s="49">
        <v>25</v>
      </c>
      <c r="P28" s="48">
        <f t="shared" si="0"/>
        <v>3</v>
      </c>
      <c r="Q28" s="48">
        <v>1</v>
      </c>
      <c r="R28">
        <v>1834</v>
      </c>
      <c r="S28" s="48" t="s">
        <v>64</v>
      </c>
      <c r="T28">
        <f t="shared" si="1"/>
        <v>7217</v>
      </c>
    </row>
    <row r="29" spans="1:20" x14ac:dyDescent="0.25">
      <c r="O29" s="49">
        <v>26</v>
      </c>
      <c r="P29" s="48">
        <f t="shared" si="0"/>
        <v>3</v>
      </c>
      <c r="Q29" s="48">
        <v>2</v>
      </c>
      <c r="S29" s="48" t="s">
        <v>65</v>
      </c>
      <c r="T29">
        <f t="shared" si="1"/>
        <v>4228</v>
      </c>
    </row>
    <row r="30" spans="1:20" x14ac:dyDescent="0.25">
      <c r="O30" s="49">
        <v>27</v>
      </c>
      <c r="P30" s="48">
        <f t="shared" si="0"/>
        <v>3</v>
      </c>
      <c r="Q30" s="48">
        <v>3</v>
      </c>
      <c r="S30" s="48" t="s">
        <v>66</v>
      </c>
      <c r="T30">
        <f t="shared" si="1"/>
        <v>4048</v>
      </c>
    </row>
    <row r="31" spans="1:20" x14ac:dyDescent="0.25">
      <c r="O31" s="49">
        <v>28</v>
      </c>
      <c r="P31" s="48">
        <f t="shared" si="0"/>
        <v>3</v>
      </c>
      <c r="Q31" s="48">
        <v>4</v>
      </c>
      <c r="S31" s="48" t="s">
        <v>67</v>
      </c>
      <c r="T31">
        <f t="shared" si="1"/>
        <v>6945</v>
      </c>
    </row>
    <row r="32" spans="1:20" x14ac:dyDescent="0.25">
      <c r="O32" s="49">
        <v>29</v>
      </c>
      <c r="P32" s="48">
        <f t="shared" si="0"/>
        <v>3</v>
      </c>
      <c r="Q32" s="48">
        <v>5</v>
      </c>
      <c r="S32" s="48" t="s">
        <v>68</v>
      </c>
      <c r="T32">
        <f t="shared" si="1"/>
        <v>6339</v>
      </c>
    </row>
    <row r="33" spans="15:20" x14ac:dyDescent="0.25">
      <c r="O33" s="49">
        <v>30</v>
      </c>
      <c r="P33" s="48">
        <f t="shared" si="0"/>
        <v>3</v>
      </c>
      <c r="Q33" s="48">
        <v>6</v>
      </c>
      <c r="S33" s="48" t="s">
        <v>69</v>
      </c>
      <c r="T33">
        <f t="shared" si="1"/>
        <v>6081</v>
      </c>
    </row>
    <row r="34" spans="15:20" x14ac:dyDescent="0.25">
      <c r="O34" s="49">
        <v>31</v>
      </c>
      <c r="P34" s="48">
        <f t="shared" si="0"/>
        <v>3</v>
      </c>
      <c r="Q34" s="48">
        <v>7</v>
      </c>
      <c r="S34" s="48" t="s">
        <v>70</v>
      </c>
      <c r="T34">
        <f t="shared" si="1"/>
        <v>9291</v>
      </c>
    </row>
    <row r="35" spans="15:20" x14ac:dyDescent="0.25">
      <c r="O35" s="49">
        <v>32</v>
      </c>
      <c r="P35" s="48">
        <f t="shared" si="0"/>
        <v>3</v>
      </c>
      <c r="Q35" s="48">
        <v>8</v>
      </c>
      <c r="S35" s="48" t="s">
        <v>71</v>
      </c>
      <c r="T35">
        <f t="shared" si="1"/>
        <v>7232</v>
      </c>
    </row>
    <row r="36" spans="15:20" x14ac:dyDescent="0.25">
      <c r="O36" s="49">
        <v>33</v>
      </c>
      <c r="P36" s="48">
        <f t="shared" si="0"/>
        <v>3</v>
      </c>
      <c r="Q36" s="48">
        <v>9</v>
      </c>
      <c r="S36" s="48" t="s">
        <v>72</v>
      </c>
      <c r="T36">
        <f t="shared" si="1"/>
        <v>6368</v>
      </c>
    </row>
    <row r="37" spans="15:20" x14ac:dyDescent="0.25">
      <c r="O37" s="49">
        <v>34</v>
      </c>
      <c r="P37" s="48">
        <f t="shared" si="0"/>
        <v>3</v>
      </c>
      <c r="Q37" s="48">
        <v>10</v>
      </c>
      <c r="S37" s="48" t="s">
        <v>73</v>
      </c>
      <c r="T37">
        <f t="shared" si="1"/>
        <v>6354</v>
      </c>
    </row>
    <row r="38" spans="15:20" x14ac:dyDescent="0.25">
      <c r="O38" s="49">
        <v>35</v>
      </c>
      <c r="P38" s="48">
        <f t="shared" si="0"/>
        <v>3</v>
      </c>
      <c r="Q38" s="48">
        <v>11</v>
      </c>
      <c r="S38" s="48" t="s">
        <v>74</v>
      </c>
      <c r="T38">
        <f t="shared" si="1"/>
        <v>4056</v>
      </c>
    </row>
    <row r="39" spans="15:20" x14ac:dyDescent="0.25">
      <c r="O39" s="49">
        <v>36</v>
      </c>
      <c r="P39" s="48">
        <f t="shared" si="0"/>
        <v>3</v>
      </c>
      <c r="Q39" s="48">
        <v>12</v>
      </c>
      <c r="S39" s="48" t="s">
        <v>75</v>
      </c>
      <c r="T39">
        <f t="shared" si="1"/>
        <v>5386</v>
      </c>
    </row>
    <row r="40" spans="15:20" x14ac:dyDescent="0.25">
      <c r="O40" s="49">
        <v>37</v>
      </c>
      <c r="P40" s="48">
        <f t="shared" si="0"/>
        <v>4</v>
      </c>
      <c r="Q40" s="48">
        <v>1</v>
      </c>
      <c r="R40">
        <v>1835</v>
      </c>
      <c r="S40" s="48" t="s">
        <v>64</v>
      </c>
      <c r="T40">
        <f t="shared" si="1"/>
        <v>6992</v>
      </c>
    </row>
    <row r="41" spans="15:20" x14ac:dyDescent="0.25">
      <c r="O41" s="49">
        <v>38</v>
      </c>
      <c r="P41" s="48">
        <f t="shared" si="0"/>
        <v>4</v>
      </c>
      <c r="Q41" s="48">
        <v>2</v>
      </c>
      <c r="S41" s="48" t="s">
        <v>65</v>
      </c>
      <c r="T41">
        <f t="shared" si="1"/>
        <v>3938</v>
      </c>
    </row>
    <row r="42" spans="15:20" x14ac:dyDescent="0.25">
      <c r="O42" s="49">
        <v>39</v>
      </c>
      <c r="P42" s="48">
        <f t="shared" si="0"/>
        <v>4</v>
      </c>
      <c r="Q42" s="48">
        <v>3</v>
      </c>
      <c r="S42" s="48" t="s">
        <v>66</v>
      </c>
      <c r="T42">
        <f t="shared" si="1"/>
        <v>3257</v>
      </c>
    </row>
    <row r="43" spans="15:20" x14ac:dyDescent="0.25">
      <c r="O43" s="49">
        <v>40</v>
      </c>
      <c r="P43" s="48">
        <f t="shared" si="0"/>
        <v>4</v>
      </c>
      <c r="Q43" s="48">
        <v>4</v>
      </c>
      <c r="S43" s="48" t="s">
        <v>67</v>
      </c>
      <c r="T43">
        <f t="shared" si="1"/>
        <v>4952</v>
      </c>
    </row>
    <row r="44" spans="15:20" x14ac:dyDescent="0.25">
      <c r="O44" s="49">
        <v>41</v>
      </c>
      <c r="P44" s="48">
        <f t="shared" si="0"/>
        <v>4</v>
      </c>
      <c r="Q44" s="48">
        <v>5</v>
      </c>
      <c r="S44" s="48" t="s">
        <v>68</v>
      </c>
      <c r="T44">
        <f t="shared" si="1"/>
        <v>3375</v>
      </c>
    </row>
    <row r="45" spans="15:20" x14ac:dyDescent="0.25">
      <c r="O45" s="49">
        <v>42</v>
      </c>
      <c r="P45" s="48">
        <f t="shared" si="0"/>
        <v>4</v>
      </c>
      <c r="Q45" s="48">
        <v>6</v>
      </c>
      <c r="S45" s="48" t="s">
        <v>69</v>
      </c>
      <c r="T45">
        <f t="shared" si="1"/>
        <v>3865</v>
      </c>
    </row>
    <row r="46" spans="15:20" x14ac:dyDescent="0.25">
      <c r="O46" s="49">
        <v>43</v>
      </c>
      <c r="P46" s="48">
        <f t="shared" si="0"/>
        <v>4</v>
      </c>
      <c r="Q46" s="48">
        <v>7</v>
      </c>
      <c r="S46" s="48" t="s">
        <v>70</v>
      </c>
      <c r="T46">
        <f t="shared" si="1"/>
        <v>6286</v>
      </c>
    </row>
    <row r="47" spans="15:20" x14ac:dyDescent="0.25">
      <c r="O47" s="49">
        <v>44</v>
      </c>
      <c r="P47" s="48">
        <f t="shared" si="0"/>
        <v>4</v>
      </c>
      <c r="Q47" s="48">
        <v>8</v>
      </c>
      <c r="S47" s="48" t="s">
        <v>71</v>
      </c>
      <c r="T47">
        <f t="shared" si="1"/>
        <v>5540</v>
      </c>
    </row>
    <row r="48" spans="15:20" x14ac:dyDescent="0.25">
      <c r="O48" s="49">
        <v>45</v>
      </c>
      <c r="P48" s="48">
        <f t="shared" si="0"/>
        <v>4</v>
      </c>
      <c r="Q48" s="48">
        <v>9</v>
      </c>
      <c r="S48" s="48" t="s">
        <v>72</v>
      </c>
      <c r="T48">
        <f t="shared" si="1"/>
        <v>7301</v>
      </c>
    </row>
    <row r="49" spans="15:20" x14ac:dyDescent="0.25">
      <c r="O49" s="49">
        <v>46</v>
      </c>
      <c r="P49" s="48">
        <f t="shared" si="0"/>
        <v>4</v>
      </c>
      <c r="Q49" s="48">
        <v>10</v>
      </c>
      <c r="S49" s="48" t="s">
        <v>73</v>
      </c>
      <c r="T49">
        <f t="shared" si="1"/>
        <v>11519</v>
      </c>
    </row>
    <row r="50" spans="15:20" x14ac:dyDescent="0.25">
      <c r="O50" s="49">
        <v>47</v>
      </c>
      <c r="P50" s="48">
        <f t="shared" si="0"/>
        <v>4</v>
      </c>
      <c r="Q50" s="48">
        <v>11</v>
      </c>
      <c r="S50" s="48" t="s">
        <v>74</v>
      </c>
      <c r="T50">
        <f t="shared" si="1"/>
        <v>11154</v>
      </c>
    </row>
    <row r="51" spans="15:20" x14ac:dyDescent="0.25">
      <c r="O51" s="49">
        <v>48</v>
      </c>
      <c r="P51" s="48">
        <f t="shared" si="0"/>
        <v>4</v>
      </c>
      <c r="Q51" s="48">
        <v>12</v>
      </c>
      <c r="S51" s="48" t="s">
        <v>75</v>
      </c>
      <c r="T51">
        <f t="shared" si="1"/>
        <v>12337</v>
      </c>
    </row>
    <row r="52" spans="15:20" x14ac:dyDescent="0.25">
      <c r="O52" s="49">
        <v>49</v>
      </c>
      <c r="P52" s="48">
        <f t="shared" si="0"/>
        <v>5</v>
      </c>
      <c r="Q52" s="48">
        <v>1</v>
      </c>
      <c r="R52">
        <v>1836</v>
      </c>
      <c r="S52" s="48" t="s">
        <v>64</v>
      </c>
      <c r="T52">
        <f t="shared" si="1"/>
        <v>11338</v>
      </c>
    </row>
    <row r="53" spans="15:20" x14ac:dyDescent="0.25">
      <c r="O53" s="49">
        <v>50</v>
      </c>
      <c r="P53" s="48">
        <f t="shared" si="0"/>
        <v>5</v>
      </c>
      <c r="Q53" s="48">
        <v>2</v>
      </c>
      <c r="S53" s="48" t="s">
        <v>65</v>
      </c>
      <c r="T53">
        <f t="shared" si="1"/>
        <v>7270</v>
      </c>
    </row>
    <row r="54" spans="15:20" x14ac:dyDescent="0.25">
      <c r="O54" s="49">
        <v>51</v>
      </c>
      <c r="P54" s="48">
        <f t="shared" si="0"/>
        <v>5</v>
      </c>
      <c r="Q54" s="48">
        <v>3</v>
      </c>
      <c r="S54" s="48" t="s">
        <v>66</v>
      </c>
      <c r="T54">
        <f t="shared" si="1"/>
        <v>5384</v>
      </c>
    </row>
    <row r="55" spans="15:20" x14ac:dyDescent="0.25">
      <c r="O55" s="49">
        <v>52</v>
      </c>
      <c r="P55" s="48">
        <f t="shared" si="0"/>
        <v>5</v>
      </c>
      <c r="Q55" s="48">
        <v>4</v>
      </c>
      <c r="S55" s="48" t="s">
        <v>67</v>
      </c>
      <c r="T55">
        <f t="shared" si="1"/>
        <v>5110</v>
      </c>
    </row>
    <row r="56" spans="15:20" x14ac:dyDescent="0.25">
      <c r="O56" s="49">
        <v>53</v>
      </c>
      <c r="P56" s="48">
        <f t="shared" si="0"/>
        <v>5</v>
      </c>
      <c r="Q56" s="48">
        <v>5</v>
      </c>
      <c r="S56" s="48" t="s">
        <v>68</v>
      </c>
      <c r="T56">
        <f t="shared" si="1"/>
        <v>4047</v>
      </c>
    </row>
    <row r="57" spans="15:20" x14ac:dyDescent="0.25">
      <c r="O57" s="49">
        <v>54</v>
      </c>
      <c r="P57" s="48">
        <f t="shared" si="0"/>
        <v>5</v>
      </c>
      <c r="Q57" s="48">
        <v>6</v>
      </c>
      <c r="S57" s="48" t="s">
        <v>69</v>
      </c>
      <c r="T57">
        <f t="shared" si="1"/>
        <v>5733</v>
      </c>
    </row>
    <row r="58" spans="15:20" x14ac:dyDescent="0.25">
      <c r="O58" s="49">
        <v>55</v>
      </c>
      <c r="P58" s="48">
        <f t="shared" si="0"/>
        <v>5</v>
      </c>
      <c r="Q58" s="48">
        <v>7</v>
      </c>
      <c r="S58" s="48" t="s">
        <v>70</v>
      </c>
      <c r="T58">
        <f t="shared" si="1"/>
        <v>6640</v>
      </c>
    </row>
    <row r="59" spans="15:20" x14ac:dyDescent="0.25">
      <c r="O59" s="49">
        <v>56</v>
      </c>
      <c r="P59" s="48">
        <f t="shared" si="0"/>
        <v>5</v>
      </c>
      <c r="Q59" s="48">
        <v>8</v>
      </c>
      <c r="S59" s="48" t="s">
        <v>71</v>
      </c>
      <c r="T59">
        <f t="shared" si="1"/>
        <v>4777</v>
      </c>
    </row>
    <row r="60" spans="15:20" x14ac:dyDescent="0.25">
      <c r="O60" s="49">
        <v>57</v>
      </c>
      <c r="P60" s="48">
        <f t="shared" si="0"/>
        <v>5</v>
      </c>
      <c r="Q60" s="48">
        <v>9</v>
      </c>
      <c r="S60" s="48" t="s">
        <v>72</v>
      </c>
      <c r="T60">
        <f t="shared" si="1"/>
        <v>4081</v>
      </c>
    </row>
    <row r="61" spans="15:20" x14ac:dyDescent="0.25">
      <c r="O61" s="49">
        <v>58</v>
      </c>
      <c r="P61" s="48">
        <f t="shared" si="0"/>
        <v>5</v>
      </c>
      <c r="Q61" s="48">
        <v>10</v>
      </c>
      <c r="S61" s="48" t="s">
        <v>73</v>
      </c>
      <c r="T61">
        <f t="shared" si="1"/>
        <v>5217</v>
      </c>
    </row>
    <row r="62" spans="15:20" x14ac:dyDescent="0.25">
      <c r="O62" s="49">
        <v>59</v>
      </c>
      <c r="P62" s="48">
        <f t="shared" si="0"/>
        <v>5</v>
      </c>
      <c r="Q62" s="48">
        <v>11</v>
      </c>
      <c r="S62" s="48" t="s">
        <v>74</v>
      </c>
      <c r="T62">
        <f t="shared" si="1"/>
        <v>3680</v>
      </c>
    </row>
    <row r="63" spans="15:20" x14ac:dyDescent="0.25">
      <c r="O63" s="49">
        <v>60</v>
      </c>
      <c r="P63" s="48">
        <f t="shared" si="0"/>
        <v>5</v>
      </c>
      <c r="Q63" s="48">
        <v>12</v>
      </c>
      <c r="S63" s="48" t="s">
        <v>75</v>
      </c>
      <c r="T63">
        <f t="shared" si="1"/>
        <v>6455</v>
      </c>
    </row>
    <row r="64" spans="15:20" x14ac:dyDescent="0.25">
      <c r="O64" s="49">
        <v>61</v>
      </c>
      <c r="P64" s="48">
        <f t="shared" si="0"/>
        <v>6</v>
      </c>
      <c r="Q64" s="48">
        <v>1</v>
      </c>
      <c r="R64">
        <v>1837</v>
      </c>
      <c r="S64" s="48" t="s">
        <v>64</v>
      </c>
      <c r="T64">
        <f t="shared" si="1"/>
        <v>6046</v>
      </c>
    </row>
    <row r="65" spans="15:20" x14ac:dyDescent="0.25">
      <c r="O65" s="49">
        <v>62</v>
      </c>
      <c r="P65" s="48">
        <f t="shared" si="0"/>
        <v>6</v>
      </c>
      <c r="Q65" s="48">
        <v>2</v>
      </c>
      <c r="S65" s="48" t="s">
        <v>65</v>
      </c>
      <c r="T65">
        <f t="shared" si="1"/>
        <v>3826</v>
      </c>
    </row>
    <row r="66" spans="15:20" x14ac:dyDescent="0.25">
      <c r="O66" s="49">
        <v>63</v>
      </c>
      <c r="P66" s="48">
        <f t="shared" si="0"/>
        <v>6</v>
      </c>
      <c r="Q66" s="48">
        <v>3</v>
      </c>
      <c r="S66" s="48" t="s">
        <v>66</v>
      </c>
      <c r="T66">
        <f t="shared" si="1"/>
        <v>3247</v>
      </c>
    </row>
    <row r="67" spans="15:20" x14ac:dyDescent="0.25">
      <c r="O67" s="49">
        <v>64</v>
      </c>
      <c r="P67" s="48">
        <f t="shared" si="0"/>
        <v>6</v>
      </c>
      <c r="Q67" s="48">
        <v>4</v>
      </c>
      <c r="S67" s="48" t="s">
        <v>67</v>
      </c>
      <c r="T67">
        <f t="shared" si="1"/>
        <v>4019</v>
      </c>
    </row>
    <row r="68" spans="15:20" x14ac:dyDescent="0.25">
      <c r="O68" s="49">
        <v>65</v>
      </c>
      <c r="P68" s="48">
        <f t="shared" si="0"/>
        <v>6</v>
      </c>
      <c r="Q68" s="48">
        <v>5</v>
      </c>
      <c r="S68" s="48" t="s">
        <v>68</v>
      </c>
      <c r="T68">
        <f t="shared" si="1"/>
        <v>3222</v>
      </c>
    </row>
    <row r="69" spans="15:20" x14ac:dyDescent="0.25">
      <c r="O69" s="49">
        <v>66</v>
      </c>
      <c r="P69" s="48">
        <f t="shared" ref="P69:P132" si="2">ROUNDUP(O69/12,0)</f>
        <v>6</v>
      </c>
      <c r="Q69" s="48">
        <v>6</v>
      </c>
      <c r="S69" s="48" t="s">
        <v>69</v>
      </c>
      <c r="T69">
        <f t="shared" si="1"/>
        <v>3244</v>
      </c>
    </row>
    <row r="70" spans="15:20" x14ac:dyDescent="0.25">
      <c r="O70" s="49">
        <v>67</v>
      </c>
      <c r="P70" s="48">
        <f t="shared" si="2"/>
        <v>6</v>
      </c>
      <c r="Q70" s="48">
        <v>7</v>
      </c>
      <c r="S70" s="48" t="s">
        <v>70</v>
      </c>
      <c r="T70">
        <f t="shared" ref="T70:T133" si="3">INDEX($B$6:$M$24,P70,Q70)</f>
        <v>4605</v>
      </c>
    </row>
    <row r="71" spans="15:20" x14ac:dyDescent="0.25">
      <c r="O71" s="49">
        <v>68</v>
      </c>
      <c r="P71" s="48">
        <f t="shared" si="2"/>
        <v>6</v>
      </c>
      <c r="Q71" s="48">
        <v>8</v>
      </c>
      <c r="S71" s="48" t="s">
        <v>71</v>
      </c>
      <c r="T71">
        <f t="shared" si="3"/>
        <v>3345</v>
      </c>
    </row>
    <row r="72" spans="15:20" x14ac:dyDescent="0.25">
      <c r="O72" s="49">
        <v>69</v>
      </c>
      <c r="P72" s="48">
        <f t="shared" si="2"/>
        <v>6</v>
      </c>
      <c r="Q72" s="48">
        <v>9</v>
      </c>
      <c r="S72" s="48" t="s">
        <v>72</v>
      </c>
      <c r="T72">
        <f t="shared" si="3"/>
        <v>2760</v>
      </c>
    </row>
    <row r="73" spans="15:20" x14ac:dyDescent="0.25">
      <c r="O73" s="49">
        <v>70</v>
      </c>
      <c r="P73" s="48">
        <f t="shared" si="2"/>
        <v>6</v>
      </c>
      <c r="Q73" s="48">
        <v>10</v>
      </c>
      <c r="S73" s="48" t="s">
        <v>73</v>
      </c>
      <c r="T73">
        <f t="shared" si="3"/>
        <v>3457</v>
      </c>
    </row>
    <row r="74" spans="15:20" x14ac:dyDescent="0.25">
      <c r="O74" s="49">
        <v>71</v>
      </c>
      <c r="P74" s="48">
        <f t="shared" si="2"/>
        <v>6</v>
      </c>
      <c r="Q74" s="48">
        <v>11</v>
      </c>
      <c r="S74" s="48" t="s">
        <v>74</v>
      </c>
      <c r="T74">
        <f t="shared" si="3"/>
        <v>3244</v>
      </c>
    </row>
    <row r="75" spans="15:20" x14ac:dyDescent="0.25">
      <c r="O75" s="49">
        <v>72</v>
      </c>
      <c r="P75" s="48">
        <f t="shared" si="2"/>
        <v>6</v>
      </c>
      <c r="Q75" s="48">
        <v>12</v>
      </c>
      <c r="S75" s="48" t="s">
        <v>75</v>
      </c>
      <c r="T75">
        <f t="shared" si="3"/>
        <v>4370</v>
      </c>
    </row>
    <row r="76" spans="15:20" x14ac:dyDescent="0.25">
      <c r="O76" s="49">
        <v>73</v>
      </c>
      <c r="P76" s="48">
        <f t="shared" si="2"/>
        <v>7</v>
      </c>
      <c r="Q76" s="48">
        <v>1</v>
      </c>
      <c r="R76">
        <v>1838</v>
      </c>
      <c r="S76" s="48" t="s">
        <v>64</v>
      </c>
      <c r="T76">
        <f t="shared" si="3"/>
        <v>5110</v>
      </c>
    </row>
    <row r="77" spans="15:20" x14ac:dyDescent="0.25">
      <c r="O77" s="49">
        <v>74</v>
      </c>
      <c r="P77" s="48">
        <f t="shared" si="2"/>
        <v>7</v>
      </c>
      <c r="Q77" s="48">
        <v>2</v>
      </c>
      <c r="S77" s="48" t="s">
        <v>65</v>
      </c>
      <c r="T77">
        <f t="shared" si="3"/>
        <v>3282</v>
      </c>
    </row>
    <row r="78" spans="15:20" x14ac:dyDescent="0.25">
      <c r="O78" s="49">
        <v>75</v>
      </c>
      <c r="P78" s="48">
        <f t="shared" si="2"/>
        <v>7</v>
      </c>
      <c r="Q78" s="48">
        <v>3</v>
      </c>
      <c r="S78" s="48" t="s">
        <v>66</v>
      </c>
      <c r="T78">
        <f t="shared" si="3"/>
        <v>2866</v>
      </c>
    </row>
    <row r="79" spans="15:20" x14ac:dyDescent="0.25">
      <c r="O79" s="49">
        <v>76</v>
      </c>
      <c r="P79" s="48">
        <f t="shared" si="2"/>
        <v>7</v>
      </c>
      <c r="Q79" s="48">
        <v>4</v>
      </c>
      <c r="S79" s="48" t="s">
        <v>67</v>
      </c>
      <c r="T79">
        <f t="shared" si="3"/>
        <v>3699</v>
      </c>
    </row>
    <row r="80" spans="15:20" x14ac:dyDescent="0.25">
      <c r="O80" s="49">
        <v>77</v>
      </c>
      <c r="P80" s="48">
        <f t="shared" si="2"/>
        <v>7</v>
      </c>
      <c r="Q80" s="48">
        <v>5</v>
      </c>
      <c r="S80" s="48" t="s">
        <v>68</v>
      </c>
      <c r="T80">
        <f t="shared" si="3"/>
        <v>2735</v>
      </c>
    </row>
    <row r="81" spans="15:20" x14ac:dyDescent="0.25">
      <c r="O81" s="49">
        <v>78</v>
      </c>
      <c r="P81" s="48">
        <f t="shared" si="2"/>
        <v>7</v>
      </c>
      <c r="Q81" s="48">
        <v>6</v>
      </c>
      <c r="S81" s="48" t="s">
        <v>69</v>
      </c>
      <c r="T81">
        <f t="shared" si="3"/>
        <v>2624</v>
      </c>
    </row>
    <row r="82" spans="15:20" x14ac:dyDescent="0.25">
      <c r="O82" s="49">
        <v>79</v>
      </c>
      <c r="P82" s="48">
        <f t="shared" si="2"/>
        <v>7</v>
      </c>
      <c r="Q82" s="48">
        <v>7</v>
      </c>
      <c r="S82" s="48" t="s">
        <v>70</v>
      </c>
      <c r="T82">
        <f t="shared" si="3"/>
        <v>4205</v>
      </c>
    </row>
    <row r="83" spans="15:20" x14ac:dyDescent="0.25">
      <c r="O83" s="49">
        <v>80</v>
      </c>
      <c r="P83" s="48">
        <f t="shared" si="2"/>
        <v>7</v>
      </c>
      <c r="Q83" s="48">
        <v>8</v>
      </c>
      <c r="S83" s="48" t="s">
        <v>71</v>
      </c>
      <c r="T83">
        <f t="shared" si="3"/>
        <v>3036</v>
      </c>
    </row>
    <row r="84" spans="15:20" x14ac:dyDescent="0.25">
      <c r="O84" s="49">
        <v>81</v>
      </c>
      <c r="P84" s="48">
        <f t="shared" si="2"/>
        <v>7</v>
      </c>
      <c r="Q84" s="48">
        <v>9</v>
      </c>
      <c r="S84" s="48" t="s">
        <v>72</v>
      </c>
      <c r="T84">
        <f t="shared" si="3"/>
        <v>2088</v>
      </c>
    </row>
    <row r="85" spans="15:20" x14ac:dyDescent="0.25">
      <c r="O85" s="49">
        <v>82</v>
      </c>
      <c r="P85" s="48">
        <f t="shared" si="2"/>
        <v>7</v>
      </c>
      <c r="Q85" s="48">
        <v>10</v>
      </c>
      <c r="S85" s="48" t="s">
        <v>73</v>
      </c>
      <c r="T85">
        <f t="shared" si="3"/>
        <v>3080</v>
      </c>
    </row>
    <row r="86" spans="15:20" x14ac:dyDescent="0.25">
      <c r="O86" s="49">
        <v>83</v>
      </c>
      <c r="P86" s="48">
        <f t="shared" si="2"/>
        <v>7</v>
      </c>
      <c r="Q86" s="48">
        <v>11</v>
      </c>
      <c r="S86" s="48" t="s">
        <v>74</v>
      </c>
      <c r="T86">
        <f t="shared" si="3"/>
        <v>2602</v>
      </c>
    </row>
    <row r="87" spans="15:20" x14ac:dyDescent="0.25">
      <c r="O87" s="49">
        <v>84</v>
      </c>
      <c r="P87" s="48">
        <f t="shared" si="2"/>
        <v>7</v>
      </c>
      <c r="Q87" s="48">
        <v>12</v>
      </c>
      <c r="S87" s="48" t="s">
        <v>75</v>
      </c>
      <c r="T87">
        <f t="shared" si="3"/>
        <v>4260</v>
      </c>
    </row>
    <row r="88" spans="15:20" x14ac:dyDescent="0.25">
      <c r="O88" s="49">
        <v>85</v>
      </c>
      <c r="P88" s="48">
        <f t="shared" si="2"/>
        <v>8</v>
      </c>
      <c r="Q88" s="48">
        <v>1</v>
      </c>
      <c r="R88">
        <v>1839</v>
      </c>
      <c r="S88" s="48" t="s">
        <v>64</v>
      </c>
      <c r="T88">
        <f t="shared" si="3"/>
        <v>5759</v>
      </c>
    </row>
    <row r="89" spans="15:20" x14ac:dyDescent="0.25">
      <c r="O89" s="49">
        <v>86</v>
      </c>
      <c r="P89" s="48">
        <f t="shared" si="2"/>
        <v>8</v>
      </c>
      <c r="Q89" s="48">
        <v>2</v>
      </c>
      <c r="S89" s="48" t="s">
        <v>65</v>
      </c>
      <c r="T89">
        <f t="shared" si="3"/>
        <v>2793</v>
      </c>
    </row>
    <row r="90" spans="15:20" x14ac:dyDescent="0.25">
      <c r="O90" s="49">
        <v>87</v>
      </c>
      <c r="P90" s="48">
        <f t="shared" si="2"/>
        <v>8</v>
      </c>
      <c r="Q90" s="48">
        <v>3</v>
      </c>
      <c r="S90" s="48" t="s">
        <v>66</v>
      </c>
      <c r="T90">
        <f t="shared" si="3"/>
        <v>2742</v>
      </c>
    </row>
    <row r="91" spans="15:20" x14ac:dyDescent="0.25">
      <c r="O91" s="49">
        <v>88</v>
      </c>
      <c r="P91" s="48">
        <f t="shared" si="2"/>
        <v>8</v>
      </c>
      <c r="Q91" s="48">
        <v>4</v>
      </c>
      <c r="S91" s="48" t="s">
        <v>67</v>
      </c>
      <c r="T91">
        <f t="shared" si="3"/>
        <v>3436</v>
      </c>
    </row>
    <row r="92" spans="15:20" x14ac:dyDescent="0.25">
      <c r="O92" s="49">
        <v>89</v>
      </c>
      <c r="P92" s="48">
        <f t="shared" si="2"/>
        <v>8</v>
      </c>
      <c r="Q92" s="48">
        <v>5</v>
      </c>
      <c r="S92" s="48" t="s">
        <v>68</v>
      </c>
      <c r="T92">
        <f t="shared" si="3"/>
        <v>2575</v>
      </c>
    </row>
    <row r="93" spans="15:20" x14ac:dyDescent="0.25">
      <c r="O93" s="49">
        <v>90</v>
      </c>
      <c r="P93" s="48">
        <f t="shared" si="2"/>
        <v>8</v>
      </c>
      <c r="Q93" s="48">
        <v>6</v>
      </c>
      <c r="S93" s="48" t="s">
        <v>69</v>
      </c>
      <c r="T93">
        <f t="shared" si="3"/>
        <v>2296</v>
      </c>
    </row>
    <row r="94" spans="15:20" x14ac:dyDescent="0.25">
      <c r="O94" s="49">
        <v>91</v>
      </c>
      <c r="P94" s="48">
        <f t="shared" si="2"/>
        <v>8</v>
      </c>
      <c r="Q94" s="48">
        <v>7</v>
      </c>
      <c r="S94" s="48" t="s">
        <v>70</v>
      </c>
      <c r="T94">
        <f t="shared" si="3"/>
        <v>4108</v>
      </c>
    </row>
    <row r="95" spans="15:20" x14ac:dyDescent="0.25">
      <c r="O95" s="49">
        <v>92</v>
      </c>
      <c r="P95" s="48">
        <f t="shared" si="2"/>
        <v>8</v>
      </c>
      <c r="Q95" s="48">
        <v>8</v>
      </c>
      <c r="S95" s="48" t="s">
        <v>71</v>
      </c>
      <c r="T95">
        <f t="shared" si="3"/>
        <v>2840</v>
      </c>
    </row>
    <row r="96" spans="15:20" x14ac:dyDescent="0.25">
      <c r="O96" s="49">
        <v>93</v>
      </c>
      <c r="P96" s="48">
        <f t="shared" si="2"/>
        <v>8</v>
      </c>
      <c r="Q96" s="48">
        <v>9</v>
      </c>
      <c r="S96" s="48" t="s">
        <v>72</v>
      </c>
      <c r="T96">
        <f t="shared" si="3"/>
        <v>1973</v>
      </c>
    </row>
    <row r="97" spans="15:20" x14ac:dyDescent="0.25">
      <c r="O97" s="49">
        <v>94</v>
      </c>
      <c r="P97" s="48">
        <f t="shared" si="2"/>
        <v>8</v>
      </c>
      <c r="Q97" s="48">
        <v>10</v>
      </c>
      <c r="S97" s="48" t="s">
        <v>73</v>
      </c>
      <c r="T97">
        <f t="shared" si="3"/>
        <v>2631</v>
      </c>
    </row>
    <row r="98" spans="15:20" x14ac:dyDescent="0.25">
      <c r="O98" s="49">
        <v>95</v>
      </c>
      <c r="P98" s="48">
        <f t="shared" si="2"/>
        <v>8</v>
      </c>
      <c r="Q98" s="48">
        <v>11</v>
      </c>
      <c r="S98" s="48" t="s">
        <v>74</v>
      </c>
      <c r="T98">
        <f t="shared" si="3"/>
        <v>2432</v>
      </c>
    </row>
    <row r="99" spans="15:20" x14ac:dyDescent="0.25">
      <c r="O99" s="49">
        <v>96</v>
      </c>
      <c r="P99" s="48">
        <f t="shared" si="2"/>
        <v>8</v>
      </c>
      <c r="Q99" s="48">
        <v>12</v>
      </c>
      <c r="S99" s="48" t="s">
        <v>75</v>
      </c>
      <c r="T99">
        <f t="shared" si="3"/>
        <v>3494</v>
      </c>
    </row>
    <row r="100" spans="15:20" x14ac:dyDescent="0.25">
      <c r="O100" s="49">
        <v>97</v>
      </c>
      <c r="P100" s="48">
        <f t="shared" si="2"/>
        <v>9</v>
      </c>
      <c r="Q100" s="48">
        <v>1</v>
      </c>
      <c r="R100">
        <v>1840</v>
      </c>
      <c r="S100" s="48" t="s">
        <v>64</v>
      </c>
      <c r="T100">
        <f t="shared" si="3"/>
        <v>5401</v>
      </c>
    </row>
    <row r="101" spans="15:20" x14ac:dyDescent="0.25">
      <c r="O101" s="49">
        <v>98</v>
      </c>
      <c r="P101" s="48">
        <f t="shared" si="2"/>
        <v>9</v>
      </c>
      <c r="Q101" s="48">
        <v>2</v>
      </c>
      <c r="S101" s="48" t="s">
        <v>65</v>
      </c>
      <c r="T101">
        <f t="shared" si="3"/>
        <v>2642</v>
      </c>
    </row>
    <row r="102" spans="15:20" x14ac:dyDescent="0.25">
      <c r="O102" s="49">
        <v>99</v>
      </c>
      <c r="P102" s="48">
        <f t="shared" si="2"/>
        <v>9</v>
      </c>
      <c r="Q102" s="48">
        <v>3</v>
      </c>
      <c r="S102" s="48" t="s">
        <v>66</v>
      </c>
      <c r="T102">
        <f t="shared" si="3"/>
        <v>2524</v>
      </c>
    </row>
    <row r="103" spans="15:20" x14ac:dyDescent="0.25">
      <c r="O103" s="49">
        <v>100</v>
      </c>
      <c r="P103" s="48">
        <f t="shared" si="2"/>
        <v>9</v>
      </c>
      <c r="Q103" s="48">
        <v>4</v>
      </c>
      <c r="S103" s="48" t="s">
        <v>67</v>
      </c>
      <c r="T103">
        <f t="shared" si="3"/>
        <v>3987</v>
      </c>
    </row>
    <row r="104" spans="15:20" x14ac:dyDescent="0.25">
      <c r="O104" s="49">
        <v>101</v>
      </c>
      <c r="P104" s="48">
        <f t="shared" si="2"/>
        <v>9</v>
      </c>
      <c r="Q104" s="48">
        <v>5</v>
      </c>
      <c r="S104" s="48" t="s">
        <v>68</v>
      </c>
      <c r="T104">
        <f t="shared" si="3"/>
        <v>2317</v>
      </c>
    </row>
    <row r="105" spans="15:20" x14ac:dyDescent="0.25">
      <c r="O105" s="49">
        <v>102</v>
      </c>
      <c r="P105" s="48">
        <f t="shared" si="2"/>
        <v>9</v>
      </c>
      <c r="Q105" s="48">
        <v>6</v>
      </c>
      <c r="S105" s="48" t="s">
        <v>69</v>
      </c>
      <c r="T105">
        <f t="shared" si="3"/>
        <v>2667</v>
      </c>
    </row>
    <row r="106" spans="15:20" x14ac:dyDescent="0.25">
      <c r="O106" s="49">
        <v>103</v>
      </c>
      <c r="P106" s="48">
        <f t="shared" si="2"/>
        <v>9</v>
      </c>
      <c r="Q106" s="48">
        <v>7</v>
      </c>
      <c r="S106" s="48" t="s">
        <v>70</v>
      </c>
      <c r="T106">
        <f t="shared" si="3"/>
        <v>5628</v>
      </c>
    </row>
    <row r="107" spans="15:20" x14ac:dyDescent="0.25">
      <c r="O107" s="49">
        <v>104</v>
      </c>
      <c r="P107" s="48">
        <f t="shared" si="2"/>
        <v>9</v>
      </c>
      <c r="Q107" s="48">
        <v>8</v>
      </c>
      <c r="S107" s="48" t="s">
        <v>71</v>
      </c>
      <c r="T107">
        <f t="shared" si="3"/>
        <v>2700</v>
      </c>
    </row>
    <row r="108" spans="15:20" x14ac:dyDescent="0.25">
      <c r="O108" s="49">
        <v>105</v>
      </c>
      <c r="P108" s="48">
        <f t="shared" si="2"/>
        <v>9</v>
      </c>
      <c r="Q108" s="48">
        <v>9</v>
      </c>
      <c r="S108" s="48" t="s">
        <v>72</v>
      </c>
      <c r="T108">
        <f t="shared" si="3"/>
        <v>2045</v>
      </c>
    </row>
    <row r="109" spans="15:20" x14ac:dyDescent="0.25">
      <c r="O109" s="49">
        <v>106</v>
      </c>
      <c r="P109" s="48">
        <f t="shared" si="2"/>
        <v>9</v>
      </c>
      <c r="Q109" s="48">
        <v>10</v>
      </c>
      <c r="S109" s="48" t="s">
        <v>73</v>
      </c>
      <c r="T109">
        <f t="shared" si="3"/>
        <v>3046</v>
      </c>
    </row>
    <row r="110" spans="15:20" x14ac:dyDescent="0.25">
      <c r="O110" s="49">
        <v>107</v>
      </c>
      <c r="P110" s="48">
        <f t="shared" si="2"/>
        <v>9</v>
      </c>
      <c r="Q110" s="48">
        <v>11</v>
      </c>
      <c r="S110" s="48" t="s">
        <v>74</v>
      </c>
      <c r="T110">
        <f t="shared" si="3"/>
        <v>2586</v>
      </c>
    </row>
    <row r="111" spans="15:20" x14ac:dyDescent="0.25">
      <c r="O111" s="49">
        <v>108</v>
      </c>
      <c r="P111" s="48">
        <f t="shared" si="2"/>
        <v>9</v>
      </c>
      <c r="Q111" s="48">
        <v>12</v>
      </c>
      <c r="S111" s="48" t="s">
        <v>75</v>
      </c>
      <c r="T111">
        <f t="shared" si="3"/>
        <v>3515</v>
      </c>
    </row>
    <row r="112" spans="15:20" x14ac:dyDescent="0.25">
      <c r="O112" s="49">
        <v>109</v>
      </c>
      <c r="P112" s="48">
        <f t="shared" si="2"/>
        <v>10</v>
      </c>
      <c r="Q112" s="48">
        <v>1</v>
      </c>
      <c r="R112">
        <v>1841</v>
      </c>
      <c r="S112" s="48" t="s">
        <v>64</v>
      </c>
      <c r="T112">
        <f t="shared" si="3"/>
        <v>4287</v>
      </c>
    </row>
    <row r="113" spans="15:20" x14ac:dyDescent="0.25">
      <c r="O113" s="49">
        <v>110</v>
      </c>
      <c r="P113" s="48">
        <f t="shared" si="2"/>
        <v>10</v>
      </c>
      <c r="Q113" s="48">
        <v>2</v>
      </c>
      <c r="S113" s="48" t="s">
        <v>65</v>
      </c>
      <c r="T113">
        <f t="shared" si="3"/>
        <v>2919</v>
      </c>
    </row>
    <row r="114" spans="15:20" x14ac:dyDescent="0.25">
      <c r="O114" s="49">
        <v>111</v>
      </c>
      <c r="P114" s="48">
        <f t="shared" si="2"/>
        <v>10</v>
      </c>
      <c r="Q114" s="48">
        <v>3</v>
      </c>
      <c r="S114" s="48" t="s">
        <v>66</v>
      </c>
      <c r="T114">
        <f t="shared" si="3"/>
        <v>2655</v>
      </c>
    </row>
    <row r="115" spans="15:20" x14ac:dyDescent="0.25">
      <c r="O115" s="49">
        <v>112</v>
      </c>
      <c r="P115" s="48">
        <f t="shared" si="2"/>
        <v>10</v>
      </c>
      <c r="Q115" s="48">
        <v>4</v>
      </c>
      <c r="S115" s="48" t="s">
        <v>67</v>
      </c>
      <c r="T115">
        <f t="shared" si="3"/>
        <v>4420</v>
      </c>
    </row>
    <row r="116" spans="15:20" x14ac:dyDescent="0.25">
      <c r="O116" s="49">
        <v>113</v>
      </c>
      <c r="P116" s="48">
        <f t="shared" si="2"/>
        <v>10</v>
      </c>
      <c r="Q116" s="48">
        <v>5</v>
      </c>
      <c r="S116" s="48" t="s">
        <v>68</v>
      </c>
      <c r="T116">
        <f t="shared" si="3"/>
        <v>2955</v>
      </c>
    </row>
    <row r="117" spans="15:20" x14ac:dyDescent="0.25">
      <c r="O117" s="49">
        <v>114</v>
      </c>
      <c r="P117" s="48">
        <f t="shared" si="2"/>
        <v>10</v>
      </c>
      <c r="Q117" s="48">
        <v>6</v>
      </c>
      <c r="S117" s="48" t="s">
        <v>69</v>
      </c>
      <c r="T117">
        <f t="shared" si="3"/>
        <v>2454</v>
      </c>
    </row>
    <row r="118" spans="15:20" x14ac:dyDescent="0.25">
      <c r="O118" s="49">
        <v>115</v>
      </c>
      <c r="P118" s="48">
        <f t="shared" si="2"/>
        <v>10</v>
      </c>
      <c r="Q118" s="48">
        <v>7</v>
      </c>
      <c r="S118" s="48" t="s">
        <v>70</v>
      </c>
      <c r="T118">
        <f t="shared" si="3"/>
        <v>5741</v>
      </c>
    </row>
    <row r="119" spans="15:20" x14ac:dyDescent="0.25">
      <c r="O119" s="49">
        <v>116</v>
      </c>
      <c r="P119" s="48">
        <f t="shared" si="2"/>
        <v>10</v>
      </c>
      <c r="Q119" s="48">
        <v>8</v>
      </c>
      <c r="S119" s="48" t="s">
        <v>71</v>
      </c>
      <c r="T119">
        <f t="shared" si="3"/>
        <v>2869</v>
      </c>
    </row>
    <row r="120" spans="15:20" x14ac:dyDescent="0.25">
      <c r="O120" s="49">
        <v>117</v>
      </c>
      <c r="P120" s="48">
        <f t="shared" si="2"/>
        <v>10</v>
      </c>
      <c r="Q120" s="48">
        <v>9</v>
      </c>
      <c r="S120" s="48" t="s">
        <v>72</v>
      </c>
      <c r="T120">
        <f t="shared" si="3"/>
        <v>2448</v>
      </c>
    </row>
    <row r="121" spans="15:20" x14ac:dyDescent="0.25">
      <c r="O121" s="49">
        <v>118</v>
      </c>
      <c r="P121" s="48">
        <f t="shared" si="2"/>
        <v>10</v>
      </c>
      <c r="Q121" s="48">
        <v>10</v>
      </c>
      <c r="S121" s="48" t="s">
        <v>73</v>
      </c>
      <c r="T121">
        <f t="shared" si="3"/>
        <v>4426</v>
      </c>
    </row>
    <row r="122" spans="15:20" x14ac:dyDescent="0.25">
      <c r="O122" s="49">
        <v>119</v>
      </c>
      <c r="P122" s="48">
        <f t="shared" si="2"/>
        <v>10</v>
      </c>
      <c r="Q122" s="48">
        <v>11</v>
      </c>
      <c r="S122" s="48" t="s">
        <v>74</v>
      </c>
      <c r="T122">
        <f t="shared" si="3"/>
        <v>3041</v>
      </c>
    </row>
    <row r="123" spans="15:20" x14ac:dyDescent="0.25">
      <c r="O123" s="49">
        <v>120</v>
      </c>
      <c r="P123" s="48">
        <f t="shared" si="2"/>
        <v>10</v>
      </c>
      <c r="Q123" s="48">
        <v>12</v>
      </c>
      <c r="S123" s="48" t="s">
        <v>75</v>
      </c>
      <c r="T123">
        <f t="shared" si="3"/>
        <v>3980</v>
      </c>
    </row>
    <row r="124" spans="15:20" x14ac:dyDescent="0.25">
      <c r="O124" s="49">
        <v>121</v>
      </c>
      <c r="P124" s="48">
        <f t="shared" si="2"/>
        <v>11</v>
      </c>
      <c r="Q124" s="48">
        <v>1</v>
      </c>
      <c r="R124">
        <v>1842</v>
      </c>
      <c r="S124" s="48" t="s">
        <v>64</v>
      </c>
      <c r="T124">
        <f t="shared" si="3"/>
        <v>5642</v>
      </c>
    </row>
    <row r="125" spans="15:20" x14ac:dyDescent="0.25">
      <c r="O125" s="49">
        <v>122</v>
      </c>
      <c r="P125" s="48">
        <f t="shared" si="2"/>
        <v>11</v>
      </c>
      <c r="Q125" s="48">
        <v>2</v>
      </c>
      <c r="S125" s="48" t="s">
        <v>65</v>
      </c>
      <c r="T125">
        <f t="shared" si="3"/>
        <v>4310</v>
      </c>
    </row>
    <row r="126" spans="15:20" x14ac:dyDescent="0.25">
      <c r="O126" s="49">
        <v>123</v>
      </c>
      <c r="P126" s="48">
        <f t="shared" si="2"/>
        <v>11</v>
      </c>
      <c r="Q126" s="48">
        <v>3</v>
      </c>
      <c r="S126" s="48" t="s">
        <v>66</v>
      </c>
      <c r="T126">
        <f t="shared" si="3"/>
        <v>2917</v>
      </c>
    </row>
    <row r="127" spans="15:20" x14ac:dyDescent="0.25">
      <c r="O127" s="49">
        <v>124</v>
      </c>
      <c r="P127" s="48">
        <f t="shared" si="2"/>
        <v>11</v>
      </c>
      <c r="Q127" s="48">
        <v>4</v>
      </c>
      <c r="S127" s="48" t="s">
        <v>67</v>
      </c>
      <c r="T127">
        <f t="shared" si="3"/>
        <v>3245</v>
      </c>
    </row>
    <row r="128" spans="15:20" x14ac:dyDescent="0.25">
      <c r="O128" s="49">
        <v>125</v>
      </c>
      <c r="P128" s="48">
        <f t="shared" si="2"/>
        <v>11</v>
      </c>
      <c r="Q128" s="48">
        <v>5</v>
      </c>
      <c r="S128" s="48" t="s">
        <v>68</v>
      </c>
      <c r="T128">
        <f t="shared" si="3"/>
        <v>2211</v>
      </c>
    </row>
    <row r="129" spans="15:20" x14ac:dyDescent="0.25">
      <c r="O129" s="49">
        <v>126</v>
      </c>
      <c r="P129" s="48">
        <f t="shared" si="2"/>
        <v>11</v>
      </c>
      <c r="Q129" s="48">
        <v>6</v>
      </c>
      <c r="S129" s="48" t="s">
        <v>69</v>
      </c>
      <c r="T129">
        <f t="shared" si="3"/>
        <v>2653</v>
      </c>
    </row>
    <row r="130" spans="15:20" x14ac:dyDescent="0.25">
      <c r="O130" s="49">
        <v>127</v>
      </c>
      <c r="P130" s="48">
        <f t="shared" si="2"/>
        <v>11</v>
      </c>
      <c r="Q130" s="48">
        <v>7</v>
      </c>
      <c r="S130" s="48" t="s">
        <v>70</v>
      </c>
      <c r="T130">
        <f t="shared" si="3"/>
        <v>4116</v>
      </c>
    </row>
    <row r="131" spans="15:20" x14ac:dyDescent="0.25">
      <c r="O131" s="49">
        <v>128</v>
      </c>
      <c r="P131" s="48">
        <f t="shared" si="2"/>
        <v>11</v>
      </c>
      <c r="Q131" s="48">
        <v>8</v>
      </c>
      <c r="S131" s="48" t="s">
        <v>71</v>
      </c>
      <c r="T131">
        <f t="shared" si="3"/>
        <v>2675</v>
      </c>
    </row>
    <row r="132" spans="15:20" x14ac:dyDescent="0.25">
      <c r="O132" s="49">
        <v>129</v>
      </c>
      <c r="P132" s="48">
        <f t="shared" si="2"/>
        <v>11</v>
      </c>
      <c r="Q132" s="48">
        <v>9</v>
      </c>
      <c r="S132" s="48" t="s">
        <v>72</v>
      </c>
      <c r="T132">
        <f t="shared" si="3"/>
        <v>2156</v>
      </c>
    </row>
    <row r="133" spans="15:20" x14ac:dyDescent="0.25">
      <c r="O133" s="49">
        <v>130</v>
      </c>
      <c r="P133" s="48">
        <f t="shared" ref="P133:P196" si="4">ROUNDUP(O133/12,0)</f>
        <v>11</v>
      </c>
      <c r="Q133" s="48">
        <v>10</v>
      </c>
      <c r="S133" s="48" t="s">
        <v>73</v>
      </c>
      <c r="T133">
        <f t="shared" si="3"/>
        <v>2770</v>
      </c>
    </row>
    <row r="134" spans="15:20" x14ac:dyDescent="0.25">
      <c r="O134" s="49">
        <v>131</v>
      </c>
      <c r="P134" s="48">
        <f t="shared" si="4"/>
        <v>11</v>
      </c>
      <c r="Q134" s="48">
        <v>11</v>
      </c>
      <c r="S134" s="48" t="s">
        <v>74</v>
      </c>
      <c r="T134">
        <f t="shared" ref="T134:T197" si="5">INDEX($B$6:$M$24,P134,Q134)</f>
        <v>2683</v>
      </c>
    </row>
    <row r="135" spans="15:20" x14ac:dyDescent="0.25">
      <c r="O135" s="49">
        <v>132</v>
      </c>
      <c r="P135" s="48">
        <f t="shared" si="4"/>
        <v>11</v>
      </c>
      <c r="Q135" s="48">
        <v>12</v>
      </c>
      <c r="S135" s="48" t="s">
        <v>75</v>
      </c>
      <c r="T135">
        <f t="shared" si="5"/>
        <v>2604</v>
      </c>
    </row>
    <row r="136" spans="15:20" x14ac:dyDescent="0.25">
      <c r="O136" s="49">
        <v>133</v>
      </c>
      <c r="P136" s="48">
        <f t="shared" si="4"/>
        <v>12</v>
      </c>
      <c r="Q136" s="48">
        <v>1</v>
      </c>
      <c r="R136">
        <v>1843</v>
      </c>
      <c r="S136" s="48" t="s">
        <v>64</v>
      </c>
      <c r="T136">
        <f t="shared" si="5"/>
        <v>5957</v>
      </c>
    </row>
    <row r="137" spans="15:20" x14ac:dyDescent="0.25">
      <c r="O137" s="49">
        <v>134</v>
      </c>
      <c r="P137" s="48">
        <f t="shared" si="4"/>
        <v>12</v>
      </c>
      <c r="Q137" s="48">
        <v>2</v>
      </c>
      <c r="S137" s="48" t="s">
        <v>65</v>
      </c>
      <c r="T137">
        <f t="shared" si="5"/>
        <v>3309</v>
      </c>
    </row>
    <row r="138" spans="15:20" x14ac:dyDescent="0.25">
      <c r="O138" s="49">
        <v>135</v>
      </c>
      <c r="P138" s="48">
        <f t="shared" si="4"/>
        <v>12</v>
      </c>
      <c r="Q138" s="48">
        <v>3</v>
      </c>
      <c r="S138" s="48" t="s">
        <v>66</v>
      </c>
      <c r="T138">
        <f t="shared" si="5"/>
        <v>3182</v>
      </c>
    </row>
    <row r="139" spans="15:20" x14ac:dyDescent="0.25">
      <c r="O139" s="49">
        <v>136</v>
      </c>
      <c r="P139" s="48">
        <f t="shared" si="4"/>
        <v>12</v>
      </c>
      <c r="Q139" s="48">
        <v>4</v>
      </c>
      <c r="S139" s="48" t="s">
        <v>67</v>
      </c>
      <c r="T139">
        <f t="shared" si="5"/>
        <v>4134</v>
      </c>
    </row>
    <row r="140" spans="15:20" x14ac:dyDescent="0.25">
      <c r="O140" s="49">
        <v>137</v>
      </c>
      <c r="P140" s="48">
        <f t="shared" si="4"/>
        <v>12</v>
      </c>
      <c r="Q140" s="48">
        <v>5</v>
      </c>
      <c r="S140" s="48" t="s">
        <v>68</v>
      </c>
      <c r="T140">
        <f t="shared" si="5"/>
        <v>3296</v>
      </c>
    </row>
    <row r="141" spans="15:20" x14ac:dyDescent="0.25">
      <c r="O141" s="49">
        <v>138</v>
      </c>
      <c r="P141" s="48">
        <f t="shared" si="4"/>
        <v>12</v>
      </c>
      <c r="Q141" s="48">
        <v>6</v>
      </c>
      <c r="S141" s="48" t="s">
        <v>69</v>
      </c>
      <c r="T141">
        <f t="shared" si="5"/>
        <v>2900</v>
      </c>
    </row>
    <row r="142" spans="15:20" x14ac:dyDescent="0.25">
      <c r="O142" s="49">
        <v>139</v>
      </c>
      <c r="P142" s="48">
        <f t="shared" si="4"/>
        <v>12</v>
      </c>
      <c r="Q142" s="48">
        <v>7</v>
      </c>
      <c r="S142" s="48" t="s">
        <v>70</v>
      </c>
      <c r="T142">
        <f t="shared" si="5"/>
        <v>5107</v>
      </c>
    </row>
    <row r="143" spans="15:20" x14ac:dyDescent="0.25">
      <c r="O143" s="49">
        <v>140</v>
      </c>
      <c r="P143" s="48">
        <f t="shared" si="4"/>
        <v>12</v>
      </c>
      <c r="Q143" s="48">
        <v>8</v>
      </c>
      <c r="S143" s="48" t="s">
        <v>71</v>
      </c>
      <c r="T143">
        <f t="shared" si="5"/>
        <v>3880</v>
      </c>
    </row>
    <row r="144" spans="15:20" x14ac:dyDescent="0.25">
      <c r="O144" s="49">
        <v>141</v>
      </c>
      <c r="P144" s="48">
        <f t="shared" si="4"/>
        <v>12</v>
      </c>
      <c r="Q144" s="48">
        <v>9</v>
      </c>
      <c r="S144" s="48" t="s">
        <v>72</v>
      </c>
      <c r="T144">
        <f t="shared" si="5"/>
        <v>3227</v>
      </c>
    </row>
    <row r="145" spans="15:20" x14ac:dyDescent="0.25">
      <c r="O145" s="49">
        <v>142</v>
      </c>
      <c r="P145" s="48">
        <f t="shared" si="4"/>
        <v>12</v>
      </c>
      <c r="Q145" s="48">
        <v>10</v>
      </c>
      <c r="S145" s="48" t="s">
        <v>73</v>
      </c>
      <c r="T145">
        <f t="shared" si="5"/>
        <v>4156</v>
      </c>
    </row>
    <row r="146" spans="15:20" x14ac:dyDescent="0.25">
      <c r="O146" s="49">
        <v>143</v>
      </c>
      <c r="P146" s="48">
        <f t="shared" si="4"/>
        <v>12</v>
      </c>
      <c r="Q146" s="48">
        <v>11</v>
      </c>
      <c r="S146" s="48" t="s">
        <v>74</v>
      </c>
      <c r="T146">
        <f t="shared" si="5"/>
        <v>3829</v>
      </c>
    </row>
    <row r="147" spans="15:20" x14ac:dyDescent="0.25">
      <c r="O147" s="49">
        <v>144</v>
      </c>
      <c r="P147" s="48">
        <f t="shared" si="4"/>
        <v>12</v>
      </c>
      <c r="Q147" s="48">
        <v>12</v>
      </c>
      <c r="S147" s="48" t="s">
        <v>75</v>
      </c>
      <c r="T147">
        <f t="shared" si="5"/>
        <v>6081</v>
      </c>
    </row>
    <row r="148" spans="15:20" x14ac:dyDescent="0.25">
      <c r="O148" s="49">
        <v>145</v>
      </c>
      <c r="P148" s="48">
        <f t="shared" si="4"/>
        <v>13</v>
      </c>
      <c r="Q148" s="48">
        <v>1</v>
      </c>
      <c r="R148">
        <v>1844</v>
      </c>
      <c r="S148" s="48" t="s">
        <v>64</v>
      </c>
      <c r="T148">
        <f t="shared" si="5"/>
        <v>6658</v>
      </c>
    </row>
    <row r="149" spans="15:20" x14ac:dyDescent="0.25">
      <c r="O149" s="49">
        <v>146</v>
      </c>
      <c r="P149" s="48">
        <f t="shared" si="4"/>
        <v>13</v>
      </c>
      <c r="Q149" s="48">
        <v>2</v>
      </c>
      <c r="S149" s="48" t="s">
        <v>65</v>
      </c>
      <c r="T149">
        <f t="shared" si="5"/>
        <v>4223</v>
      </c>
    </row>
    <row r="150" spans="15:20" x14ac:dyDescent="0.25">
      <c r="O150" s="49">
        <v>147</v>
      </c>
      <c r="P150" s="48">
        <f t="shared" si="4"/>
        <v>13</v>
      </c>
      <c r="Q150" s="48">
        <v>3</v>
      </c>
      <c r="S150" s="48" t="s">
        <v>66</v>
      </c>
      <c r="T150">
        <f t="shared" si="5"/>
        <v>4893</v>
      </c>
    </row>
    <row r="151" spans="15:20" x14ac:dyDescent="0.25">
      <c r="O151" s="49">
        <v>148</v>
      </c>
      <c r="P151" s="48">
        <f t="shared" si="4"/>
        <v>13</v>
      </c>
      <c r="Q151" s="48">
        <v>4</v>
      </c>
      <c r="S151" s="48" t="s">
        <v>67</v>
      </c>
      <c r="T151">
        <f t="shared" si="5"/>
        <v>6027</v>
      </c>
    </row>
    <row r="152" spans="15:20" x14ac:dyDescent="0.25">
      <c r="O152" s="49">
        <v>149</v>
      </c>
      <c r="P152" s="48">
        <f t="shared" si="4"/>
        <v>13</v>
      </c>
      <c r="Q152" s="48">
        <v>5</v>
      </c>
      <c r="S152" s="48" t="s">
        <v>68</v>
      </c>
      <c r="T152">
        <f t="shared" si="5"/>
        <v>4086</v>
      </c>
    </row>
    <row r="153" spans="15:20" x14ac:dyDescent="0.25">
      <c r="O153" s="49">
        <v>150</v>
      </c>
      <c r="P153" s="48">
        <f t="shared" si="4"/>
        <v>13</v>
      </c>
      <c r="Q153" s="48">
        <v>6</v>
      </c>
      <c r="S153" s="48" t="s">
        <v>69</v>
      </c>
      <c r="T153">
        <f t="shared" si="5"/>
        <v>6442</v>
      </c>
    </row>
    <row r="154" spans="15:20" x14ac:dyDescent="0.25">
      <c r="O154" s="49">
        <v>151</v>
      </c>
      <c r="P154" s="48">
        <f t="shared" si="4"/>
        <v>13</v>
      </c>
      <c r="Q154" s="48">
        <v>7</v>
      </c>
      <c r="S154" s="48" t="s">
        <v>70</v>
      </c>
      <c r="T154">
        <f t="shared" si="5"/>
        <v>7173</v>
      </c>
    </row>
    <row r="155" spans="15:20" x14ac:dyDescent="0.25">
      <c r="O155" s="49">
        <v>152</v>
      </c>
      <c r="P155" s="48">
        <f t="shared" si="4"/>
        <v>13</v>
      </c>
      <c r="Q155" s="48">
        <v>8</v>
      </c>
      <c r="S155" s="48" t="s">
        <v>71</v>
      </c>
      <c r="T155">
        <f t="shared" si="5"/>
        <v>3838</v>
      </c>
    </row>
    <row r="156" spans="15:20" x14ac:dyDescent="0.25">
      <c r="O156" s="49">
        <v>153</v>
      </c>
      <c r="P156" s="48">
        <f t="shared" si="4"/>
        <v>13</v>
      </c>
      <c r="Q156" s="48">
        <v>9</v>
      </c>
      <c r="S156" s="48" t="s">
        <v>72</v>
      </c>
      <c r="T156">
        <f t="shared" si="5"/>
        <v>4838</v>
      </c>
    </row>
    <row r="157" spans="15:20" x14ac:dyDescent="0.25">
      <c r="O157" s="49">
        <v>154</v>
      </c>
      <c r="P157" s="48">
        <f t="shared" si="4"/>
        <v>13</v>
      </c>
      <c r="Q157" s="48">
        <v>10</v>
      </c>
      <c r="S157" s="48" t="s">
        <v>73</v>
      </c>
      <c r="T157">
        <f t="shared" si="5"/>
        <v>5468</v>
      </c>
    </row>
    <row r="158" spans="15:20" x14ac:dyDescent="0.25">
      <c r="O158" s="49">
        <v>155</v>
      </c>
      <c r="P158" s="48">
        <f t="shared" si="4"/>
        <v>13</v>
      </c>
      <c r="Q158" s="48">
        <v>11</v>
      </c>
      <c r="S158" s="48" t="s">
        <v>74</v>
      </c>
      <c r="T158">
        <f t="shared" si="5"/>
        <v>4209</v>
      </c>
    </row>
    <row r="159" spans="15:20" x14ac:dyDescent="0.25">
      <c r="O159" s="49">
        <v>156</v>
      </c>
      <c r="P159" s="48">
        <f t="shared" si="4"/>
        <v>13</v>
      </c>
      <c r="Q159" s="48">
        <v>12</v>
      </c>
      <c r="S159" s="48" t="s">
        <v>75</v>
      </c>
      <c r="T159">
        <f t="shared" si="5"/>
        <v>6667</v>
      </c>
    </row>
    <row r="160" spans="15:20" x14ac:dyDescent="0.25">
      <c r="O160" s="49">
        <v>157</v>
      </c>
      <c r="P160" s="48">
        <f t="shared" si="4"/>
        <v>14</v>
      </c>
      <c r="Q160" s="48">
        <v>1</v>
      </c>
      <c r="R160">
        <v>1845</v>
      </c>
      <c r="S160" s="48" t="s">
        <v>64</v>
      </c>
      <c r="T160">
        <f t="shared" si="5"/>
        <v>4338</v>
      </c>
    </row>
    <row r="161" spans="15:20" x14ac:dyDescent="0.25">
      <c r="O161" s="49">
        <v>158</v>
      </c>
      <c r="P161" s="48">
        <f t="shared" si="4"/>
        <v>14</v>
      </c>
      <c r="Q161" s="48">
        <v>2</v>
      </c>
      <c r="S161" s="48" t="s">
        <v>65</v>
      </c>
      <c r="T161">
        <f t="shared" si="5"/>
        <v>4109</v>
      </c>
    </row>
    <row r="162" spans="15:20" x14ac:dyDescent="0.25">
      <c r="O162" s="49">
        <v>159</v>
      </c>
      <c r="P162" s="48">
        <f t="shared" si="4"/>
        <v>14</v>
      </c>
      <c r="Q162" s="48">
        <v>3</v>
      </c>
      <c r="S162" s="48" t="s">
        <v>66</v>
      </c>
      <c r="T162">
        <f t="shared" si="5"/>
        <v>6404</v>
      </c>
    </row>
    <row r="163" spans="15:20" x14ac:dyDescent="0.25">
      <c r="O163" s="49">
        <v>160</v>
      </c>
      <c r="P163" s="48">
        <f t="shared" si="4"/>
        <v>14</v>
      </c>
      <c r="Q163" s="48">
        <v>4</v>
      </c>
      <c r="S163" s="48" t="s">
        <v>67</v>
      </c>
      <c r="T163">
        <f t="shared" si="5"/>
        <v>4285</v>
      </c>
    </row>
    <row r="164" spans="15:20" x14ac:dyDescent="0.25">
      <c r="O164" s="49">
        <v>161</v>
      </c>
      <c r="P164" s="48">
        <f t="shared" si="4"/>
        <v>14</v>
      </c>
      <c r="Q164" s="48">
        <v>5</v>
      </c>
      <c r="S164" s="48" t="s">
        <v>68</v>
      </c>
      <c r="T164">
        <f t="shared" si="5"/>
        <v>4173</v>
      </c>
    </row>
    <row r="165" spans="15:20" x14ac:dyDescent="0.25">
      <c r="O165" s="49">
        <v>162</v>
      </c>
      <c r="P165" s="48">
        <f t="shared" si="4"/>
        <v>14</v>
      </c>
      <c r="Q165" s="48">
        <v>6</v>
      </c>
      <c r="S165" s="48" t="s">
        <v>69</v>
      </c>
      <c r="T165">
        <f t="shared" si="5"/>
        <v>6589</v>
      </c>
    </row>
    <row r="166" spans="15:20" x14ac:dyDescent="0.25">
      <c r="O166" s="49">
        <v>163</v>
      </c>
      <c r="P166" s="48">
        <f t="shared" si="4"/>
        <v>14</v>
      </c>
      <c r="Q166" s="48">
        <v>7</v>
      </c>
      <c r="S166" s="48" t="s">
        <v>70</v>
      </c>
      <c r="T166">
        <f t="shared" si="5"/>
        <v>4139</v>
      </c>
    </row>
    <row r="167" spans="15:20" x14ac:dyDescent="0.25">
      <c r="O167" s="49">
        <v>164</v>
      </c>
      <c r="P167" s="48">
        <f t="shared" si="4"/>
        <v>14</v>
      </c>
      <c r="Q167" s="48">
        <v>8</v>
      </c>
      <c r="S167" s="48" t="s">
        <v>71</v>
      </c>
      <c r="T167">
        <f t="shared" si="5"/>
        <v>4689</v>
      </c>
    </row>
    <row r="168" spans="15:20" x14ac:dyDescent="0.25">
      <c r="O168" s="49">
        <v>165</v>
      </c>
      <c r="P168" s="48">
        <f t="shared" si="4"/>
        <v>14</v>
      </c>
      <c r="Q168" s="48">
        <v>9</v>
      </c>
      <c r="S168" s="48" t="s">
        <v>72</v>
      </c>
      <c r="T168">
        <f t="shared" si="5"/>
        <v>7705</v>
      </c>
    </row>
    <row r="169" spans="15:20" x14ac:dyDescent="0.25">
      <c r="O169" s="49">
        <v>166</v>
      </c>
      <c r="P169" s="48">
        <f t="shared" si="4"/>
        <v>14</v>
      </c>
      <c r="Q169" s="48">
        <v>10</v>
      </c>
      <c r="S169" s="48" t="s">
        <v>73</v>
      </c>
      <c r="T169">
        <f t="shared" si="5"/>
        <v>6574</v>
      </c>
    </row>
    <row r="170" spans="15:20" x14ac:dyDescent="0.25">
      <c r="O170" s="49">
        <v>167</v>
      </c>
      <c r="P170" s="48">
        <f t="shared" si="4"/>
        <v>14</v>
      </c>
      <c r="Q170" s="48">
        <v>11</v>
      </c>
      <c r="S170" s="48" t="s">
        <v>74</v>
      </c>
      <c r="T170">
        <f t="shared" si="5"/>
        <v>6277</v>
      </c>
    </row>
    <row r="171" spans="15:20" x14ac:dyDescent="0.25">
      <c r="O171" s="49">
        <v>168</v>
      </c>
      <c r="P171" s="48">
        <f t="shared" si="4"/>
        <v>14</v>
      </c>
      <c r="Q171" s="48">
        <v>12</v>
      </c>
      <c r="S171" s="48" t="s">
        <v>75</v>
      </c>
      <c r="T171">
        <f t="shared" si="5"/>
        <v>8975</v>
      </c>
    </row>
    <row r="172" spans="15:20" x14ac:dyDescent="0.25">
      <c r="O172" s="49">
        <v>169</v>
      </c>
      <c r="P172" s="48">
        <f t="shared" si="4"/>
        <v>15</v>
      </c>
      <c r="Q172" s="48">
        <v>1</v>
      </c>
      <c r="R172">
        <v>1846</v>
      </c>
      <c r="S172" s="48" t="s">
        <v>64</v>
      </c>
      <c r="T172">
        <f t="shared" si="5"/>
        <v>5625</v>
      </c>
    </row>
    <row r="173" spans="15:20" x14ac:dyDescent="0.25">
      <c r="O173" s="49">
        <v>170</v>
      </c>
      <c r="P173" s="48">
        <f t="shared" si="4"/>
        <v>15</v>
      </c>
      <c r="Q173" s="48">
        <v>2</v>
      </c>
      <c r="S173" s="48" t="s">
        <v>65</v>
      </c>
      <c r="T173">
        <f t="shared" si="5"/>
        <v>5823</v>
      </c>
    </row>
    <row r="174" spans="15:20" x14ac:dyDescent="0.25">
      <c r="O174" s="49">
        <v>171</v>
      </c>
      <c r="P174" s="48">
        <f t="shared" si="4"/>
        <v>15</v>
      </c>
      <c r="Q174" s="48">
        <v>3</v>
      </c>
      <c r="S174" s="48" t="s">
        <v>66</v>
      </c>
      <c r="T174">
        <f t="shared" si="5"/>
        <v>6923</v>
      </c>
    </row>
    <row r="175" spans="15:20" x14ac:dyDescent="0.25">
      <c r="O175" s="49">
        <v>172</v>
      </c>
      <c r="P175" s="48">
        <f t="shared" si="4"/>
        <v>15</v>
      </c>
      <c r="Q175" s="48">
        <v>4</v>
      </c>
      <c r="S175" s="48" t="s">
        <v>67</v>
      </c>
      <c r="T175">
        <f t="shared" si="5"/>
        <v>4295</v>
      </c>
    </row>
    <row r="176" spans="15:20" x14ac:dyDescent="0.25">
      <c r="O176" s="49">
        <v>173</v>
      </c>
      <c r="P176" s="48">
        <f t="shared" si="4"/>
        <v>15</v>
      </c>
      <c r="Q176" s="48">
        <v>5</v>
      </c>
      <c r="S176" s="48" t="s">
        <v>68</v>
      </c>
      <c r="T176">
        <f t="shared" si="5"/>
        <v>3946</v>
      </c>
    </row>
    <row r="177" spans="15:20" x14ac:dyDescent="0.25">
      <c r="O177" s="49">
        <v>174</v>
      </c>
      <c r="P177" s="48">
        <f t="shared" si="4"/>
        <v>15</v>
      </c>
      <c r="Q177" s="48">
        <v>6</v>
      </c>
      <c r="S177" s="48" t="s">
        <v>69</v>
      </c>
      <c r="T177">
        <f t="shared" si="5"/>
        <v>6853</v>
      </c>
    </row>
    <row r="178" spans="15:20" x14ac:dyDescent="0.25">
      <c r="O178" s="49">
        <v>175</v>
      </c>
      <c r="P178" s="48">
        <f t="shared" si="4"/>
        <v>15</v>
      </c>
      <c r="Q178" s="48">
        <v>7</v>
      </c>
      <c r="S178" s="48" t="s">
        <v>70</v>
      </c>
      <c r="T178">
        <f t="shared" si="5"/>
        <v>4471</v>
      </c>
    </row>
    <row r="179" spans="15:20" x14ac:dyDescent="0.25">
      <c r="O179" s="49">
        <v>176</v>
      </c>
      <c r="P179" s="48">
        <f t="shared" si="4"/>
        <v>15</v>
      </c>
      <c r="Q179" s="48">
        <v>8</v>
      </c>
      <c r="S179" s="48" t="s">
        <v>71</v>
      </c>
      <c r="T179">
        <f t="shared" si="5"/>
        <v>5786</v>
      </c>
    </row>
    <row r="180" spans="15:20" x14ac:dyDescent="0.25">
      <c r="O180" s="49">
        <v>177</v>
      </c>
      <c r="P180" s="48">
        <f t="shared" si="4"/>
        <v>15</v>
      </c>
      <c r="Q180" s="48">
        <v>9</v>
      </c>
      <c r="S180" s="48" t="s">
        <v>72</v>
      </c>
      <c r="T180">
        <f t="shared" si="5"/>
        <v>8510</v>
      </c>
    </row>
    <row r="181" spans="15:20" x14ac:dyDescent="0.25">
      <c r="O181" s="49">
        <v>178</v>
      </c>
      <c r="P181" s="48">
        <f t="shared" si="4"/>
        <v>15</v>
      </c>
      <c r="Q181" s="48">
        <v>10</v>
      </c>
      <c r="S181" s="48" t="s">
        <v>73</v>
      </c>
      <c r="T181">
        <f t="shared" si="5"/>
        <v>6886</v>
      </c>
    </row>
    <row r="182" spans="15:20" x14ac:dyDescent="0.25">
      <c r="O182" s="49">
        <v>179</v>
      </c>
      <c r="P182" s="48">
        <f t="shared" si="4"/>
        <v>15</v>
      </c>
      <c r="Q182" s="48">
        <v>11</v>
      </c>
      <c r="S182" s="48" t="s">
        <v>74</v>
      </c>
      <c r="T182">
        <f t="shared" si="5"/>
        <v>7133</v>
      </c>
    </row>
    <row r="183" spans="15:20" x14ac:dyDescent="0.25">
      <c r="O183" s="49">
        <v>180</v>
      </c>
      <c r="P183" s="48">
        <f t="shared" si="4"/>
        <v>15</v>
      </c>
      <c r="Q183" s="48">
        <v>12</v>
      </c>
      <c r="S183" s="48" t="s">
        <v>75</v>
      </c>
      <c r="T183">
        <f t="shared" si="5"/>
        <v>9497</v>
      </c>
    </row>
    <row r="184" spans="15:20" x14ac:dyDescent="0.25">
      <c r="O184" s="49">
        <v>181</v>
      </c>
      <c r="P184" s="48">
        <f t="shared" si="4"/>
        <v>16</v>
      </c>
      <c r="Q184" s="48">
        <v>1</v>
      </c>
      <c r="R184">
        <v>1847</v>
      </c>
      <c r="S184" s="48" t="s">
        <v>64</v>
      </c>
      <c r="T184">
        <f t="shared" si="5"/>
        <v>6003</v>
      </c>
    </row>
    <row r="185" spans="15:20" x14ac:dyDescent="0.25">
      <c r="O185" s="49">
        <v>182</v>
      </c>
      <c r="P185" s="48">
        <f t="shared" si="4"/>
        <v>16</v>
      </c>
      <c r="Q185" s="48">
        <v>2</v>
      </c>
      <c r="S185" s="48" t="s">
        <v>65</v>
      </c>
      <c r="T185">
        <f t="shared" si="5"/>
        <v>5441</v>
      </c>
    </row>
    <row r="186" spans="15:20" x14ac:dyDescent="0.25">
      <c r="O186" s="49">
        <v>183</v>
      </c>
      <c r="P186" s="48">
        <f t="shared" si="4"/>
        <v>16</v>
      </c>
      <c r="Q186" s="48">
        <v>3</v>
      </c>
      <c r="S186" s="48" t="s">
        <v>66</v>
      </c>
      <c r="T186">
        <f t="shared" si="5"/>
        <v>6594</v>
      </c>
    </row>
    <row r="187" spans="15:20" x14ac:dyDescent="0.25">
      <c r="O187" s="49">
        <v>184</v>
      </c>
      <c r="P187" s="48">
        <f t="shared" si="4"/>
        <v>16</v>
      </c>
      <c r="Q187" s="48">
        <v>4</v>
      </c>
      <c r="S187" s="48" t="s">
        <v>67</v>
      </c>
      <c r="T187">
        <f t="shared" si="5"/>
        <v>4158</v>
      </c>
    </row>
    <row r="188" spans="15:20" x14ac:dyDescent="0.25">
      <c r="O188" s="49">
        <v>185</v>
      </c>
      <c r="P188" s="48">
        <f t="shared" si="4"/>
        <v>16</v>
      </c>
      <c r="Q188" s="48">
        <v>5</v>
      </c>
      <c r="S188" s="48" t="s">
        <v>68</v>
      </c>
      <c r="T188">
        <f t="shared" si="5"/>
        <v>4522</v>
      </c>
    </row>
    <row r="189" spans="15:20" x14ac:dyDescent="0.25">
      <c r="O189" s="49">
        <v>186</v>
      </c>
      <c r="P189" s="48">
        <f t="shared" si="4"/>
        <v>16</v>
      </c>
      <c r="Q189" s="48">
        <v>6</v>
      </c>
      <c r="S189" s="48" t="s">
        <v>69</v>
      </c>
      <c r="T189">
        <f t="shared" si="5"/>
        <v>8880</v>
      </c>
    </row>
    <row r="190" spans="15:20" x14ac:dyDescent="0.25">
      <c r="O190" s="49">
        <v>187</v>
      </c>
      <c r="P190" s="48">
        <f t="shared" si="4"/>
        <v>16</v>
      </c>
      <c r="Q190" s="48">
        <v>7</v>
      </c>
      <c r="S190" s="48" t="s">
        <v>70</v>
      </c>
      <c r="T190">
        <f t="shared" si="5"/>
        <v>5710</v>
      </c>
    </row>
    <row r="191" spans="15:20" x14ac:dyDescent="0.25">
      <c r="O191" s="49">
        <v>188</v>
      </c>
      <c r="P191" s="48">
        <f t="shared" si="4"/>
        <v>16</v>
      </c>
      <c r="Q191" s="48">
        <v>8</v>
      </c>
      <c r="S191" s="48" t="s">
        <v>71</v>
      </c>
      <c r="T191">
        <f t="shared" si="5"/>
        <v>6488</v>
      </c>
    </row>
    <row r="192" spans="15:20" x14ac:dyDescent="0.25">
      <c r="O192" s="49">
        <v>189</v>
      </c>
      <c r="P192" s="48">
        <f t="shared" si="4"/>
        <v>16</v>
      </c>
      <c r="Q192" s="48">
        <v>9</v>
      </c>
      <c r="S192" s="48" t="s">
        <v>72</v>
      </c>
      <c r="T192">
        <f t="shared" si="5"/>
        <v>8522</v>
      </c>
    </row>
    <row r="193" spans="15:20" x14ac:dyDescent="0.25">
      <c r="O193" s="49">
        <v>190</v>
      </c>
      <c r="P193" s="48">
        <f t="shared" si="4"/>
        <v>16</v>
      </c>
      <c r="Q193" s="48">
        <v>10</v>
      </c>
      <c r="S193" s="48" t="s">
        <v>73</v>
      </c>
      <c r="T193">
        <f t="shared" si="5"/>
        <v>6741</v>
      </c>
    </row>
    <row r="194" spans="15:20" x14ac:dyDescent="0.25">
      <c r="O194" s="49">
        <v>191</v>
      </c>
      <c r="P194" s="48">
        <f t="shared" si="4"/>
        <v>16</v>
      </c>
      <c r="Q194" s="48">
        <v>11</v>
      </c>
      <c r="S194" s="48" t="s">
        <v>74</v>
      </c>
      <c r="T194">
        <f t="shared" si="5"/>
        <v>6483</v>
      </c>
    </row>
    <row r="195" spans="15:20" x14ac:dyDescent="0.25">
      <c r="O195" s="49">
        <v>192</v>
      </c>
      <c r="P195" s="48">
        <f t="shared" si="4"/>
        <v>16</v>
      </c>
      <c r="Q195" s="48">
        <v>12</v>
      </c>
      <c r="S195" s="48" t="s">
        <v>75</v>
      </c>
      <c r="T195">
        <f t="shared" si="5"/>
        <v>8257</v>
      </c>
    </row>
    <row r="196" spans="15:20" x14ac:dyDescent="0.25">
      <c r="O196" s="49">
        <v>193</v>
      </c>
      <c r="P196" s="48">
        <f t="shared" si="4"/>
        <v>17</v>
      </c>
      <c r="Q196" s="48">
        <v>1</v>
      </c>
      <c r="R196">
        <v>1848</v>
      </c>
      <c r="S196" s="48" t="s">
        <v>64</v>
      </c>
      <c r="T196">
        <f t="shared" si="5"/>
        <v>5403</v>
      </c>
    </row>
    <row r="197" spans="15:20" x14ac:dyDescent="0.25">
      <c r="O197" s="49">
        <v>194</v>
      </c>
      <c r="P197" s="48">
        <f t="shared" ref="P197:P243" si="6">ROUNDUP(O197/12,0)</f>
        <v>17</v>
      </c>
      <c r="Q197" s="48">
        <v>2</v>
      </c>
      <c r="S197" s="48" t="s">
        <v>65</v>
      </c>
      <c r="T197">
        <f t="shared" si="5"/>
        <v>5602</v>
      </c>
    </row>
    <row r="198" spans="15:20" x14ac:dyDescent="0.25">
      <c r="O198" s="49">
        <v>195</v>
      </c>
      <c r="P198" s="48">
        <f t="shared" si="6"/>
        <v>17</v>
      </c>
      <c r="Q198" s="48">
        <v>3</v>
      </c>
      <c r="S198" s="48" t="s">
        <v>66</v>
      </c>
      <c r="T198">
        <f t="shared" ref="T198:T243" si="7">INDEX($B$6:$M$24,P198,Q198)</f>
        <v>6967</v>
      </c>
    </row>
    <row r="199" spans="15:20" x14ac:dyDescent="0.25">
      <c r="O199" s="49">
        <v>196</v>
      </c>
      <c r="P199" s="48">
        <f t="shared" si="6"/>
        <v>17</v>
      </c>
      <c r="Q199" s="48">
        <v>4</v>
      </c>
      <c r="S199" s="48" t="s">
        <v>67</v>
      </c>
      <c r="T199">
        <f t="shared" si="7"/>
        <v>3890</v>
      </c>
    </row>
    <row r="200" spans="15:20" x14ac:dyDescent="0.25">
      <c r="O200" s="49">
        <v>197</v>
      </c>
      <c r="P200" s="48">
        <f t="shared" si="6"/>
        <v>17</v>
      </c>
      <c r="Q200" s="48">
        <v>5</v>
      </c>
      <c r="S200" s="48" t="s">
        <v>68</v>
      </c>
      <c r="T200">
        <f t="shared" si="7"/>
        <v>3791</v>
      </c>
    </row>
    <row r="201" spans="15:20" x14ac:dyDescent="0.25">
      <c r="O201" s="49">
        <v>198</v>
      </c>
      <c r="P201" s="48">
        <f t="shared" si="6"/>
        <v>17</v>
      </c>
      <c r="Q201" s="48">
        <v>6</v>
      </c>
      <c r="S201" s="48" t="s">
        <v>69</v>
      </c>
      <c r="T201">
        <f t="shared" si="7"/>
        <v>5846</v>
      </c>
    </row>
    <row r="202" spans="15:20" x14ac:dyDescent="0.25">
      <c r="O202" s="49">
        <v>199</v>
      </c>
      <c r="P202" s="48">
        <f t="shared" si="6"/>
        <v>17</v>
      </c>
      <c r="Q202" s="48">
        <v>7</v>
      </c>
      <c r="S202" s="48" t="s">
        <v>70</v>
      </c>
      <c r="T202">
        <f t="shared" si="7"/>
        <v>3610</v>
      </c>
    </row>
    <row r="203" spans="15:20" x14ac:dyDescent="0.25">
      <c r="O203" s="49">
        <v>200</v>
      </c>
      <c r="P203" s="48">
        <f t="shared" si="6"/>
        <v>17</v>
      </c>
      <c r="Q203" s="48">
        <v>8</v>
      </c>
      <c r="S203" s="48" t="s">
        <v>71</v>
      </c>
      <c r="T203">
        <f t="shared" si="7"/>
        <v>4033</v>
      </c>
    </row>
    <row r="204" spans="15:20" x14ac:dyDescent="0.25">
      <c r="O204" s="49">
        <v>201</v>
      </c>
      <c r="P204" s="48">
        <f t="shared" si="6"/>
        <v>17</v>
      </c>
      <c r="Q204" s="48">
        <v>9</v>
      </c>
      <c r="S204" s="48" t="s">
        <v>72</v>
      </c>
      <c r="T204">
        <f t="shared" si="7"/>
        <v>6097</v>
      </c>
    </row>
    <row r="205" spans="15:20" x14ac:dyDescent="0.25">
      <c r="O205" s="49">
        <v>202</v>
      </c>
      <c r="P205" s="48">
        <f t="shared" si="6"/>
        <v>17</v>
      </c>
      <c r="Q205" s="48">
        <v>10</v>
      </c>
      <c r="S205" s="48" t="s">
        <v>73</v>
      </c>
      <c r="T205">
        <f t="shared" si="7"/>
        <v>4260</v>
      </c>
    </row>
    <row r="206" spans="15:20" x14ac:dyDescent="0.25">
      <c r="O206" s="49">
        <v>203</v>
      </c>
      <c r="P206" s="48">
        <f t="shared" si="6"/>
        <v>17</v>
      </c>
      <c r="Q206" s="48">
        <v>11</v>
      </c>
      <c r="S206" s="48" t="s">
        <v>74</v>
      </c>
      <c r="T206">
        <f t="shared" si="7"/>
        <v>4449</v>
      </c>
    </row>
    <row r="207" spans="15:20" x14ac:dyDescent="0.25">
      <c r="O207" s="49">
        <v>204</v>
      </c>
      <c r="P207" s="48">
        <f t="shared" si="6"/>
        <v>17</v>
      </c>
      <c r="Q207" s="48">
        <v>12</v>
      </c>
      <c r="S207" s="48" t="s">
        <v>75</v>
      </c>
      <c r="T207">
        <f t="shared" si="7"/>
        <v>7670</v>
      </c>
    </row>
    <row r="208" spans="15:20" x14ac:dyDescent="0.25">
      <c r="O208" s="49">
        <v>205</v>
      </c>
      <c r="P208" s="48">
        <f t="shared" si="6"/>
        <v>18</v>
      </c>
      <c r="Q208" s="48">
        <v>1</v>
      </c>
      <c r="R208">
        <v>1849</v>
      </c>
      <c r="S208" s="48" t="s">
        <v>64</v>
      </c>
      <c r="T208">
        <f t="shared" si="7"/>
        <v>4984</v>
      </c>
    </row>
    <row r="209" spans="15:20" x14ac:dyDescent="0.25">
      <c r="O209" s="49">
        <v>206</v>
      </c>
      <c r="P209" s="48">
        <f t="shared" si="6"/>
        <v>18</v>
      </c>
      <c r="Q209" s="48">
        <v>2</v>
      </c>
      <c r="S209" s="48" t="s">
        <v>65</v>
      </c>
      <c r="T209">
        <f t="shared" si="7"/>
        <v>4898</v>
      </c>
    </row>
    <row r="210" spans="15:20" x14ac:dyDescent="0.25">
      <c r="O210" s="49">
        <v>207</v>
      </c>
      <c r="P210" s="48">
        <f t="shared" si="6"/>
        <v>18</v>
      </c>
      <c r="Q210" s="48">
        <v>3</v>
      </c>
      <c r="S210" s="48" t="s">
        <v>66</v>
      </c>
      <c r="T210">
        <f t="shared" si="7"/>
        <v>7038</v>
      </c>
    </row>
    <row r="211" spans="15:20" x14ac:dyDescent="0.25">
      <c r="O211" s="49">
        <v>208</v>
      </c>
      <c r="P211" s="48">
        <f t="shared" si="6"/>
        <v>18</v>
      </c>
      <c r="Q211" s="48">
        <v>4</v>
      </c>
      <c r="S211" s="48" t="s">
        <v>67</v>
      </c>
      <c r="T211">
        <f t="shared" si="7"/>
        <v>4201</v>
      </c>
    </row>
    <row r="212" spans="15:20" x14ac:dyDescent="0.25">
      <c r="O212" s="49">
        <v>209</v>
      </c>
      <c r="P212" s="48">
        <f t="shared" si="6"/>
        <v>18</v>
      </c>
      <c r="Q212" s="48">
        <v>5</v>
      </c>
      <c r="S212" s="48" t="s">
        <v>68</v>
      </c>
      <c r="T212">
        <f t="shared" si="7"/>
        <v>4288</v>
      </c>
    </row>
    <row r="213" spans="15:20" x14ac:dyDescent="0.25">
      <c r="O213" s="49">
        <v>210</v>
      </c>
      <c r="P213" s="48">
        <f t="shared" si="6"/>
        <v>18</v>
      </c>
      <c r="Q213" s="48">
        <v>6</v>
      </c>
      <c r="S213" s="48" t="s">
        <v>69</v>
      </c>
      <c r="T213">
        <f t="shared" si="7"/>
        <v>6705</v>
      </c>
    </row>
    <row r="214" spans="15:20" x14ac:dyDescent="0.25">
      <c r="O214" s="49">
        <v>211</v>
      </c>
      <c r="P214" s="48">
        <f t="shared" si="6"/>
        <v>18</v>
      </c>
      <c r="Q214" s="48">
        <v>7</v>
      </c>
      <c r="S214" s="48" t="s">
        <v>70</v>
      </c>
      <c r="T214">
        <f t="shared" si="7"/>
        <v>4108</v>
      </c>
    </row>
    <row r="215" spans="15:20" x14ac:dyDescent="0.25">
      <c r="O215" s="49">
        <v>212</v>
      </c>
      <c r="P215" s="48">
        <f t="shared" si="6"/>
        <v>18</v>
      </c>
      <c r="Q215" s="48">
        <v>8</v>
      </c>
      <c r="S215" s="48" t="s">
        <v>71</v>
      </c>
      <c r="T215">
        <f t="shared" si="7"/>
        <v>5008</v>
      </c>
    </row>
    <row r="216" spans="15:20" x14ac:dyDescent="0.25">
      <c r="O216" s="49">
        <v>213</v>
      </c>
      <c r="P216" s="48">
        <f t="shared" si="6"/>
        <v>18</v>
      </c>
      <c r="Q216" s="48">
        <v>9</v>
      </c>
      <c r="S216" s="48" t="s">
        <v>72</v>
      </c>
      <c r="T216">
        <f t="shared" si="7"/>
        <v>7728</v>
      </c>
    </row>
    <row r="217" spans="15:20" x14ac:dyDescent="0.25">
      <c r="O217" s="49">
        <v>214</v>
      </c>
      <c r="P217" s="48">
        <f t="shared" si="6"/>
        <v>18</v>
      </c>
      <c r="Q217" s="48">
        <v>10</v>
      </c>
      <c r="S217" s="48" t="s">
        <v>73</v>
      </c>
      <c r="T217">
        <f t="shared" si="7"/>
        <v>6124</v>
      </c>
    </row>
    <row r="218" spans="15:20" x14ac:dyDescent="0.25">
      <c r="O218" s="49">
        <v>215</v>
      </c>
      <c r="P218" s="48">
        <f t="shared" si="6"/>
        <v>18</v>
      </c>
      <c r="Q218" s="48">
        <v>11</v>
      </c>
      <c r="S218" s="48" t="s">
        <v>74</v>
      </c>
      <c r="T218">
        <f t="shared" si="7"/>
        <v>6729</v>
      </c>
    </row>
    <row r="219" spans="15:20" x14ac:dyDescent="0.25">
      <c r="O219" s="49">
        <v>216</v>
      </c>
      <c r="P219" s="48">
        <f t="shared" si="6"/>
        <v>18</v>
      </c>
      <c r="Q219" s="48">
        <v>12</v>
      </c>
      <c r="S219" s="48" t="s">
        <v>75</v>
      </c>
      <c r="T219">
        <f t="shared" si="7"/>
        <v>9549</v>
      </c>
    </row>
    <row r="220" spans="15:20" x14ac:dyDescent="0.25">
      <c r="O220" s="49">
        <v>217</v>
      </c>
      <c r="P220" s="48">
        <f t="shared" si="6"/>
        <v>19</v>
      </c>
      <c r="Q220" s="48">
        <v>1</v>
      </c>
      <c r="R220">
        <v>1850</v>
      </c>
      <c r="S220" s="48" t="s">
        <v>64</v>
      </c>
      <c r="T220">
        <f t="shared" si="7"/>
        <v>6849</v>
      </c>
    </row>
    <row r="221" spans="15:20" x14ac:dyDescent="0.25">
      <c r="O221" s="49">
        <v>218</v>
      </c>
      <c r="P221" s="48">
        <f t="shared" si="6"/>
        <v>19</v>
      </c>
      <c r="Q221" s="48">
        <v>2</v>
      </c>
      <c r="S221" s="48" t="s">
        <v>65</v>
      </c>
      <c r="T221">
        <f t="shared" si="7"/>
        <v>6682</v>
      </c>
    </row>
    <row r="222" spans="15:20" x14ac:dyDescent="0.25">
      <c r="O222" s="49">
        <v>219</v>
      </c>
      <c r="P222" s="48">
        <f t="shared" si="6"/>
        <v>19</v>
      </c>
      <c r="Q222" s="48">
        <v>3</v>
      </c>
      <c r="S222" s="48" t="s">
        <v>66</v>
      </c>
      <c r="T222">
        <f t="shared" si="7"/>
        <v>8670</v>
      </c>
    </row>
    <row r="223" spans="15:20" x14ac:dyDescent="0.25">
      <c r="O223" s="49">
        <v>220</v>
      </c>
      <c r="P223" s="48">
        <f t="shared" si="6"/>
        <v>19</v>
      </c>
      <c r="Q223" s="48">
        <v>4</v>
      </c>
      <c r="S223" s="48" t="s">
        <v>67</v>
      </c>
      <c r="T223">
        <f t="shared" si="7"/>
        <v>5872</v>
      </c>
    </row>
    <row r="224" spans="15:20" x14ac:dyDescent="0.25">
      <c r="O224" s="49">
        <v>221</v>
      </c>
      <c r="P224" s="48">
        <f t="shared" si="6"/>
        <v>19</v>
      </c>
      <c r="Q224" s="48">
        <v>5</v>
      </c>
      <c r="S224" s="48" t="s">
        <v>68</v>
      </c>
      <c r="T224">
        <f t="shared" si="7"/>
        <v>6220</v>
      </c>
    </row>
    <row r="225" spans="15:20" x14ac:dyDescent="0.25">
      <c r="O225" s="49">
        <v>222</v>
      </c>
      <c r="P225" s="48">
        <f t="shared" si="6"/>
        <v>19</v>
      </c>
      <c r="Q225" s="48">
        <v>6</v>
      </c>
      <c r="S225" s="48" t="s">
        <v>69</v>
      </c>
      <c r="T225">
        <f t="shared" si="7"/>
        <v>8596</v>
      </c>
    </row>
    <row r="226" spans="15:20" x14ac:dyDescent="0.25">
      <c r="O226" s="49">
        <v>223</v>
      </c>
      <c r="P226" s="48">
        <f t="shared" si="6"/>
        <v>19</v>
      </c>
      <c r="Q226" s="48">
        <v>7</v>
      </c>
      <c r="S226" s="48" t="s">
        <v>70</v>
      </c>
      <c r="T226">
        <f t="shared" si="7"/>
        <v>6081</v>
      </c>
    </row>
    <row r="227" spans="15:20" x14ac:dyDescent="0.25">
      <c r="O227" s="49">
        <v>224</v>
      </c>
      <c r="P227" s="48">
        <f t="shared" si="6"/>
        <v>19</v>
      </c>
      <c r="Q227" s="48">
        <v>8</v>
      </c>
      <c r="S227" s="48" t="s">
        <v>71</v>
      </c>
      <c r="T227">
        <f t="shared" si="7"/>
        <v>7043</v>
      </c>
    </row>
    <row r="228" spans="15:20" x14ac:dyDescent="0.25">
      <c r="O228" s="49">
        <v>225</v>
      </c>
      <c r="P228" s="48">
        <f t="shared" si="6"/>
        <v>19</v>
      </c>
      <c r="Q228" s="48">
        <v>9</v>
      </c>
      <c r="S228" s="48" t="s">
        <v>72</v>
      </c>
      <c r="T228">
        <f t="shared" si="7"/>
        <v>9863</v>
      </c>
    </row>
    <row r="229" spans="15:20" x14ac:dyDescent="0.25">
      <c r="O229" s="49">
        <v>226</v>
      </c>
      <c r="P229" s="48">
        <f t="shared" si="6"/>
        <v>19</v>
      </c>
      <c r="Q229" s="48">
        <v>10</v>
      </c>
      <c r="S229" s="48" t="s">
        <v>73</v>
      </c>
      <c r="T229">
        <f t="shared" si="7"/>
        <v>8472</v>
      </c>
    </row>
    <row r="230" spans="15:20" x14ac:dyDescent="0.25">
      <c r="O230" s="49">
        <v>227</v>
      </c>
      <c r="P230" s="48">
        <f t="shared" si="6"/>
        <v>19</v>
      </c>
      <c r="Q230" s="48">
        <v>11</v>
      </c>
      <c r="S230" s="48" t="s">
        <v>74</v>
      </c>
      <c r="T230">
        <f t="shared" si="7"/>
        <v>8115</v>
      </c>
    </row>
    <row r="231" spans="15:20" x14ac:dyDescent="0.25">
      <c r="O231" s="49">
        <v>228</v>
      </c>
      <c r="P231" s="48">
        <f t="shared" si="6"/>
        <v>19</v>
      </c>
      <c r="Q231" s="48">
        <v>12</v>
      </c>
      <c r="S231" s="48" t="s">
        <v>75</v>
      </c>
      <c r="T231">
        <f t="shared" si="7"/>
        <v>10464</v>
      </c>
    </row>
    <row r="232" spans="15:20" x14ac:dyDescent="0.25">
      <c r="O232" s="49">
        <v>229</v>
      </c>
      <c r="P232" s="48">
        <f t="shared" si="6"/>
        <v>20</v>
      </c>
      <c r="Q232" s="48">
        <v>1</v>
      </c>
      <c r="R232">
        <v>1851</v>
      </c>
      <c r="S232" s="48" t="s">
        <v>64</v>
      </c>
      <c r="T232" t="e">
        <f t="shared" si="7"/>
        <v>#REF!</v>
      </c>
    </row>
    <row r="233" spans="15:20" x14ac:dyDescent="0.25">
      <c r="O233" s="49">
        <v>230</v>
      </c>
      <c r="P233" s="48">
        <f t="shared" si="6"/>
        <v>20</v>
      </c>
      <c r="Q233" s="48">
        <v>2</v>
      </c>
      <c r="S233" s="48" t="s">
        <v>65</v>
      </c>
      <c r="T233" t="e">
        <f t="shared" si="7"/>
        <v>#REF!</v>
      </c>
    </row>
    <row r="234" spans="15:20" x14ac:dyDescent="0.25">
      <c r="O234" s="49">
        <v>231</v>
      </c>
      <c r="P234" s="48">
        <f t="shared" si="6"/>
        <v>20</v>
      </c>
      <c r="Q234" s="48">
        <v>3</v>
      </c>
      <c r="S234" s="48" t="s">
        <v>66</v>
      </c>
      <c r="T234" t="e">
        <f t="shared" si="7"/>
        <v>#REF!</v>
      </c>
    </row>
    <row r="235" spans="15:20" x14ac:dyDescent="0.25">
      <c r="O235" s="49">
        <v>232</v>
      </c>
      <c r="P235" s="48">
        <f t="shared" si="6"/>
        <v>20</v>
      </c>
      <c r="Q235" s="48">
        <v>4</v>
      </c>
      <c r="S235" s="48" t="s">
        <v>67</v>
      </c>
      <c r="T235" t="e">
        <f t="shared" si="7"/>
        <v>#REF!</v>
      </c>
    </row>
    <row r="236" spans="15:20" x14ac:dyDescent="0.25">
      <c r="O236" s="49">
        <v>233</v>
      </c>
      <c r="P236" s="48">
        <f t="shared" si="6"/>
        <v>20</v>
      </c>
      <c r="Q236" s="48">
        <v>5</v>
      </c>
      <c r="S236" s="48" t="s">
        <v>68</v>
      </c>
      <c r="T236" t="e">
        <f t="shared" si="7"/>
        <v>#REF!</v>
      </c>
    </row>
    <row r="237" spans="15:20" x14ac:dyDescent="0.25">
      <c r="O237" s="49">
        <v>234</v>
      </c>
      <c r="P237" s="48">
        <f t="shared" si="6"/>
        <v>20</v>
      </c>
      <c r="Q237" s="48">
        <v>6</v>
      </c>
      <c r="S237" s="48" t="s">
        <v>69</v>
      </c>
      <c r="T237" t="e">
        <f t="shared" si="7"/>
        <v>#REF!</v>
      </c>
    </row>
    <row r="238" spans="15:20" x14ac:dyDescent="0.25">
      <c r="O238" s="49">
        <v>235</v>
      </c>
      <c r="P238" s="48">
        <f t="shared" si="6"/>
        <v>20</v>
      </c>
      <c r="Q238" s="48">
        <v>7</v>
      </c>
      <c r="S238" s="48" t="s">
        <v>70</v>
      </c>
      <c r="T238" t="e">
        <f t="shared" si="7"/>
        <v>#REF!</v>
      </c>
    </row>
    <row r="239" spans="15:20" x14ac:dyDescent="0.25">
      <c r="O239" s="49">
        <v>236</v>
      </c>
      <c r="P239" s="48">
        <f t="shared" si="6"/>
        <v>20</v>
      </c>
      <c r="Q239" s="48">
        <v>8</v>
      </c>
      <c r="S239" s="48" t="s">
        <v>71</v>
      </c>
      <c r="T239" t="e">
        <f t="shared" si="7"/>
        <v>#REF!</v>
      </c>
    </row>
    <row r="240" spans="15:20" x14ac:dyDescent="0.25">
      <c r="O240" s="49">
        <v>237</v>
      </c>
      <c r="P240" s="48">
        <f t="shared" si="6"/>
        <v>20</v>
      </c>
      <c r="Q240" s="48">
        <v>9</v>
      </c>
      <c r="S240" s="48" t="s">
        <v>72</v>
      </c>
      <c r="T240" t="e">
        <f t="shared" si="7"/>
        <v>#REF!</v>
      </c>
    </row>
    <row r="241" spans="15:20" x14ac:dyDescent="0.25">
      <c r="O241" s="49">
        <v>238</v>
      </c>
      <c r="P241" s="48">
        <f t="shared" si="6"/>
        <v>20</v>
      </c>
      <c r="Q241" s="48">
        <v>10</v>
      </c>
      <c r="S241" s="48" t="s">
        <v>73</v>
      </c>
      <c r="T241" t="e">
        <f t="shared" si="7"/>
        <v>#REF!</v>
      </c>
    </row>
    <row r="242" spans="15:20" x14ac:dyDescent="0.25">
      <c r="O242" s="49">
        <v>239</v>
      </c>
      <c r="P242" s="48">
        <f t="shared" si="6"/>
        <v>20</v>
      </c>
      <c r="Q242" s="48">
        <v>11</v>
      </c>
      <c r="S242" s="48" t="s">
        <v>74</v>
      </c>
      <c r="T242" t="e">
        <f t="shared" si="7"/>
        <v>#REF!</v>
      </c>
    </row>
    <row r="243" spans="15:20" x14ac:dyDescent="0.25">
      <c r="O243" s="49">
        <v>240</v>
      </c>
      <c r="P243" s="48">
        <f t="shared" si="6"/>
        <v>20</v>
      </c>
      <c r="Q243" s="48">
        <v>12</v>
      </c>
      <c r="S243" s="48" t="s">
        <v>75</v>
      </c>
      <c r="T243" t="e">
        <f t="shared" si="7"/>
        <v>#REF!</v>
      </c>
    </row>
  </sheetData>
  <hyperlinks>
    <hyperlink ref="A1" location="Contents!A1" display="Contents"/>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52"/>
  <sheetViews>
    <sheetView workbookViewId="0"/>
  </sheetViews>
  <sheetFormatPr defaultRowHeight="15" x14ac:dyDescent="0.25"/>
  <cols>
    <col min="1" max="1" width="9.140625" style="3"/>
    <col min="4" max="4" width="9.140625" style="3"/>
  </cols>
  <sheetData>
    <row r="1" spans="1:10" x14ac:dyDescent="0.25">
      <c r="A1" s="115" t="s">
        <v>349</v>
      </c>
      <c r="B1" s="98" t="s">
        <v>6</v>
      </c>
      <c r="C1" s="98"/>
    </row>
    <row r="2" spans="1:10" x14ac:dyDescent="0.25">
      <c r="B2" s="98" t="s">
        <v>8</v>
      </c>
      <c r="C2" s="98"/>
    </row>
    <row r="4" spans="1:10" x14ac:dyDescent="0.25">
      <c r="A4" s="3" t="s">
        <v>2</v>
      </c>
      <c r="D4" s="3" t="s">
        <v>2</v>
      </c>
      <c r="I4" s="3" t="s">
        <v>2</v>
      </c>
      <c r="J4" t="s">
        <v>7</v>
      </c>
    </row>
    <row r="5" spans="1:10" x14ac:dyDescent="0.25">
      <c r="A5" s="3">
        <v>1789</v>
      </c>
      <c r="B5">
        <v>57</v>
      </c>
      <c r="D5" s="3">
        <v>1815</v>
      </c>
      <c r="E5" s="4" t="s">
        <v>9</v>
      </c>
      <c r="I5" s="3">
        <v>1789</v>
      </c>
      <c r="J5">
        <v>57</v>
      </c>
    </row>
    <row r="6" spans="1:10" x14ac:dyDescent="0.25">
      <c r="D6" s="3">
        <v>16</v>
      </c>
      <c r="E6">
        <v>74</v>
      </c>
      <c r="I6" s="3">
        <v>1790</v>
      </c>
      <c r="J6" s="4"/>
    </row>
    <row r="7" spans="1:10" x14ac:dyDescent="0.25">
      <c r="A7" s="3">
        <v>1790</v>
      </c>
      <c r="B7" s="4" t="s">
        <v>9</v>
      </c>
      <c r="C7" s="4"/>
      <c r="D7" s="3">
        <v>17</v>
      </c>
      <c r="E7">
        <v>70</v>
      </c>
      <c r="I7" s="3">
        <v>1791</v>
      </c>
      <c r="J7">
        <v>60</v>
      </c>
    </row>
    <row r="8" spans="1:10" x14ac:dyDescent="0.25">
      <c r="A8" s="3">
        <v>91</v>
      </c>
      <c r="B8">
        <v>60</v>
      </c>
      <c r="D8" s="3">
        <v>18</v>
      </c>
      <c r="E8">
        <v>71</v>
      </c>
      <c r="I8" s="3">
        <v>1792</v>
      </c>
      <c r="J8">
        <v>61</v>
      </c>
    </row>
    <row r="9" spans="1:10" x14ac:dyDescent="0.25">
      <c r="A9" s="3">
        <v>92</v>
      </c>
      <c r="B9">
        <v>61</v>
      </c>
      <c r="D9" s="3">
        <v>19</v>
      </c>
      <c r="E9">
        <v>72</v>
      </c>
      <c r="I9" s="3">
        <v>1793</v>
      </c>
      <c r="J9">
        <v>64</v>
      </c>
    </row>
    <row r="10" spans="1:10" x14ac:dyDescent="0.25">
      <c r="A10" s="3">
        <v>93</v>
      </c>
      <c r="B10">
        <v>64</v>
      </c>
      <c r="I10" s="3">
        <v>1794</v>
      </c>
      <c r="J10">
        <v>68</v>
      </c>
    </row>
    <row r="11" spans="1:10" x14ac:dyDescent="0.25">
      <c r="A11" s="3">
        <v>94</v>
      </c>
      <c r="B11">
        <v>68</v>
      </c>
      <c r="D11" s="3">
        <v>1820</v>
      </c>
      <c r="E11">
        <v>71</v>
      </c>
      <c r="I11" s="3">
        <v>1795</v>
      </c>
    </row>
    <row r="12" spans="1:10" x14ac:dyDescent="0.25">
      <c r="D12" s="3">
        <v>21</v>
      </c>
      <c r="E12">
        <v>68</v>
      </c>
      <c r="I12" s="3">
        <v>1796</v>
      </c>
      <c r="J12">
        <v>71</v>
      </c>
    </row>
    <row r="13" spans="1:10" x14ac:dyDescent="0.25">
      <c r="A13" s="3">
        <v>1795</v>
      </c>
      <c r="B13" t="s">
        <v>9</v>
      </c>
      <c r="D13" s="3">
        <v>22</v>
      </c>
      <c r="E13" t="s">
        <v>9</v>
      </c>
      <c r="I13" s="3">
        <v>1797</v>
      </c>
      <c r="J13">
        <v>69</v>
      </c>
    </row>
    <row r="14" spans="1:10" x14ac:dyDescent="0.25">
      <c r="A14" s="3">
        <v>96</v>
      </c>
      <c r="B14">
        <v>71</v>
      </c>
      <c r="D14" s="3">
        <v>23</v>
      </c>
      <c r="E14">
        <v>69</v>
      </c>
      <c r="I14" s="3">
        <v>1798</v>
      </c>
    </row>
    <row r="15" spans="1:10" x14ac:dyDescent="0.25">
      <c r="A15" s="3">
        <v>97</v>
      </c>
      <c r="B15">
        <v>69</v>
      </c>
      <c r="D15" s="3">
        <v>24</v>
      </c>
      <c r="E15">
        <v>69</v>
      </c>
      <c r="I15" s="3">
        <v>1799</v>
      </c>
      <c r="J15">
        <v>67</v>
      </c>
    </row>
    <row r="16" spans="1:10" x14ac:dyDescent="0.25">
      <c r="A16" s="3">
        <v>98</v>
      </c>
      <c r="B16" t="s">
        <v>9</v>
      </c>
      <c r="I16" s="3">
        <v>1800</v>
      </c>
    </row>
    <row r="17" spans="1:10" x14ac:dyDescent="0.25">
      <c r="A17" s="3">
        <v>99</v>
      </c>
      <c r="B17">
        <v>67</v>
      </c>
      <c r="D17" s="3">
        <v>1825</v>
      </c>
      <c r="E17">
        <v>70</v>
      </c>
      <c r="I17" s="3">
        <v>1801</v>
      </c>
      <c r="J17">
        <v>68</v>
      </c>
    </row>
    <row r="18" spans="1:10" x14ac:dyDescent="0.25">
      <c r="D18" s="3">
        <v>26</v>
      </c>
      <c r="E18" t="s">
        <v>9</v>
      </c>
      <c r="I18" s="3">
        <v>1802</v>
      </c>
      <c r="J18">
        <v>72</v>
      </c>
    </row>
    <row r="19" spans="1:10" x14ac:dyDescent="0.25">
      <c r="A19" s="3">
        <v>1800</v>
      </c>
      <c r="B19" t="s">
        <v>9</v>
      </c>
      <c r="D19" s="3">
        <v>27</v>
      </c>
      <c r="E19">
        <v>64</v>
      </c>
      <c r="I19" s="3">
        <v>1803</v>
      </c>
    </row>
    <row r="20" spans="1:10" x14ac:dyDescent="0.25">
      <c r="A20" s="3">
        <v>1</v>
      </c>
      <c r="B20">
        <v>68</v>
      </c>
      <c r="D20" s="3">
        <v>28</v>
      </c>
      <c r="E20">
        <v>64</v>
      </c>
      <c r="I20" s="3">
        <v>1804</v>
      </c>
    </row>
    <row r="21" spans="1:10" x14ac:dyDescent="0.25">
      <c r="A21" s="3">
        <v>2</v>
      </c>
      <c r="B21">
        <v>72</v>
      </c>
      <c r="D21" s="3">
        <v>29</v>
      </c>
      <c r="E21">
        <v>62</v>
      </c>
      <c r="I21" s="3">
        <v>1805</v>
      </c>
      <c r="J21">
        <v>70</v>
      </c>
    </row>
    <row r="22" spans="1:10" x14ac:dyDescent="0.25">
      <c r="A22" s="3">
        <v>3</v>
      </c>
      <c r="B22" t="s">
        <v>9</v>
      </c>
      <c r="I22" s="3">
        <v>1806</v>
      </c>
      <c r="J22">
        <v>71</v>
      </c>
    </row>
    <row r="23" spans="1:10" x14ac:dyDescent="0.25">
      <c r="A23" s="3">
        <v>4</v>
      </c>
      <c r="B23" t="s">
        <v>9</v>
      </c>
      <c r="D23" s="3">
        <v>1830</v>
      </c>
      <c r="E23">
        <v>60</v>
      </c>
      <c r="I23" s="3">
        <v>1807</v>
      </c>
      <c r="J23">
        <v>73</v>
      </c>
    </row>
    <row r="24" spans="1:10" x14ac:dyDescent="0.25">
      <c r="D24" s="3">
        <v>31</v>
      </c>
      <c r="E24">
        <v>64</v>
      </c>
      <c r="I24" s="3">
        <v>1808</v>
      </c>
      <c r="J24">
        <v>77</v>
      </c>
    </row>
    <row r="25" spans="1:10" x14ac:dyDescent="0.25">
      <c r="A25" s="3">
        <v>1805</v>
      </c>
      <c r="B25">
        <v>70</v>
      </c>
      <c r="D25" s="3">
        <v>32</v>
      </c>
      <c r="E25">
        <v>62</v>
      </c>
      <c r="I25" s="3">
        <v>1809</v>
      </c>
    </row>
    <row r="26" spans="1:10" x14ac:dyDescent="0.25">
      <c r="A26" s="3">
        <v>6</v>
      </c>
      <c r="B26">
        <v>71</v>
      </c>
      <c r="D26" s="3">
        <v>33</v>
      </c>
      <c r="E26">
        <v>59</v>
      </c>
      <c r="I26" s="3">
        <v>1810</v>
      </c>
      <c r="J26">
        <v>83</v>
      </c>
    </row>
    <row r="27" spans="1:10" x14ac:dyDescent="0.25">
      <c r="A27" s="3">
        <v>7</v>
      </c>
      <c r="B27">
        <v>73</v>
      </c>
      <c r="D27" s="3">
        <v>34</v>
      </c>
      <c r="E27">
        <v>60</v>
      </c>
      <c r="I27" s="3">
        <v>1811</v>
      </c>
    </row>
    <row r="28" spans="1:10" x14ac:dyDescent="0.25">
      <c r="A28" s="3">
        <v>8</v>
      </c>
      <c r="B28">
        <v>77</v>
      </c>
      <c r="I28" s="3">
        <v>1812</v>
      </c>
      <c r="J28">
        <v>76</v>
      </c>
    </row>
    <row r="29" spans="1:10" x14ac:dyDescent="0.25">
      <c r="A29" s="3">
        <v>9</v>
      </c>
      <c r="B29" t="s">
        <v>9</v>
      </c>
      <c r="D29" s="3">
        <v>1835</v>
      </c>
      <c r="E29">
        <v>60</v>
      </c>
      <c r="I29" s="3">
        <v>1813</v>
      </c>
    </row>
    <row r="30" spans="1:10" x14ac:dyDescent="0.25">
      <c r="D30" s="3">
        <v>36</v>
      </c>
      <c r="E30">
        <v>61</v>
      </c>
      <c r="I30" s="3">
        <v>1814</v>
      </c>
      <c r="J30">
        <v>78</v>
      </c>
    </row>
    <row r="31" spans="1:10" x14ac:dyDescent="0.25">
      <c r="A31" s="3">
        <v>1810</v>
      </c>
      <c r="B31">
        <v>83</v>
      </c>
      <c r="I31" s="3">
        <v>1815</v>
      </c>
      <c r="J31" s="4"/>
    </row>
    <row r="32" spans="1:10" x14ac:dyDescent="0.25">
      <c r="A32" s="3">
        <v>11</v>
      </c>
      <c r="B32" t="s">
        <v>9</v>
      </c>
      <c r="D32" s="3" t="s">
        <v>9</v>
      </c>
      <c r="I32" s="3">
        <v>1816</v>
      </c>
      <c r="J32">
        <v>74</v>
      </c>
    </row>
    <row r="33" spans="1:10" x14ac:dyDescent="0.25">
      <c r="A33" s="3">
        <v>12</v>
      </c>
      <c r="B33">
        <v>76</v>
      </c>
      <c r="I33" s="3">
        <v>1817</v>
      </c>
      <c r="J33">
        <v>70</v>
      </c>
    </row>
    <row r="34" spans="1:10" x14ac:dyDescent="0.25">
      <c r="A34" s="3">
        <v>13</v>
      </c>
      <c r="B34" t="s">
        <v>9</v>
      </c>
      <c r="I34" s="3">
        <v>1818</v>
      </c>
      <c r="J34">
        <v>71</v>
      </c>
    </row>
    <row r="35" spans="1:10" x14ac:dyDescent="0.25">
      <c r="A35" s="3">
        <v>14</v>
      </c>
      <c r="B35">
        <v>78</v>
      </c>
      <c r="I35" s="3">
        <v>1819</v>
      </c>
      <c r="J35">
        <v>72</v>
      </c>
    </row>
    <row r="36" spans="1:10" x14ac:dyDescent="0.25">
      <c r="I36" s="3">
        <v>1820</v>
      </c>
      <c r="J36">
        <v>71</v>
      </c>
    </row>
    <row r="37" spans="1:10" x14ac:dyDescent="0.25">
      <c r="I37" s="3">
        <v>1821</v>
      </c>
      <c r="J37">
        <v>68</v>
      </c>
    </row>
    <row r="38" spans="1:10" x14ac:dyDescent="0.25">
      <c r="I38" s="3">
        <v>1822</v>
      </c>
    </row>
    <row r="39" spans="1:10" x14ac:dyDescent="0.25">
      <c r="I39" s="3">
        <v>1823</v>
      </c>
      <c r="J39">
        <v>69</v>
      </c>
    </row>
    <row r="40" spans="1:10" x14ac:dyDescent="0.25">
      <c r="I40" s="3">
        <v>1824</v>
      </c>
      <c r="J40">
        <v>69</v>
      </c>
    </row>
    <row r="41" spans="1:10" x14ac:dyDescent="0.25">
      <c r="I41" s="3">
        <v>1825</v>
      </c>
      <c r="J41">
        <v>70</v>
      </c>
    </row>
    <row r="42" spans="1:10" x14ac:dyDescent="0.25">
      <c r="I42" s="3">
        <v>1826</v>
      </c>
    </row>
    <row r="43" spans="1:10" x14ac:dyDescent="0.25">
      <c r="I43" s="3">
        <v>1827</v>
      </c>
      <c r="J43">
        <v>64</v>
      </c>
    </row>
    <row r="44" spans="1:10" x14ac:dyDescent="0.25">
      <c r="I44" s="3">
        <v>1828</v>
      </c>
      <c r="J44">
        <v>64</v>
      </c>
    </row>
    <row r="45" spans="1:10" x14ac:dyDescent="0.25">
      <c r="I45" s="3">
        <v>1829</v>
      </c>
      <c r="J45">
        <v>62</v>
      </c>
    </row>
    <row r="46" spans="1:10" x14ac:dyDescent="0.25">
      <c r="I46" s="3">
        <v>1830</v>
      </c>
      <c r="J46">
        <v>60</v>
      </c>
    </row>
    <row r="47" spans="1:10" x14ac:dyDescent="0.25">
      <c r="I47" s="3">
        <v>1831</v>
      </c>
      <c r="J47">
        <v>64</v>
      </c>
    </row>
    <row r="48" spans="1:10" x14ac:dyDescent="0.25">
      <c r="I48" s="3">
        <v>1832</v>
      </c>
      <c r="J48">
        <v>62</v>
      </c>
    </row>
    <row r="49" spans="9:10" x14ac:dyDescent="0.25">
      <c r="I49" s="3">
        <v>1833</v>
      </c>
      <c r="J49">
        <v>59</v>
      </c>
    </row>
    <row r="50" spans="9:10" x14ac:dyDescent="0.25">
      <c r="I50" s="3">
        <v>1834</v>
      </c>
      <c r="J50">
        <v>60</v>
      </c>
    </row>
    <row r="51" spans="9:10" x14ac:dyDescent="0.25">
      <c r="I51" s="3">
        <v>1835</v>
      </c>
      <c r="J51">
        <v>60</v>
      </c>
    </row>
    <row r="52" spans="9:10" x14ac:dyDescent="0.25">
      <c r="I52" s="3">
        <v>1836</v>
      </c>
      <c r="J52">
        <v>61</v>
      </c>
    </row>
  </sheetData>
  <hyperlinks>
    <hyperlink ref="A1" location="Contents!A1" display="Contents"/>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T243"/>
  <sheetViews>
    <sheetView workbookViewId="0"/>
  </sheetViews>
  <sheetFormatPr defaultRowHeight="15" x14ac:dyDescent="0.25"/>
  <cols>
    <col min="15" max="15" width="5.42578125" style="48" bestFit="1" customWidth="1"/>
    <col min="16" max="17" width="4.42578125" style="48" bestFit="1" customWidth="1"/>
  </cols>
  <sheetData>
    <row r="1" spans="1:20" x14ac:dyDescent="0.25">
      <c r="A1" s="115" t="s">
        <v>349</v>
      </c>
      <c r="B1" s="5" t="s">
        <v>147</v>
      </c>
    </row>
    <row r="2" spans="1:20" x14ac:dyDescent="0.25">
      <c r="B2" s="5" t="s">
        <v>146</v>
      </c>
    </row>
    <row r="3" spans="1:20" x14ac:dyDescent="0.25">
      <c r="B3" s="5" t="s">
        <v>273</v>
      </c>
    </row>
    <row r="4" spans="1:20" x14ac:dyDescent="0.25">
      <c r="O4" s="49">
        <v>1</v>
      </c>
      <c r="P4" s="48">
        <f t="shared" ref="P4:P67" si="0">ROUNDUP(O4/12,0)</f>
        <v>1</v>
      </c>
      <c r="Q4" s="48">
        <v>1</v>
      </c>
      <c r="R4">
        <v>1832</v>
      </c>
      <c r="S4" s="48" t="s">
        <v>64</v>
      </c>
    </row>
    <row r="5" spans="1:20" x14ac:dyDescent="0.25">
      <c r="A5" s="10" t="s">
        <v>2</v>
      </c>
      <c r="B5" s="48" t="s">
        <v>64</v>
      </c>
      <c r="C5" s="48" t="s">
        <v>65</v>
      </c>
      <c r="D5" s="48" t="s">
        <v>66</v>
      </c>
      <c r="E5" s="48" t="s">
        <v>67</v>
      </c>
      <c r="F5" s="48" t="s">
        <v>68</v>
      </c>
      <c r="G5" s="48" t="s">
        <v>69</v>
      </c>
      <c r="H5" s="48" t="s">
        <v>70</v>
      </c>
      <c r="I5" s="48" t="s">
        <v>71</v>
      </c>
      <c r="J5" s="48" t="s">
        <v>72</v>
      </c>
      <c r="K5" s="48" t="s">
        <v>73</v>
      </c>
      <c r="L5" s="48" t="s">
        <v>74</v>
      </c>
      <c r="M5" s="48" t="s">
        <v>75</v>
      </c>
      <c r="O5" s="49">
        <v>2</v>
      </c>
      <c r="P5" s="48">
        <f t="shared" si="0"/>
        <v>1</v>
      </c>
      <c r="Q5" s="48">
        <v>2</v>
      </c>
      <c r="S5" s="48" t="s">
        <v>65</v>
      </c>
    </row>
    <row r="6" spans="1:20" x14ac:dyDescent="0.25">
      <c r="A6" s="13">
        <v>1832</v>
      </c>
      <c r="B6" s="49" t="s">
        <v>52</v>
      </c>
      <c r="C6" s="49" t="s">
        <v>52</v>
      </c>
      <c r="D6" s="49">
        <v>5240</v>
      </c>
      <c r="E6" s="49">
        <v>5783</v>
      </c>
      <c r="F6" s="49">
        <v>5918</v>
      </c>
      <c r="G6" s="49">
        <v>5838</v>
      </c>
      <c r="H6" s="49">
        <v>4016</v>
      </c>
      <c r="I6" s="49">
        <v>7364</v>
      </c>
      <c r="J6" s="49">
        <v>6643</v>
      </c>
      <c r="K6" s="49">
        <v>6913</v>
      </c>
      <c r="L6" s="49">
        <v>8262</v>
      </c>
      <c r="M6" s="49">
        <v>7403</v>
      </c>
      <c r="O6" s="49">
        <v>3</v>
      </c>
      <c r="P6" s="48">
        <f t="shared" si="0"/>
        <v>1</v>
      </c>
      <c r="Q6" s="48">
        <v>3</v>
      </c>
      <c r="S6" s="48" t="s">
        <v>66</v>
      </c>
      <c r="T6">
        <f t="shared" ref="T6:T69" si="1">INDEX($B$6:$M$24,P6,Q6)</f>
        <v>5240</v>
      </c>
    </row>
    <row r="7" spans="1:20" x14ac:dyDescent="0.25">
      <c r="A7" s="13">
        <v>33</v>
      </c>
      <c r="B7" s="49">
        <v>7657</v>
      </c>
      <c r="C7" s="49">
        <v>8542</v>
      </c>
      <c r="D7" s="49">
        <v>7868</v>
      </c>
      <c r="E7" s="49">
        <v>7950</v>
      </c>
      <c r="F7" s="49">
        <v>8255</v>
      </c>
      <c r="G7" s="49">
        <v>8151</v>
      </c>
      <c r="H7" s="49">
        <v>8490</v>
      </c>
      <c r="I7" s="49">
        <v>8450</v>
      </c>
      <c r="J7" s="49">
        <v>8582</v>
      </c>
      <c r="K7" s="49">
        <v>8249</v>
      </c>
      <c r="L7" s="49">
        <v>8314</v>
      </c>
      <c r="M7" s="49">
        <v>8160</v>
      </c>
      <c r="O7" s="49">
        <v>4</v>
      </c>
      <c r="P7" s="48">
        <f t="shared" si="0"/>
        <v>1</v>
      </c>
      <c r="Q7" s="48">
        <v>4</v>
      </c>
      <c r="S7" s="48" t="s">
        <v>67</v>
      </c>
      <c r="T7">
        <f t="shared" si="1"/>
        <v>5783</v>
      </c>
    </row>
    <row r="8" spans="1:20" x14ac:dyDescent="0.25">
      <c r="A8" s="63">
        <v>34</v>
      </c>
      <c r="B8" s="53">
        <v>8706</v>
      </c>
      <c r="C8" s="53">
        <v>9149</v>
      </c>
      <c r="D8" s="53">
        <v>8750</v>
      </c>
      <c r="E8" s="53">
        <v>8382</v>
      </c>
      <c r="F8" s="53">
        <v>8606</v>
      </c>
      <c r="G8" s="53">
        <v>8470</v>
      </c>
      <c r="H8" s="53">
        <v>7869</v>
      </c>
      <c r="I8" s="53">
        <v>6768</v>
      </c>
      <c r="J8" s="53">
        <v>6192</v>
      </c>
      <c r="K8" s="53">
        <v>7126</v>
      </c>
      <c r="L8" s="53">
        <v>7257</v>
      </c>
      <c r="M8" s="53">
        <v>6768</v>
      </c>
      <c r="O8" s="49">
        <v>5</v>
      </c>
      <c r="P8" s="48">
        <f t="shared" si="0"/>
        <v>1</v>
      </c>
      <c r="Q8" s="48">
        <v>5</v>
      </c>
      <c r="S8" s="48" t="s">
        <v>68</v>
      </c>
      <c r="T8">
        <f t="shared" si="1"/>
        <v>5918</v>
      </c>
    </row>
    <row r="9" spans="1:20" x14ac:dyDescent="0.25">
      <c r="A9" s="13">
        <v>1835</v>
      </c>
      <c r="B9" s="49">
        <v>7407</v>
      </c>
      <c r="C9" s="49">
        <v>6942</v>
      </c>
      <c r="D9" s="49">
        <v>6685</v>
      </c>
      <c r="E9" s="49">
        <v>6874</v>
      </c>
      <c r="F9" s="49">
        <v>6705</v>
      </c>
      <c r="G9" s="49">
        <v>7089</v>
      </c>
      <c r="H9" s="49">
        <v>7516</v>
      </c>
      <c r="I9" s="49">
        <v>6067</v>
      </c>
      <c r="J9" s="49">
        <v>6472</v>
      </c>
      <c r="K9" s="49">
        <v>6750</v>
      </c>
      <c r="L9" s="49">
        <v>7080</v>
      </c>
      <c r="M9" s="49">
        <v>7195</v>
      </c>
      <c r="O9" s="49">
        <v>6</v>
      </c>
      <c r="P9" s="48">
        <f t="shared" si="0"/>
        <v>1</v>
      </c>
      <c r="Q9" s="48">
        <v>6</v>
      </c>
      <c r="S9" s="48" t="s">
        <v>69</v>
      </c>
      <c r="T9">
        <f t="shared" si="1"/>
        <v>5838</v>
      </c>
    </row>
    <row r="10" spans="1:20" x14ac:dyDescent="0.25">
      <c r="A10" s="13">
        <v>36</v>
      </c>
      <c r="B10" s="49">
        <v>7192</v>
      </c>
      <c r="C10" s="49">
        <v>7313</v>
      </c>
      <c r="D10" s="49">
        <v>7925</v>
      </c>
      <c r="E10" s="49">
        <v>8839</v>
      </c>
      <c r="F10" s="49">
        <v>8790</v>
      </c>
      <c r="G10" s="49">
        <v>9153</v>
      </c>
      <c r="H10" s="49">
        <v>9537</v>
      </c>
      <c r="I10" s="49">
        <v>8643</v>
      </c>
      <c r="J10" s="49">
        <v>8091</v>
      </c>
      <c r="K10" s="49">
        <v>8460</v>
      </c>
      <c r="L10" s="49">
        <v>8931</v>
      </c>
      <c r="M10" s="49">
        <v>9398</v>
      </c>
      <c r="O10" s="49">
        <v>7</v>
      </c>
      <c r="P10" s="48">
        <f t="shared" si="0"/>
        <v>1</v>
      </c>
      <c r="Q10" s="48">
        <v>7</v>
      </c>
      <c r="S10" s="48" t="s">
        <v>70</v>
      </c>
      <c r="T10">
        <f t="shared" si="1"/>
        <v>4016</v>
      </c>
    </row>
    <row r="11" spans="1:20" x14ac:dyDescent="0.25">
      <c r="A11" s="13">
        <v>37</v>
      </c>
      <c r="B11" s="49">
        <v>8509</v>
      </c>
      <c r="C11" s="49">
        <v>6432</v>
      </c>
      <c r="D11" s="49">
        <v>6462</v>
      </c>
      <c r="E11" s="49">
        <v>7298</v>
      </c>
      <c r="F11" s="49">
        <v>7055</v>
      </c>
      <c r="G11" s="49">
        <v>6470</v>
      </c>
      <c r="H11" s="49">
        <v>7519</v>
      </c>
      <c r="I11" s="49">
        <v>7892</v>
      </c>
      <c r="J11" s="49">
        <v>6930</v>
      </c>
      <c r="K11" s="49">
        <v>6918</v>
      </c>
      <c r="L11" s="49">
        <v>7120</v>
      </c>
      <c r="M11" s="49">
        <v>6107</v>
      </c>
      <c r="O11" s="49">
        <v>8</v>
      </c>
      <c r="P11" s="48">
        <f t="shared" si="0"/>
        <v>1</v>
      </c>
      <c r="Q11" s="48">
        <v>8</v>
      </c>
      <c r="S11" s="48" t="s">
        <v>71</v>
      </c>
      <c r="T11">
        <f t="shared" si="1"/>
        <v>7364</v>
      </c>
    </row>
    <row r="12" spans="1:20" x14ac:dyDescent="0.25">
      <c r="A12" s="13">
        <v>38</v>
      </c>
      <c r="B12" s="49">
        <v>7423</v>
      </c>
      <c r="C12" s="49">
        <v>7768</v>
      </c>
      <c r="D12" s="49">
        <v>7500</v>
      </c>
      <c r="E12" s="49">
        <v>7790</v>
      </c>
      <c r="F12" s="49">
        <v>7825</v>
      </c>
      <c r="G12" s="49">
        <v>6571</v>
      </c>
      <c r="H12" s="49">
        <v>7117</v>
      </c>
      <c r="I12" s="49">
        <v>6856</v>
      </c>
      <c r="J12" s="49">
        <v>6220</v>
      </c>
      <c r="K12" s="49">
        <v>6110</v>
      </c>
      <c r="L12" s="49">
        <v>6478</v>
      </c>
      <c r="M12" s="49">
        <v>5806</v>
      </c>
      <c r="O12" s="49">
        <v>9</v>
      </c>
      <c r="P12" s="48">
        <f t="shared" si="0"/>
        <v>1</v>
      </c>
      <c r="Q12" s="48">
        <v>9</v>
      </c>
      <c r="S12" s="48" t="s">
        <v>72</v>
      </c>
      <c r="T12">
        <f t="shared" si="1"/>
        <v>6643</v>
      </c>
    </row>
    <row r="13" spans="1:20" x14ac:dyDescent="0.25">
      <c r="A13" s="63">
        <v>39</v>
      </c>
      <c r="B13" s="53">
        <v>5727</v>
      </c>
      <c r="C13" s="53">
        <v>5384</v>
      </c>
      <c r="D13" s="53">
        <v>5028</v>
      </c>
      <c r="E13" s="53">
        <v>4884</v>
      </c>
      <c r="F13" s="53">
        <v>4650</v>
      </c>
      <c r="G13" s="53">
        <v>4674</v>
      </c>
      <c r="H13" s="53">
        <v>5368</v>
      </c>
      <c r="I13" s="53">
        <v>4335</v>
      </c>
      <c r="J13" s="53">
        <v>3808</v>
      </c>
      <c r="K13" s="53">
        <v>3622</v>
      </c>
      <c r="L13" s="53">
        <v>3344</v>
      </c>
      <c r="M13" s="53">
        <v>3440</v>
      </c>
      <c r="O13" s="49">
        <v>10</v>
      </c>
      <c r="P13" s="48">
        <f t="shared" si="0"/>
        <v>1</v>
      </c>
      <c r="Q13" s="48">
        <v>10</v>
      </c>
      <c r="S13" s="48" t="s">
        <v>73</v>
      </c>
      <c r="T13">
        <f t="shared" si="1"/>
        <v>6913</v>
      </c>
    </row>
    <row r="14" spans="1:20" x14ac:dyDescent="0.25">
      <c r="A14" s="13">
        <v>1840</v>
      </c>
      <c r="B14" s="49">
        <v>4490</v>
      </c>
      <c r="C14" s="49">
        <v>4192</v>
      </c>
      <c r="D14" s="49">
        <v>4126</v>
      </c>
      <c r="E14" s="49">
        <v>4577</v>
      </c>
      <c r="F14" s="49">
        <v>4292</v>
      </c>
      <c r="G14" s="49">
        <v>3886</v>
      </c>
      <c r="H14" s="49">
        <v>4323</v>
      </c>
      <c r="I14" s="49">
        <v>4230</v>
      </c>
      <c r="J14" s="49">
        <v>3877</v>
      </c>
      <c r="K14" s="49">
        <v>3969</v>
      </c>
      <c r="L14" s="49">
        <v>3591</v>
      </c>
      <c r="M14" s="49">
        <v>3833</v>
      </c>
      <c r="O14" s="49">
        <v>11</v>
      </c>
      <c r="P14" s="48">
        <f t="shared" si="0"/>
        <v>1</v>
      </c>
      <c r="Q14" s="48">
        <v>11</v>
      </c>
      <c r="S14" s="48" t="s">
        <v>74</v>
      </c>
      <c r="T14">
        <f t="shared" si="1"/>
        <v>8262</v>
      </c>
    </row>
    <row r="15" spans="1:20" x14ac:dyDescent="0.25">
      <c r="A15" s="13">
        <v>41</v>
      </c>
      <c r="B15" s="49">
        <v>4256</v>
      </c>
      <c r="C15" s="49">
        <v>3860</v>
      </c>
      <c r="D15" s="49">
        <v>3839</v>
      </c>
      <c r="E15" s="49">
        <v>4164</v>
      </c>
      <c r="F15" s="49">
        <v>3880</v>
      </c>
      <c r="G15" s="49">
        <v>3999</v>
      </c>
      <c r="H15" s="49">
        <v>4706</v>
      </c>
      <c r="I15" s="49">
        <v>4482</v>
      </c>
      <c r="J15" s="49">
        <v>4171</v>
      </c>
      <c r="K15" s="49">
        <v>3949</v>
      </c>
      <c r="L15" s="49">
        <v>4055</v>
      </c>
      <c r="M15" s="49">
        <v>4046</v>
      </c>
      <c r="O15" s="49">
        <v>12</v>
      </c>
      <c r="P15" s="48">
        <f t="shared" si="0"/>
        <v>1</v>
      </c>
      <c r="Q15" s="48">
        <v>12</v>
      </c>
      <c r="S15" s="48" t="s">
        <v>75</v>
      </c>
      <c r="T15">
        <f t="shared" si="1"/>
        <v>7403</v>
      </c>
    </row>
    <row r="16" spans="1:20" x14ac:dyDescent="0.25">
      <c r="A16" s="13">
        <v>42</v>
      </c>
      <c r="B16" s="49">
        <v>4589</v>
      </c>
      <c r="C16" s="49">
        <v>4516</v>
      </c>
      <c r="D16" s="49">
        <v>4344</v>
      </c>
      <c r="E16" s="49">
        <v>5717</v>
      </c>
      <c r="F16" s="49">
        <v>5392</v>
      </c>
      <c r="G16" s="49">
        <v>5129</v>
      </c>
      <c r="H16" s="49">
        <v>6741</v>
      </c>
      <c r="I16" s="49">
        <v>7225</v>
      </c>
      <c r="J16" s="49">
        <v>6248</v>
      </c>
      <c r="K16" s="49">
        <v>6432</v>
      </c>
      <c r="L16" s="49">
        <v>6578</v>
      </c>
      <c r="M16" s="49">
        <v>5907</v>
      </c>
      <c r="O16" s="49">
        <v>13</v>
      </c>
      <c r="P16" s="48">
        <f t="shared" si="0"/>
        <v>2</v>
      </c>
      <c r="Q16" s="48">
        <v>1</v>
      </c>
      <c r="R16">
        <v>1833</v>
      </c>
      <c r="S16" s="48" t="s">
        <v>64</v>
      </c>
      <c r="T16">
        <f t="shared" si="1"/>
        <v>7657</v>
      </c>
    </row>
    <row r="17" spans="1:20" x14ac:dyDescent="0.25">
      <c r="A17" s="13">
        <v>43</v>
      </c>
      <c r="B17" s="49">
        <v>7997</v>
      </c>
      <c r="C17" s="49">
        <v>8515</v>
      </c>
      <c r="D17" s="49">
        <v>7830</v>
      </c>
      <c r="E17" s="49">
        <v>7613</v>
      </c>
      <c r="F17" s="49">
        <v>6709</v>
      </c>
      <c r="G17" s="49">
        <v>6348</v>
      </c>
      <c r="H17" s="49">
        <v>7938</v>
      </c>
      <c r="I17" s="49">
        <v>7732</v>
      </c>
      <c r="J17" s="49">
        <v>7320</v>
      </c>
      <c r="K17" s="49">
        <v>7107</v>
      </c>
      <c r="L17" s="49">
        <v>7116</v>
      </c>
      <c r="M17" s="49">
        <v>6705</v>
      </c>
      <c r="O17" s="49">
        <v>14</v>
      </c>
      <c r="P17" s="48">
        <f t="shared" si="0"/>
        <v>2</v>
      </c>
      <c r="Q17" s="48">
        <v>2</v>
      </c>
      <c r="S17" s="48" t="s">
        <v>65</v>
      </c>
      <c r="T17">
        <f t="shared" si="1"/>
        <v>8542</v>
      </c>
    </row>
    <row r="18" spans="1:20" x14ac:dyDescent="0.25">
      <c r="A18" s="63">
        <v>44</v>
      </c>
      <c r="B18" s="53">
        <v>9243</v>
      </c>
      <c r="C18" s="53">
        <v>9167</v>
      </c>
      <c r="D18" s="53">
        <v>7852</v>
      </c>
      <c r="E18" s="60">
        <v>8721</v>
      </c>
      <c r="F18" s="53">
        <v>8454</v>
      </c>
      <c r="G18" s="53">
        <v>7501</v>
      </c>
      <c r="H18" s="53">
        <v>8468</v>
      </c>
      <c r="I18" s="53">
        <v>8689</v>
      </c>
      <c r="J18" s="53">
        <v>8479</v>
      </c>
      <c r="K18" s="53">
        <v>8314</v>
      </c>
      <c r="L18" s="53">
        <v>8267</v>
      </c>
      <c r="M18" s="53">
        <v>8354</v>
      </c>
      <c r="O18" s="49">
        <v>15</v>
      </c>
      <c r="P18" s="48">
        <f t="shared" si="0"/>
        <v>2</v>
      </c>
      <c r="Q18" s="48">
        <v>3</v>
      </c>
      <c r="S18" s="48" t="s">
        <v>66</v>
      </c>
      <c r="T18">
        <f t="shared" si="1"/>
        <v>7868</v>
      </c>
    </row>
    <row r="19" spans="1:20" x14ac:dyDescent="0.25">
      <c r="A19" s="13">
        <v>1845</v>
      </c>
      <c r="B19" s="49">
        <v>8608</v>
      </c>
      <c r="C19" s="49">
        <v>9583</v>
      </c>
      <c r="D19" s="49">
        <v>10373</v>
      </c>
      <c r="E19" s="49">
        <v>11128</v>
      </c>
      <c r="F19" s="56">
        <v>10330</v>
      </c>
      <c r="G19" s="49">
        <v>10296</v>
      </c>
      <c r="H19" s="49">
        <v>10770</v>
      </c>
      <c r="I19" s="49">
        <v>9421</v>
      </c>
      <c r="J19" s="49">
        <v>8251</v>
      </c>
      <c r="K19" s="49">
        <v>8852</v>
      </c>
      <c r="L19" s="49">
        <v>9030</v>
      </c>
      <c r="M19" s="49">
        <v>8828</v>
      </c>
      <c r="O19" s="49">
        <v>16</v>
      </c>
      <c r="P19" s="48">
        <f t="shared" si="0"/>
        <v>2</v>
      </c>
      <c r="Q19" s="48">
        <v>4</v>
      </c>
      <c r="S19" s="48" t="s">
        <v>67</v>
      </c>
      <c r="T19">
        <f t="shared" si="1"/>
        <v>7950</v>
      </c>
    </row>
    <row r="20" spans="1:20" x14ac:dyDescent="0.25">
      <c r="A20" s="13">
        <v>46</v>
      </c>
      <c r="B20" s="49">
        <v>12301</v>
      </c>
      <c r="C20" s="49">
        <v>18417</v>
      </c>
      <c r="D20" s="49">
        <v>17441</v>
      </c>
      <c r="E20" s="49">
        <v>17381</v>
      </c>
      <c r="F20" s="49">
        <v>16301</v>
      </c>
      <c r="G20" s="49">
        <v>15443</v>
      </c>
      <c r="H20" s="49">
        <v>14819</v>
      </c>
      <c r="I20" s="49">
        <v>11187</v>
      </c>
      <c r="J20" s="49">
        <v>8308</v>
      </c>
      <c r="K20" s="49">
        <v>8618</v>
      </c>
      <c r="L20" s="49">
        <v>8067</v>
      </c>
      <c r="M20" s="49">
        <v>7902</v>
      </c>
      <c r="O20" s="49">
        <v>17</v>
      </c>
      <c r="P20" s="48">
        <f t="shared" si="0"/>
        <v>2</v>
      </c>
      <c r="Q20" s="48">
        <v>5</v>
      </c>
      <c r="S20" s="48" t="s">
        <v>68</v>
      </c>
      <c r="T20">
        <f t="shared" si="1"/>
        <v>8255</v>
      </c>
    </row>
    <row r="21" spans="1:20" x14ac:dyDescent="0.25">
      <c r="A21" s="13">
        <v>47</v>
      </c>
      <c r="B21" s="49">
        <v>9609</v>
      </c>
      <c r="C21" s="49">
        <v>9168</v>
      </c>
      <c r="D21" s="49">
        <v>9547</v>
      </c>
      <c r="E21" s="49">
        <v>9973</v>
      </c>
      <c r="F21" s="49">
        <v>8743</v>
      </c>
      <c r="G21" s="49">
        <v>8115</v>
      </c>
      <c r="H21" s="49">
        <v>8511</v>
      </c>
      <c r="I21" s="49">
        <v>7359</v>
      </c>
      <c r="J21" s="49">
        <v>7110</v>
      </c>
      <c r="K21" s="49">
        <v>8368</v>
      </c>
      <c r="L21" s="49">
        <v>8305</v>
      </c>
      <c r="M21" s="49">
        <v>8432</v>
      </c>
      <c r="O21" s="49">
        <v>18</v>
      </c>
      <c r="P21" s="48">
        <f t="shared" si="0"/>
        <v>2</v>
      </c>
      <c r="Q21" s="48">
        <v>6</v>
      </c>
      <c r="S21" s="48" t="s">
        <v>69</v>
      </c>
      <c r="T21">
        <f t="shared" si="1"/>
        <v>8151</v>
      </c>
    </row>
    <row r="22" spans="1:20" x14ac:dyDescent="0.25">
      <c r="A22" s="13">
        <v>48</v>
      </c>
      <c r="B22" s="49">
        <v>10320</v>
      </c>
      <c r="C22" s="49">
        <v>9902</v>
      </c>
      <c r="D22" s="49">
        <v>9476</v>
      </c>
      <c r="E22" s="49">
        <v>11196</v>
      </c>
      <c r="F22" s="49">
        <v>9585</v>
      </c>
      <c r="G22" s="49">
        <v>9038</v>
      </c>
      <c r="H22" s="49">
        <v>10905</v>
      </c>
      <c r="I22" s="49">
        <v>9176</v>
      </c>
      <c r="J22" s="49">
        <v>8633</v>
      </c>
      <c r="K22" s="56">
        <v>10078</v>
      </c>
      <c r="L22" s="49">
        <v>10348</v>
      </c>
      <c r="M22" s="49">
        <v>9291</v>
      </c>
      <c r="O22" s="49">
        <v>19</v>
      </c>
      <c r="P22" s="48">
        <f t="shared" si="0"/>
        <v>2</v>
      </c>
      <c r="Q22" s="48">
        <v>7</v>
      </c>
      <c r="S22" s="48" t="s">
        <v>70</v>
      </c>
      <c r="T22">
        <f t="shared" si="1"/>
        <v>8490</v>
      </c>
    </row>
    <row r="23" spans="1:20" x14ac:dyDescent="0.25">
      <c r="A23" s="63">
        <v>49</v>
      </c>
      <c r="B23" s="53">
        <v>11010</v>
      </c>
      <c r="C23" s="53">
        <v>10788</v>
      </c>
      <c r="D23" s="53">
        <v>9691</v>
      </c>
      <c r="E23" s="53">
        <v>11250</v>
      </c>
      <c r="F23" s="53">
        <v>10469</v>
      </c>
      <c r="G23" s="53">
        <v>9471</v>
      </c>
      <c r="H23" s="53">
        <v>10706</v>
      </c>
      <c r="I23" s="53">
        <v>9848</v>
      </c>
      <c r="J23" s="53">
        <v>9057</v>
      </c>
      <c r="K23" s="53">
        <v>10288</v>
      </c>
      <c r="L23" s="53">
        <v>10030</v>
      </c>
      <c r="M23" s="53">
        <v>9538</v>
      </c>
      <c r="O23" s="49">
        <v>20</v>
      </c>
      <c r="P23" s="48">
        <f t="shared" si="0"/>
        <v>2</v>
      </c>
      <c r="Q23" s="48">
        <v>8</v>
      </c>
      <c r="S23" s="48" t="s">
        <v>71</v>
      </c>
      <c r="T23">
        <f t="shared" si="1"/>
        <v>8450</v>
      </c>
    </row>
    <row r="24" spans="1:20" x14ac:dyDescent="0.25">
      <c r="A24" s="13">
        <v>1850</v>
      </c>
      <c r="B24" s="49">
        <v>10713</v>
      </c>
      <c r="C24" s="49">
        <v>10088</v>
      </c>
      <c r="D24" s="49">
        <v>9960</v>
      </c>
      <c r="E24" s="49">
        <v>10712</v>
      </c>
      <c r="F24" s="49">
        <v>9947</v>
      </c>
      <c r="G24" s="49">
        <v>9391</v>
      </c>
      <c r="H24" s="49">
        <v>10516</v>
      </c>
      <c r="I24" s="49">
        <v>9584</v>
      </c>
      <c r="J24" s="49">
        <v>8996</v>
      </c>
      <c r="K24" s="49">
        <v>9310</v>
      </c>
      <c r="L24" s="49">
        <v>9677</v>
      </c>
      <c r="M24" s="49">
        <v>9284</v>
      </c>
      <c r="O24" s="49">
        <v>21</v>
      </c>
      <c r="P24" s="48">
        <f t="shared" si="0"/>
        <v>2</v>
      </c>
      <c r="Q24" s="48">
        <v>9</v>
      </c>
      <c r="S24" s="48" t="s">
        <v>72</v>
      </c>
      <c r="T24">
        <f t="shared" si="1"/>
        <v>8582</v>
      </c>
    </row>
    <row r="25" spans="1:20" x14ac:dyDescent="0.25">
      <c r="O25" s="49">
        <v>22</v>
      </c>
      <c r="P25" s="48">
        <f t="shared" si="0"/>
        <v>2</v>
      </c>
      <c r="Q25" s="48">
        <v>10</v>
      </c>
      <c r="S25" s="48" t="s">
        <v>73</v>
      </c>
      <c r="T25">
        <f t="shared" si="1"/>
        <v>8249</v>
      </c>
    </row>
    <row r="26" spans="1:20" x14ac:dyDescent="0.25">
      <c r="O26" s="49">
        <v>23</v>
      </c>
      <c r="P26" s="48">
        <f t="shared" si="0"/>
        <v>2</v>
      </c>
      <c r="Q26" s="48">
        <v>11</v>
      </c>
      <c r="S26" s="48" t="s">
        <v>74</v>
      </c>
      <c r="T26">
        <f t="shared" si="1"/>
        <v>8314</v>
      </c>
    </row>
    <row r="27" spans="1:20" x14ac:dyDescent="0.25">
      <c r="O27" s="49">
        <v>24</v>
      </c>
      <c r="P27" s="48">
        <f t="shared" si="0"/>
        <v>2</v>
      </c>
      <c r="Q27" s="48">
        <v>12</v>
      </c>
      <c r="S27" s="48" t="s">
        <v>75</v>
      </c>
      <c r="T27">
        <f t="shared" si="1"/>
        <v>8160</v>
      </c>
    </row>
    <row r="28" spans="1:20" x14ac:dyDescent="0.25">
      <c r="O28" s="49">
        <v>25</v>
      </c>
      <c r="P28" s="48">
        <f t="shared" si="0"/>
        <v>3</v>
      </c>
      <c r="Q28" s="48">
        <v>1</v>
      </c>
      <c r="R28">
        <v>1834</v>
      </c>
      <c r="S28" s="48" t="s">
        <v>64</v>
      </c>
      <c r="T28">
        <f t="shared" si="1"/>
        <v>8706</v>
      </c>
    </row>
    <row r="29" spans="1:20" x14ac:dyDescent="0.25">
      <c r="O29" s="49">
        <v>26</v>
      </c>
      <c r="P29" s="48">
        <f t="shared" si="0"/>
        <v>3</v>
      </c>
      <c r="Q29" s="48">
        <v>2</v>
      </c>
      <c r="S29" s="48" t="s">
        <v>65</v>
      </c>
      <c r="T29">
        <f t="shared" si="1"/>
        <v>9149</v>
      </c>
    </row>
    <row r="30" spans="1:20" x14ac:dyDescent="0.25">
      <c r="O30" s="49">
        <v>27</v>
      </c>
      <c r="P30" s="48">
        <f t="shared" si="0"/>
        <v>3</v>
      </c>
      <c r="Q30" s="48">
        <v>3</v>
      </c>
      <c r="S30" s="48" t="s">
        <v>66</v>
      </c>
      <c r="T30">
        <f t="shared" si="1"/>
        <v>8750</v>
      </c>
    </row>
    <row r="31" spans="1:20" x14ac:dyDescent="0.25">
      <c r="O31" s="49">
        <v>28</v>
      </c>
      <c r="P31" s="48">
        <f t="shared" si="0"/>
        <v>3</v>
      </c>
      <c r="Q31" s="48">
        <v>4</v>
      </c>
      <c r="S31" s="48" t="s">
        <v>67</v>
      </c>
      <c r="T31">
        <f t="shared" si="1"/>
        <v>8382</v>
      </c>
    </row>
    <row r="32" spans="1:20" x14ac:dyDescent="0.25">
      <c r="O32" s="49">
        <v>29</v>
      </c>
      <c r="P32" s="48">
        <f t="shared" si="0"/>
        <v>3</v>
      </c>
      <c r="Q32" s="48">
        <v>5</v>
      </c>
      <c r="S32" s="48" t="s">
        <v>68</v>
      </c>
      <c r="T32">
        <f t="shared" si="1"/>
        <v>8606</v>
      </c>
    </row>
    <row r="33" spans="15:20" x14ac:dyDescent="0.25">
      <c r="O33" s="49">
        <v>30</v>
      </c>
      <c r="P33" s="48">
        <f t="shared" si="0"/>
        <v>3</v>
      </c>
      <c r="Q33" s="48">
        <v>6</v>
      </c>
      <c r="S33" s="48" t="s">
        <v>69</v>
      </c>
      <c r="T33">
        <f t="shared" si="1"/>
        <v>8470</v>
      </c>
    </row>
    <row r="34" spans="15:20" x14ac:dyDescent="0.25">
      <c r="O34" s="49">
        <v>31</v>
      </c>
      <c r="P34" s="48">
        <f t="shared" si="0"/>
        <v>3</v>
      </c>
      <c r="Q34" s="48">
        <v>7</v>
      </c>
      <c r="S34" s="48" t="s">
        <v>70</v>
      </c>
      <c r="T34">
        <f t="shared" si="1"/>
        <v>7869</v>
      </c>
    </row>
    <row r="35" spans="15:20" x14ac:dyDescent="0.25">
      <c r="O35" s="49">
        <v>32</v>
      </c>
      <c r="P35" s="48">
        <f t="shared" si="0"/>
        <v>3</v>
      </c>
      <c r="Q35" s="48">
        <v>8</v>
      </c>
      <c r="S35" s="48" t="s">
        <v>71</v>
      </c>
      <c r="T35">
        <f t="shared" si="1"/>
        <v>6768</v>
      </c>
    </row>
    <row r="36" spans="15:20" x14ac:dyDescent="0.25">
      <c r="O36" s="49">
        <v>33</v>
      </c>
      <c r="P36" s="48">
        <f t="shared" si="0"/>
        <v>3</v>
      </c>
      <c r="Q36" s="48">
        <v>9</v>
      </c>
      <c r="S36" s="48" t="s">
        <v>72</v>
      </c>
      <c r="T36">
        <f t="shared" si="1"/>
        <v>6192</v>
      </c>
    </row>
    <row r="37" spans="15:20" x14ac:dyDescent="0.25">
      <c r="O37" s="49">
        <v>34</v>
      </c>
      <c r="P37" s="48">
        <f t="shared" si="0"/>
        <v>3</v>
      </c>
      <c r="Q37" s="48">
        <v>10</v>
      </c>
      <c r="S37" s="48" t="s">
        <v>73</v>
      </c>
      <c r="T37">
        <f t="shared" si="1"/>
        <v>7126</v>
      </c>
    </row>
    <row r="38" spans="15:20" x14ac:dyDescent="0.25">
      <c r="O38" s="49">
        <v>35</v>
      </c>
      <c r="P38" s="48">
        <f t="shared" si="0"/>
        <v>3</v>
      </c>
      <c r="Q38" s="48">
        <v>11</v>
      </c>
      <c r="S38" s="48" t="s">
        <v>74</v>
      </c>
      <c r="T38">
        <f t="shared" si="1"/>
        <v>7257</v>
      </c>
    </row>
    <row r="39" spans="15:20" x14ac:dyDescent="0.25">
      <c r="O39" s="49">
        <v>36</v>
      </c>
      <c r="P39" s="48">
        <f t="shared" si="0"/>
        <v>3</v>
      </c>
      <c r="Q39" s="48">
        <v>12</v>
      </c>
      <c r="S39" s="48" t="s">
        <v>75</v>
      </c>
      <c r="T39">
        <f t="shared" si="1"/>
        <v>6768</v>
      </c>
    </row>
    <row r="40" spans="15:20" x14ac:dyDescent="0.25">
      <c r="O40" s="49">
        <v>37</v>
      </c>
      <c r="P40" s="48">
        <f t="shared" si="0"/>
        <v>4</v>
      </c>
      <c r="Q40" s="48">
        <v>1</v>
      </c>
      <c r="R40">
        <v>1835</v>
      </c>
      <c r="S40" s="48" t="s">
        <v>64</v>
      </c>
      <c r="T40">
        <f t="shared" si="1"/>
        <v>7407</v>
      </c>
    </row>
    <row r="41" spans="15:20" x14ac:dyDescent="0.25">
      <c r="O41" s="49">
        <v>38</v>
      </c>
      <c r="P41" s="48">
        <f t="shared" si="0"/>
        <v>4</v>
      </c>
      <c r="Q41" s="48">
        <v>2</v>
      </c>
      <c r="S41" s="48" t="s">
        <v>65</v>
      </c>
      <c r="T41">
        <f t="shared" si="1"/>
        <v>6942</v>
      </c>
    </row>
    <row r="42" spans="15:20" x14ac:dyDescent="0.25">
      <c r="O42" s="49">
        <v>39</v>
      </c>
      <c r="P42" s="48">
        <f t="shared" si="0"/>
        <v>4</v>
      </c>
      <c r="Q42" s="48">
        <v>3</v>
      </c>
      <c r="S42" s="48" t="s">
        <v>66</v>
      </c>
      <c r="T42">
        <f t="shared" si="1"/>
        <v>6685</v>
      </c>
    </row>
    <row r="43" spans="15:20" x14ac:dyDescent="0.25">
      <c r="O43" s="49">
        <v>40</v>
      </c>
      <c r="P43" s="48">
        <f t="shared" si="0"/>
        <v>4</v>
      </c>
      <c r="Q43" s="48">
        <v>4</v>
      </c>
      <c r="S43" s="48" t="s">
        <v>67</v>
      </c>
      <c r="T43">
        <f t="shared" si="1"/>
        <v>6874</v>
      </c>
    </row>
    <row r="44" spans="15:20" x14ac:dyDescent="0.25">
      <c r="O44" s="49">
        <v>41</v>
      </c>
      <c r="P44" s="48">
        <f t="shared" si="0"/>
        <v>4</v>
      </c>
      <c r="Q44" s="48">
        <v>5</v>
      </c>
      <c r="S44" s="48" t="s">
        <v>68</v>
      </c>
      <c r="T44">
        <f t="shared" si="1"/>
        <v>6705</v>
      </c>
    </row>
    <row r="45" spans="15:20" x14ac:dyDescent="0.25">
      <c r="O45" s="49">
        <v>42</v>
      </c>
      <c r="P45" s="48">
        <f t="shared" si="0"/>
        <v>4</v>
      </c>
      <c r="Q45" s="48">
        <v>6</v>
      </c>
      <c r="S45" s="48" t="s">
        <v>69</v>
      </c>
      <c r="T45">
        <f t="shared" si="1"/>
        <v>7089</v>
      </c>
    </row>
    <row r="46" spans="15:20" x14ac:dyDescent="0.25">
      <c r="O46" s="49">
        <v>43</v>
      </c>
      <c r="P46" s="48">
        <f t="shared" si="0"/>
        <v>4</v>
      </c>
      <c r="Q46" s="48">
        <v>7</v>
      </c>
      <c r="S46" s="48" t="s">
        <v>70</v>
      </c>
      <c r="T46">
        <f t="shared" si="1"/>
        <v>7516</v>
      </c>
    </row>
    <row r="47" spans="15:20" x14ac:dyDescent="0.25">
      <c r="O47" s="49">
        <v>44</v>
      </c>
      <c r="P47" s="48">
        <f t="shared" si="0"/>
        <v>4</v>
      </c>
      <c r="Q47" s="48">
        <v>8</v>
      </c>
      <c r="S47" s="48" t="s">
        <v>71</v>
      </c>
      <c r="T47">
        <f t="shared" si="1"/>
        <v>6067</v>
      </c>
    </row>
    <row r="48" spans="15:20" x14ac:dyDescent="0.25">
      <c r="O48" s="49">
        <v>45</v>
      </c>
      <c r="P48" s="48">
        <f t="shared" si="0"/>
        <v>4</v>
      </c>
      <c r="Q48" s="48">
        <v>9</v>
      </c>
      <c r="S48" s="48" t="s">
        <v>72</v>
      </c>
      <c r="T48">
        <f t="shared" si="1"/>
        <v>6472</v>
      </c>
    </row>
    <row r="49" spans="15:20" x14ac:dyDescent="0.25">
      <c r="O49" s="49">
        <v>46</v>
      </c>
      <c r="P49" s="48">
        <f t="shared" si="0"/>
        <v>4</v>
      </c>
      <c r="Q49" s="48">
        <v>10</v>
      </c>
      <c r="S49" s="48" t="s">
        <v>73</v>
      </c>
      <c r="T49">
        <f t="shared" si="1"/>
        <v>6750</v>
      </c>
    </row>
    <row r="50" spans="15:20" x14ac:dyDescent="0.25">
      <c r="O50" s="49">
        <v>47</v>
      </c>
      <c r="P50" s="48">
        <f t="shared" si="0"/>
        <v>4</v>
      </c>
      <c r="Q50" s="48">
        <v>11</v>
      </c>
      <c r="S50" s="48" t="s">
        <v>74</v>
      </c>
      <c r="T50">
        <f t="shared" si="1"/>
        <v>7080</v>
      </c>
    </row>
    <row r="51" spans="15:20" x14ac:dyDescent="0.25">
      <c r="O51" s="49">
        <v>48</v>
      </c>
      <c r="P51" s="48">
        <f t="shared" si="0"/>
        <v>4</v>
      </c>
      <c r="Q51" s="48">
        <v>12</v>
      </c>
      <c r="S51" s="48" t="s">
        <v>75</v>
      </c>
      <c r="T51">
        <f t="shared" si="1"/>
        <v>7195</v>
      </c>
    </row>
    <row r="52" spans="15:20" x14ac:dyDescent="0.25">
      <c r="O52" s="49">
        <v>49</v>
      </c>
      <c r="P52" s="48">
        <f t="shared" si="0"/>
        <v>5</v>
      </c>
      <c r="Q52" s="48">
        <v>1</v>
      </c>
      <c r="R52">
        <v>1836</v>
      </c>
      <c r="S52" s="48" t="s">
        <v>64</v>
      </c>
      <c r="T52">
        <f t="shared" si="1"/>
        <v>7192</v>
      </c>
    </row>
    <row r="53" spans="15:20" x14ac:dyDescent="0.25">
      <c r="O53" s="49">
        <v>50</v>
      </c>
      <c r="P53" s="48">
        <f t="shared" si="0"/>
        <v>5</v>
      </c>
      <c r="Q53" s="48">
        <v>2</v>
      </c>
      <c r="S53" s="48" t="s">
        <v>65</v>
      </c>
      <c r="T53">
        <f t="shared" si="1"/>
        <v>7313</v>
      </c>
    </row>
    <row r="54" spans="15:20" x14ac:dyDescent="0.25">
      <c r="O54" s="49">
        <v>51</v>
      </c>
      <c r="P54" s="48">
        <f t="shared" si="0"/>
        <v>5</v>
      </c>
      <c r="Q54" s="48">
        <v>3</v>
      </c>
      <c r="S54" s="48" t="s">
        <v>66</v>
      </c>
      <c r="T54">
        <f t="shared" si="1"/>
        <v>7925</v>
      </c>
    </row>
    <row r="55" spans="15:20" x14ac:dyDescent="0.25">
      <c r="O55" s="49">
        <v>52</v>
      </c>
      <c r="P55" s="48">
        <f t="shared" si="0"/>
        <v>5</v>
      </c>
      <c r="Q55" s="48">
        <v>4</v>
      </c>
      <c r="S55" s="48" t="s">
        <v>67</v>
      </c>
      <c r="T55">
        <f t="shared" si="1"/>
        <v>8839</v>
      </c>
    </row>
    <row r="56" spans="15:20" x14ac:dyDescent="0.25">
      <c r="O56" s="49">
        <v>53</v>
      </c>
      <c r="P56" s="48">
        <f t="shared" si="0"/>
        <v>5</v>
      </c>
      <c r="Q56" s="48">
        <v>5</v>
      </c>
      <c r="S56" s="48" t="s">
        <v>68</v>
      </c>
      <c r="T56">
        <f t="shared" si="1"/>
        <v>8790</v>
      </c>
    </row>
    <row r="57" spans="15:20" x14ac:dyDescent="0.25">
      <c r="O57" s="49">
        <v>54</v>
      </c>
      <c r="P57" s="48">
        <f t="shared" si="0"/>
        <v>5</v>
      </c>
      <c r="Q57" s="48">
        <v>6</v>
      </c>
      <c r="S57" s="48" t="s">
        <v>69</v>
      </c>
      <c r="T57">
        <f t="shared" si="1"/>
        <v>9153</v>
      </c>
    </row>
    <row r="58" spans="15:20" x14ac:dyDescent="0.25">
      <c r="O58" s="49">
        <v>55</v>
      </c>
      <c r="P58" s="48">
        <f t="shared" si="0"/>
        <v>5</v>
      </c>
      <c r="Q58" s="48">
        <v>7</v>
      </c>
      <c r="S58" s="48" t="s">
        <v>70</v>
      </c>
      <c r="T58">
        <f t="shared" si="1"/>
        <v>9537</v>
      </c>
    </row>
    <row r="59" spans="15:20" x14ac:dyDescent="0.25">
      <c r="O59" s="49">
        <v>56</v>
      </c>
      <c r="P59" s="48">
        <f t="shared" si="0"/>
        <v>5</v>
      </c>
      <c r="Q59" s="48">
        <v>8</v>
      </c>
      <c r="S59" s="48" t="s">
        <v>71</v>
      </c>
      <c r="T59">
        <f t="shared" si="1"/>
        <v>8643</v>
      </c>
    </row>
    <row r="60" spans="15:20" x14ac:dyDescent="0.25">
      <c r="O60" s="49">
        <v>57</v>
      </c>
      <c r="P60" s="48">
        <f t="shared" si="0"/>
        <v>5</v>
      </c>
      <c r="Q60" s="48">
        <v>9</v>
      </c>
      <c r="S60" s="48" t="s">
        <v>72</v>
      </c>
      <c r="T60">
        <f t="shared" si="1"/>
        <v>8091</v>
      </c>
    </row>
    <row r="61" spans="15:20" x14ac:dyDescent="0.25">
      <c r="O61" s="49">
        <v>58</v>
      </c>
      <c r="P61" s="48">
        <f t="shared" si="0"/>
        <v>5</v>
      </c>
      <c r="Q61" s="48">
        <v>10</v>
      </c>
      <c r="S61" s="48" t="s">
        <v>73</v>
      </c>
      <c r="T61">
        <f t="shared" si="1"/>
        <v>8460</v>
      </c>
    </row>
    <row r="62" spans="15:20" x14ac:dyDescent="0.25">
      <c r="O62" s="49">
        <v>59</v>
      </c>
      <c r="P62" s="48">
        <f t="shared" si="0"/>
        <v>5</v>
      </c>
      <c r="Q62" s="48">
        <v>11</v>
      </c>
      <c r="S62" s="48" t="s">
        <v>74</v>
      </c>
      <c r="T62">
        <f t="shared" si="1"/>
        <v>8931</v>
      </c>
    </row>
    <row r="63" spans="15:20" x14ac:dyDescent="0.25">
      <c r="O63" s="49">
        <v>60</v>
      </c>
      <c r="P63" s="48">
        <f t="shared" si="0"/>
        <v>5</v>
      </c>
      <c r="Q63" s="48">
        <v>12</v>
      </c>
      <c r="S63" s="48" t="s">
        <v>75</v>
      </c>
      <c r="T63">
        <f t="shared" si="1"/>
        <v>9398</v>
      </c>
    </row>
    <row r="64" spans="15:20" x14ac:dyDescent="0.25">
      <c r="O64" s="49">
        <v>61</v>
      </c>
      <c r="P64" s="48">
        <f t="shared" si="0"/>
        <v>6</v>
      </c>
      <c r="Q64" s="48">
        <v>1</v>
      </c>
      <c r="R64">
        <v>1837</v>
      </c>
      <c r="S64" s="48" t="s">
        <v>64</v>
      </c>
      <c r="T64">
        <f t="shared" si="1"/>
        <v>8509</v>
      </c>
    </row>
    <row r="65" spans="15:20" x14ac:dyDescent="0.25">
      <c r="O65" s="49">
        <v>62</v>
      </c>
      <c r="P65" s="48">
        <f t="shared" si="0"/>
        <v>6</v>
      </c>
      <c r="Q65" s="48">
        <v>2</v>
      </c>
      <c r="S65" s="48" t="s">
        <v>65</v>
      </c>
      <c r="T65">
        <f t="shared" si="1"/>
        <v>6432</v>
      </c>
    </row>
    <row r="66" spans="15:20" x14ac:dyDescent="0.25">
      <c r="O66" s="49">
        <v>63</v>
      </c>
      <c r="P66" s="48">
        <f t="shared" si="0"/>
        <v>6</v>
      </c>
      <c r="Q66" s="48">
        <v>3</v>
      </c>
      <c r="S66" s="48" t="s">
        <v>66</v>
      </c>
      <c r="T66">
        <f t="shared" si="1"/>
        <v>6462</v>
      </c>
    </row>
    <row r="67" spans="15:20" x14ac:dyDescent="0.25">
      <c r="O67" s="49">
        <v>64</v>
      </c>
      <c r="P67" s="48">
        <f t="shared" si="0"/>
        <v>6</v>
      </c>
      <c r="Q67" s="48">
        <v>4</v>
      </c>
      <c r="S67" s="48" t="s">
        <v>67</v>
      </c>
      <c r="T67">
        <f t="shared" si="1"/>
        <v>7298</v>
      </c>
    </row>
    <row r="68" spans="15:20" x14ac:dyDescent="0.25">
      <c r="O68" s="49">
        <v>65</v>
      </c>
      <c r="P68" s="48">
        <f t="shared" ref="P68:P131" si="2">ROUNDUP(O68/12,0)</f>
        <v>6</v>
      </c>
      <c r="Q68" s="48">
        <v>5</v>
      </c>
      <c r="S68" s="48" t="s">
        <v>68</v>
      </c>
      <c r="T68">
        <f t="shared" si="1"/>
        <v>7055</v>
      </c>
    </row>
    <row r="69" spans="15:20" x14ac:dyDescent="0.25">
      <c r="O69" s="49">
        <v>66</v>
      </c>
      <c r="P69" s="48">
        <f t="shared" si="2"/>
        <v>6</v>
      </c>
      <c r="Q69" s="48">
        <v>6</v>
      </c>
      <c r="S69" s="48" t="s">
        <v>69</v>
      </c>
      <c r="T69">
        <f t="shared" si="1"/>
        <v>6470</v>
      </c>
    </row>
    <row r="70" spans="15:20" x14ac:dyDescent="0.25">
      <c r="O70" s="49">
        <v>67</v>
      </c>
      <c r="P70" s="48">
        <f t="shared" si="2"/>
        <v>6</v>
      </c>
      <c r="Q70" s="48">
        <v>7</v>
      </c>
      <c r="S70" s="48" t="s">
        <v>70</v>
      </c>
      <c r="T70">
        <f t="shared" ref="T70:T133" si="3">INDEX($B$6:$M$24,P70,Q70)</f>
        <v>7519</v>
      </c>
    </row>
    <row r="71" spans="15:20" x14ac:dyDescent="0.25">
      <c r="O71" s="49">
        <v>68</v>
      </c>
      <c r="P71" s="48">
        <f t="shared" si="2"/>
        <v>6</v>
      </c>
      <c r="Q71" s="48">
        <v>8</v>
      </c>
      <c r="S71" s="48" t="s">
        <v>71</v>
      </c>
      <c r="T71">
        <f t="shared" si="3"/>
        <v>7892</v>
      </c>
    </row>
    <row r="72" spans="15:20" x14ac:dyDescent="0.25">
      <c r="O72" s="49">
        <v>69</v>
      </c>
      <c r="P72" s="48">
        <f t="shared" si="2"/>
        <v>6</v>
      </c>
      <c r="Q72" s="48">
        <v>9</v>
      </c>
      <c r="S72" s="48" t="s">
        <v>72</v>
      </c>
      <c r="T72">
        <f t="shared" si="3"/>
        <v>6930</v>
      </c>
    </row>
    <row r="73" spans="15:20" x14ac:dyDescent="0.25">
      <c r="O73" s="49">
        <v>70</v>
      </c>
      <c r="P73" s="48">
        <f t="shared" si="2"/>
        <v>6</v>
      </c>
      <c r="Q73" s="48">
        <v>10</v>
      </c>
      <c r="S73" s="48" t="s">
        <v>73</v>
      </c>
      <c r="T73">
        <f t="shared" si="3"/>
        <v>6918</v>
      </c>
    </row>
    <row r="74" spans="15:20" x14ac:dyDescent="0.25">
      <c r="O74" s="49">
        <v>71</v>
      </c>
      <c r="P74" s="48">
        <f t="shared" si="2"/>
        <v>6</v>
      </c>
      <c r="Q74" s="48">
        <v>11</v>
      </c>
      <c r="S74" s="48" t="s">
        <v>74</v>
      </c>
      <c r="T74">
        <f t="shared" si="3"/>
        <v>7120</v>
      </c>
    </row>
    <row r="75" spans="15:20" x14ac:dyDescent="0.25">
      <c r="O75" s="49">
        <v>72</v>
      </c>
      <c r="P75" s="48">
        <f t="shared" si="2"/>
        <v>6</v>
      </c>
      <c r="Q75" s="48">
        <v>12</v>
      </c>
      <c r="S75" s="48" t="s">
        <v>75</v>
      </c>
      <c r="T75">
        <f t="shared" si="3"/>
        <v>6107</v>
      </c>
    </row>
    <row r="76" spans="15:20" x14ac:dyDescent="0.25">
      <c r="O76" s="49">
        <v>73</v>
      </c>
      <c r="P76" s="48">
        <f t="shared" si="2"/>
        <v>7</v>
      </c>
      <c r="Q76" s="48">
        <v>1</v>
      </c>
      <c r="R76">
        <v>1838</v>
      </c>
      <c r="S76" s="48" t="s">
        <v>64</v>
      </c>
      <c r="T76">
        <f t="shared" si="3"/>
        <v>7423</v>
      </c>
    </row>
    <row r="77" spans="15:20" x14ac:dyDescent="0.25">
      <c r="O77" s="49">
        <v>74</v>
      </c>
      <c r="P77" s="48">
        <f t="shared" si="2"/>
        <v>7</v>
      </c>
      <c r="Q77" s="48">
        <v>2</v>
      </c>
      <c r="S77" s="48" t="s">
        <v>65</v>
      </c>
      <c r="T77">
        <f t="shared" si="3"/>
        <v>7768</v>
      </c>
    </row>
    <row r="78" spans="15:20" x14ac:dyDescent="0.25">
      <c r="O78" s="49">
        <v>75</v>
      </c>
      <c r="P78" s="48">
        <f t="shared" si="2"/>
        <v>7</v>
      </c>
      <c r="Q78" s="48">
        <v>3</v>
      </c>
      <c r="S78" s="48" t="s">
        <v>66</v>
      </c>
      <c r="T78">
        <f t="shared" si="3"/>
        <v>7500</v>
      </c>
    </row>
    <row r="79" spans="15:20" x14ac:dyDescent="0.25">
      <c r="O79" s="49">
        <v>76</v>
      </c>
      <c r="P79" s="48">
        <f t="shared" si="2"/>
        <v>7</v>
      </c>
      <c r="Q79" s="48">
        <v>4</v>
      </c>
      <c r="S79" s="48" t="s">
        <v>67</v>
      </c>
      <c r="T79">
        <f t="shared" si="3"/>
        <v>7790</v>
      </c>
    </row>
    <row r="80" spans="15:20" x14ac:dyDescent="0.25">
      <c r="O80" s="49">
        <v>77</v>
      </c>
      <c r="P80" s="48">
        <f t="shared" si="2"/>
        <v>7</v>
      </c>
      <c r="Q80" s="48">
        <v>5</v>
      </c>
      <c r="S80" s="48" t="s">
        <v>68</v>
      </c>
      <c r="T80">
        <f t="shared" si="3"/>
        <v>7825</v>
      </c>
    </row>
    <row r="81" spans="15:20" x14ac:dyDescent="0.25">
      <c r="O81" s="49">
        <v>78</v>
      </c>
      <c r="P81" s="48">
        <f t="shared" si="2"/>
        <v>7</v>
      </c>
      <c r="Q81" s="48">
        <v>6</v>
      </c>
      <c r="S81" s="48" t="s">
        <v>69</v>
      </c>
      <c r="T81">
        <f t="shared" si="3"/>
        <v>6571</v>
      </c>
    </row>
    <row r="82" spans="15:20" x14ac:dyDescent="0.25">
      <c r="O82" s="49">
        <v>79</v>
      </c>
      <c r="P82" s="48">
        <f t="shared" si="2"/>
        <v>7</v>
      </c>
      <c r="Q82" s="48">
        <v>7</v>
      </c>
      <c r="S82" s="48" t="s">
        <v>70</v>
      </c>
      <c r="T82">
        <f t="shared" si="3"/>
        <v>7117</v>
      </c>
    </row>
    <row r="83" spans="15:20" x14ac:dyDescent="0.25">
      <c r="O83" s="49">
        <v>80</v>
      </c>
      <c r="P83" s="48">
        <f t="shared" si="2"/>
        <v>7</v>
      </c>
      <c r="Q83" s="48">
        <v>8</v>
      </c>
      <c r="S83" s="48" t="s">
        <v>71</v>
      </c>
      <c r="T83">
        <f t="shared" si="3"/>
        <v>6856</v>
      </c>
    </row>
    <row r="84" spans="15:20" x14ac:dyDescent="0.25">
      <c r="O84" s="49">
        <v>81</v>
      </c>
      <c r="P84" s="48">
        <f t="shared" si="2"/>
        <v>7</v>
      </c>
      <c r="Q84" s="48">
        <v>9</v>
      </c>
      <c r="S84" s="48" t="s">
        <v>72</v>
      </c>
      <c r="T84">
        <f t="shared" si="3"/>
        <v>6220</v>
      </c>
    </row>
    <row r="85" spans="15:20" x14ac:dyDescent="0.25">
      <c r="O85" s="49">
        <v>82</v>
      </c>
      <c r="P85" s="48">
        <f t="shared" si="2"/>
        <v>7</v>
      </c>
      <c r="Q85" s="48">
        <v>10</v>
      </c>
      <c r="S85" s="48" t="s">
        <v>73</v>
      </c>
      <c r="T85">
        <f t="shared" si="3"/>
        <v>6110</v>
      </c>
    </row>
    <row r="86" spans="15:20" x14ac:dyDescent="0.25">
      <c r="O86" s="49">
        <v>83</v>
      </c>
      <c r="P86" s="48">
        <f t="shared" si="2"/>
        <v>7</v>
      </c>
      <c r="Q86" s="48">
        <v>11</v>
      </c>
      <c r="S86" s="48" t="s">
        <v>74</v>
      </c>
      <c r="T86">
        <f t="shared" si="3"/>
        <v>6478</v>
      </c>
    </row>
    <row r="87" spans="15:20" x14ac:dyDescent="0.25">
      <c r="O87" s="49">
        <v>84</v>
      </c>
      <c r="P87" s="48">
        <f t="shared" si="2"/>
        <v>7</v>
      </c>
      <c r="Q87" s="48">
        <v>12</v>
      </c>
      <c r="S87" s="48" t="s">
        <v>75</v>
      </c>
      <c r="T87">
        <f t="shared" si="3"/>
        <v>5806</v>
      </c>
    </row>
    <row r="88" spans="15:20" x14ac:dyDescent="0.25">
      <c r="O88" s="49">
        <v>85</v>
      </c>
      <c r="P88" s="48">
        <f t="shared" si="2"/>
        <v>8</v>
      </c>
      <c r="Q88" s="48">
        <v>1</v>
      </c>
      <c r="R88">
        <v>1839</v>
      </c>
      <c r="S88" s="48" t="s">
        <v>64</v>
      </c>
      <c r="T88">
        <f t="shared" si="3"/>
        <v>5727</v>
      </c>
    </row>
    <row r="89" spans="15:20" x14ac:dyDescent="0.25">
      <c r="O89" s="49">
        <v>86</v>
      </c>
      <c r="P89" s="48">
        <f t="shared" si="2"/>
        <v>8</v>
      </c>
      <c r="Q89" s="48">
        <v>2</v>
      </c>
      <c r="S89" s="48" t="s">
        <v>65</v>
      </c>
      <c r="T89">
        <f t="shared" si="3"/>
        <v>5384</v>
      </c>
    </row>
    <row r="90" spans="15:20" x14ac:dyDescent="0.25">
      <c r="O90" s="49">
        <v>87</v>
      </c>
      <c r="P90" s="48">
        <f t="shared" si="2"/>
        <v>8</v>
      </c>
      <c r="Q90" s="48">
        <v>3</v>
      </c>
      <c r="S90" s="48" t="s">
        <v>66</v>
      </c>
      <c r="T90">
        <f t="shared" si="3"/>
        <v>5028</v>
      </c>
    </row>
    <row r="91" spans="15:20" x14ac:dyDescent="0.25">
      <c r="O91" s="49">
        <v>88</v>
      </c>
      <c r="P91" s="48">
        <f t="shared" si="2"/>
        <v>8</v>
      </c>
      <c r="Q91" s="48">
        <v>4</v>
      </c>
      <c r="S91" s="48" t="s">
        <v>67</v>
      </c>
      <c r="T91">
        <f t="shared" si="3"/>
        <v>4884</v>
      </c>
    </row>
    <row r="92" spans="15:20" x14ac:dyDescent="0.25">
      <c r="O92" s="49">
        <v>89</v>
      </c>
      <c r="P92" s="48">
        <f t="shared" si="2"/>
        <v>8</v>
      </c>
      <c r="Q92" s="48">
        <v>5</v>
      </c>
      <c r="S92" s="48" t="s">
        <v>68</v>
      </c>
      <c r="T92">
        <f t="shared" si="3"/>
        <v>4650</v>
      </c>
    </row>
    <row r="93" spans="15:20" x14ac:dyDescent="0.25">
      <c r="O93" s="49">
        <v>90</v>
      </c>
      <c r="P93" s="48">
        <f t="shared" si="2"/>
        <v>8</v>
      </c>
      <c r="Q93" s="48">
        <v>6</v>
      </c>
      <c r="S93" s="48" t="s">
        <v>69</v>
      </c>
      <c r="T93">
        <f t="shared" si="3"/>
        <v>4674</v>
      </c>
    </row>
    <row r="94" spans="15:20" x14ac:dyDescent="0.25">
      <c r="O94" s="49">
        <v>91</v>
      </c>
      <c r="P94" s="48">
        <f t="shared" si="2"/>
        <v>8</v>
      </c>
      <c r="Q94" s="48">
        <v>7</v>
      </c>
      <c r="S94" s="48" t="s">
        <v>70</v>
      </c>
      <c r="T94">
        <f t="shared" si="3"/>
        <v>5368</v>
      </c>
    </row>
    <row r="95" spans="15:20" x14ac:dyDescent="0.25">
      <c r="O95" s="49">
        <v>92</v>
      </c>
      <c r="P95" s="48">
        <f t="shared" si="2"/>
        <v>8</v>
      </c>
      <c r="Q95" s="48">
        <v>8</v>
      </c>
      <c r="S95" s="48" t="s">
        <v>71</v>
      </c>
      <c r="T95">
        <f t="shared" si="3"/>
        <v>4335</v>
      </c>
    </row>
    <row r="96" spans="15:20" x14ac:dyDescent="0.25">
      <c r="O96" s="49">
        <v>93</v>
      </c>
      <c r="P96" s="48">
        <f t="shared" si="2"/>
        <v>8</v>
      </c>
      <c r="Q96" s="48">
        <v>9</v>
      </c>
      <c r="S96" s="48" t="s">
        <v>72</v>
      </c>
      <c r="T96">
        <f t="shared" si="3"/>
        <v>3808</v>
      </c>
    </row>
    <row r="97" spans="15:20" x14ac:dyDescent="0.25">
      <c r="O97" s="49">
        <v>94</v>
      </c>
      <c r="P97" s="48">
        <f t="shared" si="2"/>
        <v>8</v>
      </c>
      <c r="Q97" s="48">
        <v>10</v>
      </c>
      <c r="S97" s="48" t="s">
        <v>73</v>
      </c>
      <c r="T97">
        <f t="shared" si="3"/>
        <v>3622</v>
      </c>
    </row>
    <row r="98" spans="15:20" x14ac:dyDescent="0.25">
      <c r="O98" s="49">
        <v>95</v>
      </c>
      <c r="P98" s="48">
        <f t="shared" si="2"/>
        <v>8</v>
      </c>
      <c r="Q98" s="48">
        <v>11</v>
      </c>
      <c r="S98" s="48" t="s">
        <v>74</v>
      </c>
      <c r="T98">
        <f t="shared" si="3"/>
        <v>3344</v>
      </c>
    </row>
    <row r="99" spans="15:20" x14ac:dyDescent="0.25">
      <c r="O99" s="49">
        <v>96</v>
      </c>
      <c r="P99" s="48">
        <f t="shared" si="2"/>
        <v>8</v>
      </c>
      <c r="Q99" s="48">
        <v>12</v>
      </c>
      <c r="S99" s="48" t="s">
        <v>75</v>
      </c>
      <c r="T99">
        <f t="shared" si="3"/>
        <v>3440</v>
      </c>
    </row>
    <row r="100" spans="15:20" x14ac:dyDescent="0.25">
      <c r="O100" s="49">
        <v>97</v>
      </c>
      <c r="P100" s="48">
        <f t="shared" si="2"/>
        <v>9</v>
      </c>
      <c r="Q100" s="48">
        <v>1</v>
      </c>
      <c r="R100">
        <v>1840</v>
      </c>
      <c r="S100" s="48" t="s">
        <v>64</v>
      </c>
      <c r="T100">
        <f t="shared" si="3"/>
        <v>4490</v>
      </c>
    </row>
    <row r="101" spans="15:20" x14ac:dyDescent="0.25">
      <c r="O101" s="49">
        <v>98</v>
      </c>
      <c r="P101" s="48">
        <f t="shared" si="2"/>
        <v>9</v>
      </c>
      <c r="Q101" s="48">
        <v>2</v>
      </c>
      <c r="S101" s="48" t="s">
        <v>65</v>
      </c>
      <c r="T101">
        <f t="shared" si="3"/>
        <v>4192</v>
      </c>
    </row>
    <row r="102" spans="15:20" x14ac:dyDescent="0.25">
      <c r="O102" s="49">
        <v>99</v>
      </c>
      <c r="P102" s="48">
        <f t="shared" si="2"/>
        <v>9</v>
      </c>
      <c r="Q102" s="48">
        <v>3</v>
      </c>
      <c r="S102" s="48" t="s">
        <v>66</v>
      </c>
      <c r="T102">
        <f t="shared" si="3"/>
        <v>4126</v>
      </c>
    </row>
    <row r="103" spans="15:20" x14ac:dyDescent="0.25">
      <c r="O103" s="49">
        <v>100</v>
      </c>
      <c r="P103" s="48">
        <f t="shared" si="2"/>
        <v>9</v>
      </c>
      <c r="Q103" s="48">
        <v>4</v>
      </c>
      <c r="S103" s="48" t="s">
        <v>67</v>
      </c>
      <c r="T103">
        <f t="shared" si="3"/>
        <v>4577</v>
      </c>
    </row>
    <row r="104" spans="15:20" x14ac:dyDescent="0.25">
      <c r="O104" s="49">
        <v>101</v>
      </c>
      <c r="P104" s="48">
        <f t="shared" si="2"/>
        <v>9</v>
      </c>
      <c r="Q104" s="48">
        <v>5</v>
      </c>
      <c r="S104" s="48" t="s">
        <v>68</v>
      </c>
      <c r="T104">
        <f t="shared" si="3"/>
        <v>4292</v>
      </c>
    </row>
    <row r="105" spans="15:20" x14ac:dyDescent="0.25">
      <c r="O105" s="49">
        <v>102</v>
      </c>
      <c r="P105" s="48">
        <f t="shared" si="2"/>
        <v>9</v>
      </c>
      <c r="Q105" s="48">
        <v>6</v>
      </c>
      <c r="S105" s="48" t="s">
        <v>69</v>
      </c>
      <c r="T105">
        <f t="shared" si="3"/>
        <v>3886</v>
      </c>
    </row>
    <row r="106" spans="15:20" x14ac:dyDescent="0.25">
      <c r="O106" s="49">
        <v>103</v>
      </c>
      <c r="P106" s="48">
        <f t="shared" si="2"/>
        <v>9</v>
      </c>
      <c r="Q106" s="48">
        <v>7</v>
      </c>
      <c r="S106" s="48" t="s">
        <v>70</v>
      </c>
      <c r="T106">
        <f t="shared" si="3"/>
        <v>4323</v>
      </c>
    </row>
    <row r="107" spans="15:20" x14ac:dyDescent="0.25">
      <c r="O107" s="49">
        <v>104</v>
      </c>
      <c r="P107" s="48">
        <f t="shared" si="2"/>
        <v>9</v>
      </c>
      <c r="Q107" s="48">
        <v>8</v>
      </c>
      <c r="S107" s="48" t="s">
        <v>71</v>
      </c>
      <c r="T107">
        <f t="shared" si="3"/>
        <v>4230</v>
      </c>
    </row>
    <row r="108" spans="15:20" x14ac:dyDescent="0.25">
      <c r="O108" s="49">
        <v>105</v>
      </c>
      <c r="P108" s="48">
        <f t="shared" si="2"/>
        <v>9</v>
      </c>
      <c r="Q108" s="48">
        <v>9</v>
      </c>
      <c r="S108" s="48" t="s">
        <v>72</v>
      </c>
      <c r="T108">
        <f t="shared" si="3"/>
        <v>3877</v>
      </c>
    </row>
    <row r="109" spans="15:20" x14ac:dyDescent="0.25">
      <c r="O109" s="49">
        <v>106</v>
      </c>
      <c r="P109" s="48">
        <f t="shared" si="2"/>
        <v>9</v>
      </c>
      <c r="Q109" s="48">
        <v>10</v>
      </c>
      <c r="S109" s="48" t="s">
        <v>73</v>
      </c>
      <c r="T109">
        <f t="shared" si="3"/>
        <v>3969</v>
      </c>
    </row>
    <row r="110" spans="15:20" x14ac:dyDescent="0.25">
      <c r="O110" s="49">
        <v>107</v>
      </c>
      <c r="P110" s="48">
        <f t="shared" si="2"/>
        <v>9</v>
      </c>
      <c r="Q110" s="48">
        <v>11</v>
      </c>
      <c r="S110" s="48" t="s">
        <v>74</v>
      </c>
      <c r="T110">
        <f t="shared" si="3"/>
        <v>3591</v>
      </c>
    </row>
    <row r="111" spans="15:20" x14ac:dyDescent="0.25">
      <c r="O111" s="49">
        <v>108</v>
      </c>
      <c r="P111" s="48">
        <f t="shared" si="2"/>
        <v>9</v>
      </c>
      <c r="Q111" s="48">
        <v>12</v>
      </c>
      <c r="S111" s="48" t="s">
        <v>75</v>
      </c>
      <c r="T111">
        <f t="shared" si="3"/>
        <v>3833</v>
      </c>
    </row>
    <row r="112" spans="15:20" x14ac:dyDescent="0.25">
      <c r="O112" s="49">
        <v>109</v>
      </c>
      <c r="P112" s="48">
        <f t="shared" si="2"/>
        <v>10</v>
      </c>
      <c r="Q112" s="48">
        <v>1</v>
      </c>
      <c r="R112">
        <v>1841</v>
      </c>
      <c r="S112" s="48" t="s">
        <v>64</v>
      </c>
      <c r="T112">
        <f t="shared" si="3"/>
        <v>4256</v>
      </c>
    </row>
    <row r="113" spans="15:20" x14ac:dyDescent="0.25">
      <c r="O113" s="49">
        <v>110</v>
      </c>
      <c r="P113" s="48">
        <f t="shared" si="2"/>
        <v>10</v>
      </c>
      <c r="Q113" s="48">
        <v>2</v>
      </c>
      <c r="S113" s="48" t="s">
        <v>65</v>
      </c>
      <c r="T113">
        <f t="shared" si="3"/>
        <v>3860</v>
      </c>
    </row>
    <row r="114" spans="15:20" x14ac:dyDescent="0.25">
      <c r="O114" s="49">
        <v>111</v>
      </c>
      <c r="P114" s="48">
        <f t="shared" si="2"/>
        <v>10</v>
      </c>
      <c r="Q114" s="48">
        <v>3</v>
      </c>
      <c r="S114" s="48" t="s">
        <v>66</v>
      </c>
      <c r="T114">
        <f t="shared" si="3"/>
        <v>3839</v>
      </c>
    </row>
    <row r="115" spans="15:20" x14ac:dyDescent="0.25">
      <c r="O115" s="49">
        <v>112</v>
      </c>
      <c r="P115" s="48">
        <f t="shared" si="2"/>
        <v>10</v>
      </c>
      <c r="Q115" s="48">
        <v>4</v>
      </c>
      <c r="S115" s="48" t="s">
        <v>67</v>
      </c>
      <c r="T115">
        <f t="shared" si="3"/>
        <v>4164</v>
      </c>
    </row>
    <row r="116" spans="15:20" x14ac:dyDescent="0.25">
      <c r="O116" s="49">
        <v>113</v>
      </c>
      <c r="P116" s="48">
        <f t="shared" si="2"/>
        <v>10</v>
      </c>
      <c r="Q116" s="48">
        <v>5</v>
      </c>
      <c r="S116" s="48" t="s">
        <v>68</v>
      </c>
      <c r="T116">
        <f t="shared" si="3"/>
        <v>3880</v>
      </c>
    </row>
    <row r="117" spans="15:20" x14ac:dyDescent="0.25">
      <c r="O117" s="49">
        <v>114</v>
      </c>
      <c r="P117" s="48">
        <f t="shared" si="2"/>
        <v>10</v>
      </c>
      <c r="Q117" s="48">
        <v>6</v>
      </c>
      <c r="S117" s="48" t="s">
        <v>69</v>
      </c>
      <c r="T117">
        <f t="shared" si="3"/>
        <v>3999</v>
      </c>
    </row>
    <row r="118" spans="15:20" x14ac:dyDescent="0.25">
      <c r="O118" s="49">
        <v>115</v>
      </c>
      <c r="P118" s="48">
        <f t="shared" si="2"/>
        <v>10</v>
      </c>
      <c r="Q118" s="48">
        <v>7</v>
      </c>
      <c r="S118" s="48" t="s">
        <v>70</v>
      </c>
      <c r="T118">
        <f t="shared" si="3"/>
        <v>4706</v>
      </c>
    </row>
    <row r="119" spans="15:20" x14ac:dyDescent="0.25">
      <c r="O119" s="49">
        <v>116</v>
      </c>
      <c r="P119" s="48">
        <f t="shared" si="2"/>
        <v>10</v>
      </c>
      <c r="Q119" s="48">
        <v>8</v>
      </c>
      <c r="S119" s="48" t="s">
        <v>71</v>
      </c>
      <c r="T119">
        <f t="shared" si="3"/>
        <v>4482</v>
      </c>
    </row>
    <row r="120" spans="15:20" x14ac:dyDescent="0.25">
      <c r="O120" s="49">
        <v>117</v>
      </c>
      <c r="P120" s="48">
        <f t="shared" si="2"/>
        <v>10</v>
      </c>
      <c r="Q120" s="48">
        <v>9</v>
      </c>
      <c r="S120" s="48" t="s">
        <v>72</v>
      </c>
      <c r="T120">
        <f t="shared" si="3"/>
        <v>4171</v>
      </c>
    </row>
    <row r="121" spans="15:20" x14ac:dyDescent="0.25">
      <c r="O121" s="49">
        <v>118</v>
      </c>
      <c r="P121" s="48">
        <f t="shared" si="2"/>
        <v>10</v>
      </c>
      <c r="Q121" s="48">
        <v>10</v>
      </c>
      <c r="S121" s="48" t="s">
        <v>73</v>
      </c>
      <c r="T121">
        <f t="shared" si="3"/>
        <v>3949</v>
      </c>
    </row>
    <row r="122" spans="15:20" x14ac:dyDescent="0.25">
      <c r="O122" s="49">
        <v>119</v>
      </c>
      <c r="P122" s="48">
        <f t="shared" si="2"/>
        <v>10</v>
      </c>
      <c r="Q122" s="48">
        <v>11</v>
      </c>
      <c r="S122" s="48" t="s">
        <v>74</v>
      </c>
      <c r="T122">
        <f t="shared" si="3"/>
        <v>4055</v>
      </c>
    </row>
    <row r="123" spans="15:20" x14ac:dyDescent="0.25">
      <c r="O123" s="49">
        <v>120</v>
      </c>
      <c r="P123" s="48">
        <f t="shared" si="2"/>
        <v>10</v>
      </c>
      <c r="Q123" s="48">
        <v>12</v>
      </c>
      <c r="S123" s="48" t="s">
        <v>75</v>
      </c>
      <c r="T123">
        <f t="shared" si="3"/>
        <v>4046</v>
      </c>
    </row>
    <row r="124" spans="15:20" x14ac:dyDescent="0.25">
      <c r="O124" s="49">
        <v>121</v>
      </c>
      <c r="P124" s="48">
        <f t="shared" si="2"/>
        <v>11</v>
      </c>
      <c r="Q124" s="48">
        <v>1</v>
      </c>
      <c r="R124">
        <v>1842</v>
      </c>
      <c r="S124" s="48" t="s">
        <v>64</v>
      </c>
      <c r="T124">
        <f t="shared" si="3"/>
        <v>4589</v>
      </c>
    </row>
    <row r="125" spans="15:20" x14ac:dyDescent="0.25">
      <c r="O125" s="49">
        <v>122</v>
      </c>
      <c r="P125" s="48">
        <f t="shared" si="2"/>
        <v>11</v>
      </c>
      <c r="Q125" s="48">
        <v>2</v>
      </c>
      <c r="S125" s="48" t="s">
        <v>65</v>
      </c>
      <c r="T125">
        <f t="shared" si="3"/>
        <v>4516</v>
      </c>
    </row>
    <row r="126" spans="15:20" x14ac:dyDescent="0.25">
      <c r="O126" s="49">
        <v>123</v>
      </c>
      <c r="P126" s="48">
        <f t="shared" si="2"/>
        <v>11</v>
      </c>
      <c r="Q126" s="48">
        <v>3</v>
      </c>
      <c r="S126" s="48" t="s">
        <v>66</v>
      </c>
      <c r="T126">
        <f t="shared" si="3"/>
        <v>4344</v>
      </c>
    </row>
    <row r="127" spans="15:20" x14ac:dyDescent="0.25">
      <c r="O127" s="49">
        <v>124</v>
      </c>
      <c r="P127" s="48">
        <f t="shared" si="2"/>
        <v>11</v>
      </c>
      <c r="Q127" s="48">
        <v>4</v>
      </c>
      <c r="S127" s="48" t="s">
        <v>67</v>
      </c>
      <c r="T127">
        <f t="shared" si="3"/>
        <v>5717</v>
      </c>
    </row>
    <row r="128" spans="15:20" x14ac:dyDescent="0.25">
      <c r="O128" s="49">
        <v>125</v>
      </c>
      <c r="P128" s="48">
        <f t="shared" si="2"/>
        <v>11</v>
      </c>
      <c r="Q128" s="48">
        <v>5</v>
      </c>
      <c r="S128" s="48" t="s">
        <v>68</v>
      </c>
      <c r="T128">
        <f t="shared" si="3"/>
        <v>5392</v>
      </c>
    </row>
    <row r="129" spans="15:20" x14ac:dyDescent="0.25">
      <c r="O129" s="49">
        <v>126</v>
      </c>
      <c r="P129" s="48">
        <f t="shared" si="2"/>
        <v>11</v>
      </c>
      <c r="Q129" s="48">
        <v>6</v>
      </c>
      <c r="S129" s="48" t="s">
        <v>69</v>
      </c>
      <c r="T129">
        <f t="shared" si="3"/>
        <v>5129</v>
      </c>
    </row>
    <row r="130" spans="15:20" x14ac:dyDescent="0.25">
      <c r="O130" s="49">
        <v>127</v>
      </c>
      <c r="P130" s="48">
        <f t="shared" si="2"/>
        <v>11</v>
      </c>
      <c r="Q130" s="48">
        <v>7</v>
      </c>
      <c r="S130" s="48" t="s">
        <v>70</v>
      </c>
      <c r="T130">
        <f t="shared" si="3"/>
        <v>6741</v>
      </c>
    </row>
    <row r="131" spans="15:20" x14ac:dyDescent="0.25">
      <c r="O131" s="49">
        <v>128</v>
      </c>
      <c r="P131" s="48">
        <f t="shared" si="2"/>
        <v>11</v>
      </c>
      <c r="Q131" s="48">
        <v>8</v>
      </c>
      <c r="S131" s="48" t="s">
        <v>71</v>
      </c>
      <c r="T131">
        <f t="shared" si="3"/>
        <v>7225</v>
      </c>
    </row>
    <row r="132" spans="15:20" x14ac:dyDescent="0.25">
      <c r="O132" s="49">
        <v>129</v>
      </c>
      <c r="P132" s="48">
        <f t="shared" ref="P132:P195" si="4">ROUNDUP(O132/12,0)</f>
        <v>11</v>
      </c>
      <c r="Q132" s="48">
        <v>9</v>
      </c>
      <c r="S132" s="48" t="s">
        <v>72</v>
      </c>
      <c r="T132">
        <f t="shared" si="3"/>
        <v>6248</v>
      </c>
    </row>
    <row r="133" spans="15:20" x14ac:dyDescent="0.25">
      <c r="O133" s="49">
        <v>130</v>
      </c>
      <c r="P133" s="48">
        <f t="shared" si="4"/>
        <v>11</v>
      </c>
      <c r="Q133" s="48">
        <v>10</v>
      </c>
      <c r="S133" s="48" t="s">
        <v>73</v>
      </c>
      <c r="T133">
        <f t="shared" si="3"/>
        <v>6432</v>
      </c>
    </row>
    <row r="134" spans="15:20" x14ac:dyDescent="0.25">
      <c r="O134" s="49">
        <v>131</v>
      </c>
      <c r="P134" s="48">
        <f t="shared" si="4"/>
        <v>11</v>
      </c>
      <c r="Q134" s="48">
        <v>11</v>
      </c>
      <c r="S134" s="48" t="s">
        <v>74</v>
      </c>
      <c r="T134">
        <f t="shared" ref="T134:T197" si="5">INDEX($B$6:$M$24,P134,Q134)</f>
        <v>6578</v>
      </c>
    </row>
    <row r="135" spans="15:20" x14ac:dyDescent="0.25">
      <c r="O135" s="49">
        <v>132</v>
      </c>
      <c r="P135" s="48">
        <f t="shared" si="4"/>
        <v>11</v>
      </c>
      <c r="Q135" s="48">
        <v>12</v>
      </c>
      <c r="S135" s="48" t="s">
        <v>75</v>
      </c>
      <c r="T135">
        <f t="shared" si="5"/>
        <v>5907</v>
      </c>
    </row>
    <row r="136" spans="15:20" x14ac:dyDescent="0.25">
      <c r="O136" s="49">
        <v>133</v>
      </c>
      <c r="P136" s="48">
        <f t="shared" si="4"/>
        <v>12</v>
      </c>
      <c r="Q136" s="48">
        <v>1</v>
      </c>
      <c r="R136">
        <v>1843</v>
      </c>
      <c r="S136" s="48" t="s">
        <v>64</v>
      </c>
      <c r="T136">
        <f t="shared" si="5"/>
        <v>7997</v>
      </c>
    </row>
    <row r="137" spans="15:20" x14ac:dyDescent="0.25">
      <c r="O137" s="49">
        <v>134</v>
      </c>
      <c r="P137" s="48">
        <f t="shared" si="4"/>
        <v>12</v>
      </c>
      <c r="Q137" s="48">
        <v>2</v>
      </c>
      <c r="S137" s="48" t="s">
        <v>65</v>
      </c>
      <c r="T137">
        <f t="shared" si="5"/>
        <v>8515</v>
      </c>
    </row>
    <row r="138" spans="15:20" x14ac:dyDescent="0.25">
      <c r="O138" s="49">
        <v>135</v>
      </c>
      <c r="P138" s="48">
        <f t="shared" si="4"/>
        <v>12</v>
      </c>
      <c r="Q138" s="48">
        <v>3</v>
      </c>
      <c r="S138" s="48" t="s">
        <v>66</v>
      </c>
      <c r="T138">
        <f t="shared" si="5"/>
        <v>7830</v>
      </c>
    </row>
    <row r="139" spans="15:20" x14ac:dyDescent="0.25">
      <c r="O139" s="49">
        <v>136</v>
      </c>
      <c r="P139" s="48">
        <f t="shared" si="4"/>
        <v>12</v>
      </c>
      <c r="Q139" s="48">
        <v>4</v>
      </c>
      <c r="S139" s="48" t="s">
        <v>67</v>
      </c>
      <c r="T139">
        <f t="shared" si="5"/>
        <v>7613</v>
      </c>
    </row>
    <row r="140" spans="15:20" x14ac:dyDescent="0.25">
      <c r="O140" s="49">
        <v>137</v>
      </c>
      <c r="P140" s="48">
        <f t="shared" si="4"/>
        <v>12</v>
      </c>
      <c r="Q140" s="48">
        <v>5</v>
      </c>
      <c r="S140" s="48" t="s">
        <v>68</v>
      </c>
      <c r="T140">
        <f t="shared" si="5"/>
        <v>6709</v>
      </c>
    </row>
    <row r="141" spans="15:20" x14ac:dyDescent="0.25">
      <c r="O141" s="49">
        <v>138</v>
      </c>
      <c r="P141" s="48">
        <f t="shared" si="4"/>
        <v>12</v>
      </c>
      <c r="Q141" s="48">
        <v>6</v>
      </c>
      <c r="S141" s="48" t="s">
        <v>69</v>
      </c>
      <c r="T141">
        <f t="shared" si="5"/>
        <v>6348</v>
      </c>
    </row>
    <row r="142" spans="15:20" x14ac:dyDescent="0.25">
      <c r="O142" s="49">
        <v>139</v>
      </c>
      <c r="P142" s="48">
        <f t="shared" si="4"/>
        <v>12</v>
      </c>
      <c r="Q142" s="48">
        <v>7</v>
      </c>
      <c r="S142" s="48" t="s">
        <v>70</v>
      </c>
      <c r="T142">
        <f t="shared" si="5"/>
        <v>7938</v>
      </c>
    </row>
    <row r="143" spans="15:20" x14ac:dyDescent="0.25">
      <c r="O143" s="49">
        <v>140</v>
      </c>
      <c r="P143" s="48">
        <f t="shared" si="4"/>
        <v>12</v>
      </c>
      <c r="Q143" s="48">
        <v>8</v>
      </c>
      <c r="S143" s="48" t="s">
        <v>71</v>
      </c>
      <c r="T143">
        <f t="shared" si="5"/>
        <v>7732</v>
      </c>
    </row>
    <row r="144" spans="15:20" x14ac:dyDescent="0.25">
      <c r="O144" s="49">
        <v>141</v>
      </c>
      <c r="P144" s="48">
        <f t="shared" si="4"/>
        <v>12</v>
      </c>
      <c r="Q144" s="48">
        <v>9</v>
      </c>
      <c r="S144" s="48" t="s">
        <v>72</v>
      </c>
      <c r="T144">
        <f t="shared" si="5"/>
        <v>7320</v>
      </c>
    </row>
    <row r="145" spans="15:20" x14ac:dyDescent="0.25">
      <c r="O145" s="49">
        <v>142</v>
      </c>
      <c r="P145" s="48">
        <f t="shared" si="4"/>
        <v>12</v>
      </c>
      <c r="Q145" s="48">
        <v>10</v>
      </c>
      <c r="S145" s="48" t="s">
        <v>73</v>
      </c>
      <c r="T145">
        <f t="shared" si="5"/>
        <v>7107</v>
      </c>
    </row>
    <row r="146" spans="15:20" x14ac:dyDescent="0.25">
      <c r="O146" s="49">
        <v>143</v>
      </c>
      <c r="P146" s="48">
        <f t="shared" si="4"/>
        <v>12</v>
      </c>
      <c r="Q146" s="48">
        <v>11</v>
      </c>
      <c r="S146" s="48" t="s">
        <v>74</v>
      </c>
      <c r="T146">
        <f t="shared" si="5"/>
        <v>7116</v>
      </c>
    </row>
    <row r="147" spans="15:20" x14ac:dyDescent="0.25">
      <c r="O147" s="49">
        <v>144</v>
      </c>
      <c r="P147" s="48">
        <f t="shared" si="4"/>
        <v>12</v>
      </c>
      <c r="Q147" s="48">
        <v>12</v>
      </c>
      <c r="S147" s="48" t="s">
        <v>75</v>
      </c>
      <c r="T147">
        <f t="shared" si="5"/>
        <v>6705</v>
      </c>
    </row>
    <row r="148" spans="15:20" x14ac:dyDescent="0.25">
      <c r="O148" s="49">
        <v>145</v>
      </c>
      <c r="P148" s="48">
        <f t="shared" si="4"/>
        <v>13</v>
      </c>
      <c r="Q148" s="48">
        <v>1</v>
      </c>
      <c r="R148">
        <v>1844</v>
      </c>
      <c r="S148" s="48" t="s">
        <v>64</v>
      </c>
      <c r="T148">
        <f t="shared" si="5"/>
        <v>9243</v>
      </c>
    </row>
    <row r="149" spans="15:20" x14ac:dyDescent="0.25">
      <c r="O149" s="49">
        <v>146</v>
      </c>
      <c r="P149" s="48">
        <f t="shared" si="4"/>
        <v>13</v>
      </c>
      <c r="Q149" s="48">
        <v>2</v>
      </c>
      <c r="S149" s="48" t="s">
        <v>65</v>
      </c>
      <c r="T149">
        <f t="shared" si="5"/>
        <v>9167</v>
      </c>
    </row>
    <row r="150" spans="15:20" x14ac:dyDescent="0.25">
      <c r="O150" s="49">
        <v>147</v>
      </c>
      <c r="P150" s="48">
        <f t="shared" si="4"/>
        <v>13</v>
      </c>
      <c r="Q150" s="48">
        <v>3</v>
      </c>
      <c r="S150" s="48" t="s">
        <v>66</v>
      </c>
      <c r="T150">
        <f t="shared" si="5"/>
        <v>7852</v>
      </c>
    </row>
    <row r="151" spans="15:20" x14ac:dyDescent="0.25">
      <c r="O151" s="49">
        <v>148</v>
      </c>
      <c r="P151" s="48">
        <f t="shared" si="4"/>
        <v>13</v>
      </c>
      <c r="Q151" s="48">
        <v>4</v>
      </c>
      <c r="S151" s="48" t="s">
        <v>67</v>
      </c>
      <c r="T151">
        <f t="shared" si="5"/>
        <v>8721</v>
      </c>
    </row>
    <row r="152" spans="15:20" x14ac:dyDescent="0.25">
      <c r="O152" s="49">
        <v>149</v>
      </c>
      <c r="P152" s="48">
        <f t="shared" si="4"/>
        <v>13</v>
      </c>
      <c r="Q152" s="48">
        <v>5</v>
      </c>
      <c r="S152" s="48" t="s">
        <v>68</v>
      </c>
      <c r="T152">
        <f t="shared" si="5"/>
        <v>8454</v>
      </c>
    </row>
    <row r="153" spans="15:20" x14ac:dyDescent="0.25">
      <c r="O153" s="49">
        <v>150</v>
      </c>
      <c r="P153" s="48">
        <f t="shared" si="4"/>
        <v>13</v>
      </c>
      <c r="Q153" s="48">
        <v>6</v>
      </c>
      <c r="S153" s="48" t="s">
        <v>69</v>
      </c>
      <c r="T153">
        <f t="shared" si="5"/>
        <v>7501</v>
      </c>
    </row>
    <row r="154" spans="15:20" x14ac:dyDescent="0.25">
      <c r="O154" s="49">
        <v>151</v>
      </c>
      <c r="P154" s="48">
        <f t="shared" si="4"/>
        <v>13</v>
      </c>
      <c r="Q154" s="48">
        <v>7</v>
      </c>
      <c r="S154" s="48" t="s">
        <v>70</v>
      </c>
      <c r="T154">
        <f t="shared" si="5"/>
        <v>8468</v>
      </c>
    </row>
    <row r="155" spans="15:20" x14ac:dyDescent="0.25">
      <c r="O155" s="49">
        <v>152</v>
      </c>
      <c r="P155" s="48">
        <f t="shared" si="4"/>
        <v>13</v>
      </c>
      <c r="Q155" s="48">
        <v>8</v>
      </c>
      <c r="S155" s="48" t="s">
        <v>71</v>
      </c>
      <c r="T155">
        <f t="shared" si="5"/>
        <v>8689</v>
      </c>
    </row>
    <row r="156" spans="15:20" x14ac:dyDescent="0.25">
      <c r="O156" s="49">
        <v>153</v>
      </c>
      <c r="P156" s="48">
        <f t="shared" si="4"/>
        <v>13</v>
      </c>
      <c r="Q156" s="48">
        <v>9</v>
      </c>
      <c r="S156" s="48" t="s">
        <v>72</v>
      </c>
      <c r="T156">
        <f t="shared" si="5"/>
        <v>8479</v>
      </c>
    </row>
    <row r="157" spans="15:20" x14ac:dyDescent="0.25">
      <c r="O157" s="49">
        <v>154</v>
      </c>
      <c r="P157" s="48">
        <f t="shared" si="4"/>
        <v>13</v>
      </c>
      <c r="Q157" s="48">
        <v>10</v>
      </c>
      <c r="S157" s="48" t="s">
        <v>73</v>
      </c>
      <c r="T157">
        <f t="shared" si="5"/>
        <v>8314</v>
      </c>
    </row>
    <row r="158" spans="15:20" x14ac:dyDescent="0.25">
      <c r="O158" s="49">
        <v>155</v>
      </c>
      <c r="P158" s="48">
        <f t="shared" si="4"/>
        <v>13</v>
      </c>
      <c r="Q158" s="48">
        <v>11</v>
      </c>
      <c r="S158" s="48" t="s">
        <v>74</v>
      </c>
      <c r="T158">
        <f t="shared" si="5"/>
        <v>8267</v>
      </c>
    </row>
    <row r="159" spans="15:20" x14ac:dyDescent="0.25">
      <c r="O159" s="49">
        <v>156</v>
      </c>
      <c r="P159" s="48">
        <f t="shared" si="4"/>
        <v>13</v>
      </c>
      <c r="Q159" s="48">
        <v>12</v>
      </c>
      <c r="S159" s="48" t="s">
        <v>75</v>
      </c>
      <c r="T159">
        <f t="shared" si="5"/>
        <v>8354</v>
      </c>
    </row>
    <row r="160" spans="15:20" x14ac:dyDescent="0.25">
      <c r="O160" s="49">
        <v>157</v>
      </c>
      <c r="P160" s="48">
        <f t="shared" si="4"/>
        <v>14</v>
      </c>
      <c r="Q160" s="48">
        <v>1</v>
      </c>
      <c r="R160">
        <v>1845</v>
      </c>
      <c r="S160" s="48" t="s">
        <v>64</v>
      </c>
      <c r="T160">
        <f t="shared" si="5"/>
        <v>8608</v>
      </c>
    </row>
    <row r="161" spans="15:20" x14ac:dyDescent="0.25">
      <c r="O161" s="49">
        <v>158</v>
      </c>
      <c r="P161" s="48">
        <f t="shared" si="4"/>
        <v>14</v>
      </c>
      <c r="Q161" s="48">
        <v>2</v>
      </c>
      <c r="S161" s="48" t="s">
        <v>65</v>
      </c>
      <c r="T161">
        <f t="shared" si="5"/>
        <v>9583</v>
      </c>
    </row>
    <row r="162" spans="15:20" x14ac:dyDescent="0.25">
      <c r="O162" s="49">
        <v>159</v>
      </c>
      <c r="P162" s="48">
        <f t="shared" si="4"/>
        <v>14</v>
      </c>
      <c r="Q162" s="48">
        <v>3</v>
      </c>
      <c r="S162" s="48" t="s">
        <v>66</v>
      </c>
      <c r="T162">
        <f t="shared" si="5"/>
        <v>10373</v>
      </c>
    </row>
    <row r="163" spans="15:20" x14ac:dyDescent="0.25">
      <c r="O163" s="49">
        <v>160</v>
      </c>
      <c r="P163" s="48">
        <f t="shared" si="4"/>
        <v>14</v>
      </c>
      <c r="Q163" s="48">
        <v>4</v>
      </c>
      <c r="S163" s="48" t="s">
        <v>67</v>
      </c>
      <c r="T163">
        <f t="shared" si="5"/>
        <v>11128</v>
      </c>
    </row>
    <row r="164" spans="15:20" x14ac:dyDescent="0.25">
      <c r="O164" s="49">
        <v>161</v>
      </c>
      <c r="P164" s="48">
        <f t="shared" si="4"/>
        <v>14</v>
      </c>
      <c r="Q164" s="48">
        <v>5</v>
      </c>
      <c r="S164" s="48" t="s">
        <v>68</v>
      </c>
      <c r="T164">
        <f t="shared" si="5"/>
        <v>10330</v>
      </c>
    </row>
    <row r="165" spans="15:20" x14ac:dyDescent="0.25">
      <c r="O165" s="49">
        <v>162</v>
      </c>
      <c r="P165" s="48">
        <f t="shared" si="4"/>
        <v>14</v>
      </c>
      <c r="Q165" s="48">
        <v>6</v>
      </c>
      <c r="S165" s="48" t="s">
        <v>69</v>
      </c>
      <c r="T165">
        <f t="shared" si="5"/>
        <v>10296</v>
      </c>
    </row>
    <row r="166" spans="15:20" x14ac:dyDescent="0.25">
      <c r="O166" s="49">
        <v>163</v>
      </c>
      <c r="P166" s="48">
        <f t="shared" si="4"/>
        <v>14</v>
      </c>
      <c r="Q166" s="48">
        <v>7</v>
      </c>
      <c r="S166" s="48" t="s">
        <v>70</v>
      </c>
      <c r="T166">
        <f t="shared" si="5"/>
        <v>10770</v>
      </c>
    </row>
    <row r="167" spans="15:20" x14ac:dyDescent="0.25">
      <c r="O167" s="49">
        <v>164</v>
      </c>
      <c r="P167" s="48">
        <f t="shared" si="4"/>
        <v>14</v>
      </c>
      <c r="Q167" s="48">
        <v>8</v>
      </c>
      <c r="S167" s="48" t="s">
        <v>71</v>
      </c>
      <c r="T167">
        <f t="shared" si="5"/>
        <v>9421</v>
      </c>
    </row>
    <row r="168" spans="15:20" x14ac:dyDescent="0.25">
      <c r="O168" s="49">
        <v>165</v>
      </c>
      <c r="P168" s="48">
        <f t="shared" si="4"/>
        <v>14</v>
      </c>
      <c r="Q168" s="48">
        <v>9</v>
      </c>
      <c r="S168" s="48" t="s">
        <v>72</v>
      </c>
      <c r="T168">
        <f t="shared" si="5"/>
        <v>8251</v>
      </c>
    </row>
    <row r="169" spans="15:20" x14ac:dyDescent="0.25">
      <c r="O169" s="49">
        <v>166</v>
      </c>
      <c r="P169" s="48">
        <f t="shared" si="4"/>
        <v>14</v>
      </c>
      <c r="Q169" s="48">
        <v>10</v>
      </c>
      <c r="S169" s="48" t="s">
        <v>73</v>
      </c>
      <c r="T169">
        <f t="shared" si="5"/>
        <v>8852</v>
      </c>
    </row>
    <row r="170" spans="15:20" x14ac:dyDescent="0.25">
      <c r="O170" s="49">
        <v>167</v>
      </c>
      <c r="P170" s="48">
        <f t="shared" si="4"/>
        <v>14</v>
      </c>
      <c r="Q170" s="48">
        <v>11</v>
      </c>
      <c r="S170" s="48" t="s">
        <v>74</v>
      </c>
      <c r="T170">
        <f t="shared" si="5"/>
        <v>9030</v>
      </c>
    </row>
    <row r="171" spans="15:20" x14ac:dyDescent="0.25">
      <c r="O171" s="49">
        <v>168</v>
      </c>
      <c r="P171" s="48">
        <f t="shared" si="4"/>
        <v>14</v>
      </c>
      <c r="Q171" s="48">
        <v>12</v>
      </c>
      <c r="S171" s="48" t="s">
        <v>75</v>
      </c>
      <c r="T171">
        <f t="shared" si="5"/>
        <v>8828</v>
      </c>
    </row>
    <row r="172" spans="15:20" x14ac:dyDescent="0.25">
      <c r="O172" s="49">
        <v>169</v>
      </c>
      <c r="P172" s="48">
        <f t="shared" si="4"/>
        <v>15</v>
      </c>
      <c r="Q172" s="48">
        <v>1</v>
      </c>
      <c r="R172">
        <v>1846</v>
      </c>
      <c r="S172" s="48" t="s">
        <v>64</v>
      </c>
      <c r="T172">
        <f t="shared" si="5"/>
        <v>12301</v>
      </c>
    </row>
    <row r="173" spans="15:20" x14ac:dyDescent="0.25">
      <c r="O173" s="49">
        <v>170</v>
      </c>
      <c r="P173" s="48">
        <f t="shared" si="4"/>
        <v>15</v>
      </c>
      <c r="Q173" s="48">
        <v>2</v>
      </c>
      <c r="S173" s="48" t="s">
        <v>65</v>
      </c>
      <c r="T173">
        <f t="shared" si="5"/>
        <v>18417</v>
      </c>
    </row>
    <row r="174" spans="15:20" x14ac:dyDescent="0.25">
      <c r="O174" s="49">
        <v>171</v>
      </c>
      <c r="P174" s="48">
        <f t="shared" si="4"/>
        <v>15</v>
      </c>
      <c r="Q174" s="48">
        <v>3</v>
      </c>
      <c r="S174" s="48" t="s">
        <v>66</v>
      </c>
      <c r="T174">
        <f t="shared" si="5"/>
        <v>17441</v>
      </c>
    </row>
    <row r="175" spans="15:20" x14ac:dyDescent="0.25">
      <c r="O175" s="49">
        <v>172</v>
      </c>
      <c r="P175" s="48">
        <f t="shared" si="4"/>
        <v>15</v>
      </c>
      <c r="Q175" s="48">
        <v>4</v>
      </c>
      <c r="S175" s="48" t="s">
        <v>67</v>
      </c>
      <c r="T175">
        <f t="shared" si="5"/>
        <v>17381</v>
      </c>
    </row>
    <row r="176" spans="15:20" x14ac:dyDescent="0.25">
      <c r="O176" s="49">
        <v>173</v>
      </c>
      <c r="P176" s="48">
        <f t="shared" si="4"/>
        <v>15</v>
      </c>
      <c r="Q176" s="48">
        <v>5</v>
      </c>
      <c r="S176" s="48" t="s">
        <v>68</v>
      </c>
      <c r="T176">
        <f t="shared" si="5"/>
        <v>16301</v>
      </c>
    </row>
    <row r="177" spans="15:20" x14ac:dyDescent="0.25">
      <c r="O177" s="49">
        <v>174</v>
      </c>
      <c r="P177" s="48">
        <f t="shared" si="4"/>
        <v>15</v>
      </c>
      <c r="Q177" s="48">
        <v>6</v>
      </c>
      <c r="S177" s="48" t="s">
        <v>69</v>
      </c>
      <c r="T177">
        <f t="shared" si="5"/>
        <v>15443</v>
      </c>
    </row>
    <row r="178" spans="15:20" x14ac:dyDescent="0.25">
      <c r="O178" s="49">
        <v>175</v>
      </c>
      <c r="P178" s="48">
        <f t="shared" si="4"/>
        <v>15</v>
      </c>
      <c r="Q178" s="48">
        <v>7</v>
      </c>
      <c r="S178" s="48" t="s">
        <v>70</v>
      </c>
      <c r="T178">
        <f t="shared" si="5"/>
        <v>14819</v>
      </c>
    </row>
    <row r="179" spans="15:20" x14ac:dyDescent="0.25">
      <c r="O179" s="49">
        <v>176</v>
      </c>
      <c r="P179" s="48">
        <f t="shared" si="4"/>
        <v>15</v>
      </c>
      <c r="Q179" s="48">
        <v>8</v>
      </c>
      <c r="S179" s="48" t="s">
        <v>71</v>
      </c>
      <c r="T179">
        <f t="shared" si="5"/>
        <v>11187</v>
      </c>
    </row>
    <row r="180" spans="15:20" x14ac:dyDescent="0.25">
      <c r="O180" s="49">
        <v>177</v>
      </c>
      <c r="P180" s="48">
        <f t="shared" si="4"/>
        <v>15</v>
      </c>
      <c r="Q180" s="48">
        <v>9</v>
      </c>
      <c r="S180" s="48" t="s">
        <v>72</v>
      </c>
      <c r="T180">
        <f t="shared" si="5"/>
        <v>8308</v>
      </c>
    </row>
    <row r="181" spans="15:20" x14ac:dyDescent="0.25">
      <c r="O181" s="49">
        <v>178</v>
      </c>
      <c r="P181" s="48">
        <f t="shared" si="4"/>
        <v>15</v>
      </c>
      <c r="Q181" s="48">
        <v>10</v>
      </c>
      <c r="S181" s="48" t="s">
        <v>73</v>
      </c>
      <c r="T181">
        <f t="shared" si="5"/>
        <v>8618</v>
      </c>
    </row>
    <row r="182" spans="15:20" x14ac:dyDescent="0.25">
      <c r="O182" s="49">
        <v>179</v>
      </c>
      <c r="P182" s="48">
        <f t="shared" si="4"/>
        <v>15</v>
      </c>
      <c r="Q182" s="48">
        <v>11</v>
      </c>
      <c r="S182" s="48" t="s">
        <v>74</v>
      </c>
      <c r="T182">
        <f t="shared" si="5"/>
        <v>8067</v>
      </c>
    </row>
    <row r="183" spans="15:20" x14ac:dyDescent="0.25">
      <c r="O183" s="49">
        <v>180</v>
      </c>
      <c r="P183" s="48">
        <f t="shared" si="4"/>
        <v>15</v>
      </c>
      <c r="Q183" s="48">
        <v>12</v>
      </c>
      <c r="S183" s="48" t="s">
        <v>75</v>
      </c>
      <c r="T183">
        <f t="shared" si="5"/>
        <v>7902</v>
      </c>
    </row>
    <row r="184" spans="15:20" x14ac:dyDescent="0.25">
      <c r="O184" s="49">
        <v>181</v>
      </c>
      <c r="P184" s="48">
        <f t="shared" si="4"/>
        <v>16</v>
      </c>
      <c r="Q184" s="48">
        <v>1</v>
      </c>
      <c r="R184">
        <v>1847</v>
      </c>
      <c r="S184" s="48" t="s">
        <v>64</v>
      </c>
      <c r="T184">
        <f t="shared" si="5"/>
        <v>9609</v>
      </c>
    </row>
    <row r="185" spans="15:20" x14ac:dyDescent="0.25">
      <c r="O185" s="49">
        <v>182</v>
      </c>
      <c r="P185" s="48">
        <f t="shared" si="4"/>
        <v>16</v>
      </c>
      <c r="Q185" s="48">
        <v>2</v>
      </c>
      <c r="S185" s="48" t="s">
        <v>65</v>
      </c>
      <c r="T185">
        <f t="shared" si="5"/>
        <v>9168</v>
      </c>
    </row>
    <row r="186" spans="15:20" x14ac:dyDescent="0.25">
      <c r="O186" s="49">
        <v>183</v>
      </c>
      <c r="P186" s="48">
        <f t="shared" si="4"/>
        <v>16</v>
      </c>
      <c r="Q186" s="48">
        <v>3</v>
      </c>
      <c r="S186" s="48" t="s">
        <v>66</v>
      </c>
      <c r="T186">
        <f t="shared" si="5"/>
        <v>9547</v>
      </c>
    </row>
    <row r="187" spans="15:20" x14ac:dyDescent="0.25">
      <c r="O187" s="49">
        <v>184</v>
      </c>
      <c r="P187" s="48">
        <f t="shared" si="4"/>
        <v>16</v>
      </c>
      <c r="Q187" s="48">
        <v>4</v>
      </c>
      <c r="S187" s="48" t="s">
        <v>67</v>
      </c>
      <c r="T187">
        <f t="shared" si="5"/>
        <v>9973</v>
      </c>
    </row>
    <row r="188" spans="15:20" x14ac:dyDescent="0.25">
      <c r="O188" s="49">
        <v>185</v>
      </c>
      <c r="P188" s="48">
        <f t="shared" si="4"/>
        <v>16</v>
      </c>
      <c r="Q188" s="48">
        <v>5</v>
      </c>
      <c r="S188" s="48" t="s">
        <v>68</v>
      </c>
      <c r="T188">
        <f t="shared" si="5"/>
        <v>8743</v>
      </c>
    </row>
    <row r="189" spans="15:20" x14ac:dyDescent="0.25">
      <c r="O189" s="49">
        <v>186</v>
      </c>
      <c r="P189" s="48">
        <f t="shared" si="4"/>
        <v>16</v>
      </c>
      <c r="Q189" s="48">
        <v>6</v>
      </c>
      <c r="S189" s="48" t="s">
        <v>69</v>
      </c>
      <c r="T189">
        <f t="shared" si="5"/>
        <v>8115</v>
      </c>
    </row>
    <row r="190" spans="15:20" x14ac:dyDescent="0.25">
      <c r="O190" s="49">
        <v>187</v>
      </c>
      <c r="P190" s="48">
        <f t="shared" si="4"/>
        <v>16</v>
      </c>
      <c r="Q190" s="48">
        <v>7</v>
      </c>
      <c r="S190" s="48" t="s">
        <v>70</v>
      </c>
      <c r="T190">
        <f t="shared" si="5"/>
        <v>8511</v>
      </c>
    </row>
    <row r="191" spans="15:20" x14ac:dyDescent="0.25">
      <c r="O191" s="49">
        <v>188</v>
      </c>
      <c r="P191" s="48">
        <f t="shared" si="4"/>
        <v>16</v>
      </c>
      <c r="Q191" s="48">
        <v>8</v>
      </c>
      <c r="S191" s="48" t="s">
        <v>71</v>
      </c>
      <c r="T191">
        <f t="shared" si="5"/>
        <v>7359</v>
      </c>
    </row>
    <row r="192" spans="15:20" x14ac:dyDescent="0.25">
      <c r="O192" s="49">
        <v>189</v>
      </c>
      <c r="P192" s="48">
        <f t="shared" si="4"/>
        <v>16</v>
      </c>
      <c r="Q192" s="48">
        <v>9</v>
      </c>
      <c r="S192" s="48" t="s">
        <v>72</v>
      </c>
      <c r="T192">
        <f t="shared" si="5"/>
        <v>7110</v>
      </c>
    </row>
    <row r="193" spans="15:20" x14ac:dyDescent="0.25">
      <c r="O193" s="49">
        <v>190</v>
      </c>
      <c r="P193" s="48">
        <f t="shared" si="4"/>
        <v>16</v>
      </c>
      <c r="Q193" s="48">
        <v>10</v>
      </c>
      <c r="S193" s="48" t="s">
        <v>73</v>
      </c>
      <c r="T193">
        <f t="shared" si="5"/>
        <v>8368</v>
      </c>
    </row>
    <row r="194" spans="15:20" x14ac:dyDescent="0.25">
      <c r="O194" s="49">
        <v>191</v>
      </c>
      <c r="P194" s="48">
        <f t="shared" si="4"/>
        <v>16</v>
      </c>
      <c r="Q194" s="48">
        <v>11</v>
      </c>
      <c r="S194" s="48" t="s">
        <v>74</v>
      </c>
      <c r="T194">
        <f t="shared" si="5"/>
        <v>8305</v>
      </c>
    </row>
    <row r="195" spans="15:20" x14ac:dyDescent="0.25">
      <c r="O195" s="49">
        <v>192</v>
      </c>
      <c r="P195" s="48">
        <f t="shared" si="4"/>
        <v>16</v>
      </c>
      <c r="Q195" s="48">
        <v>12</v>
      </c>
      <c r="S195" s="48" t="s">
        <v>75</v>
      </c>
      <c r="T195">
        <f t="shared" si="5"/>
        <v>8432</v>
      </c>
    </row>
    <row r="196" spans="15:20" x14ac:dyDescent="0.25">
      <c r="O196" s="49">
        <v>193</v>
      </c>
      <c r="P196" s="48">
        <f t="shared" ref="P196:P243" si="6">ROUNDUP(O196/12,0)</f>
        <v>17</v>
      </c>
      <c r="Q196" s="48">
        <v>1</v>
      </c>
      <c r="R196">
        <v>1848</v>
      </c>
      <c r="S196" s="48" t="s">
        <v>64</v>
      </c>
      <c r="T196">
        <f t="shared" si="5"/>
        <v>10320</v>
      </c>
    </row>
    <row r="197" spans="15:20" x14ac:dyDescent="0.25">
      <c r="O197" s="49">
        <v>194</v>
      </c>
      <c r="P197" s="48">
        <f t="shared" si="6"/>
        <v>17</v>
      </c>
      <c r="Q197" s="48">
        <v>2</v>
      </c>
      <c r="S197" s="48" t="s">
        <v>65</v>
      </c>
      <c r="T197">
        <f t="shared" si="5"/>
        <v>9902</v>
      </c>
    </row>
    <row r="198" spans="15:20" x14ac:dyDescent="0.25">
      <c r="O198" s="49">
        <v>195</v>
      </c>
      <c r="P198" s="48">
        <f t="shared" si="6"/>
        <v>17</v>
      </c>
      <c r="Q198" s="48">
        <v>3</v>
      </c>
      <c r="S198" s="48" t="s">
        <v>66</v>
      </c>
      <c r="T198">
        <f t="shared" ref="T198:T243" si="7">INDEX($B$6:$M$24,P198,Q198)</f>
        <v>9476</v>
      </c>
    </row>
    <row r="199" spans="15:20" x14ac:dyDescent="0.25">
      <c r="O199" s="49">
        <v>196</v>
      </c>
      <c r="P199" s="48">
        <f t="shared" si="6"/>
        <v>17</v>
      </c>
      <c r="Q199" s="48">
        <v>4</v>
      </c>
      <c r="S199" s="48" t="s">
        <v>67</v>
      </c>
      <c r="T199">
        <f t="shared" si="7"/>
        <v>11196</v>
      </c>
    </row>
    <row r="200" spans="15:20" x14ac:dyDescent="0.25">
      <c r="O200" s="49">
        <v>197</v>
      </c>
      <c r="P200" s="48">
        <f t="shared" si="6"/>
        <v>17</v>
      </c>
      <c r="Q200" s="48">
        <v>5</v>
      </c>
      <c r="S200" s="48" t="s">
        <v>68</v>
      </c>
      <c r="T200">
        <f t="shared" si="7"/>
        <v>9585</v>
      </c>
    </row>
    <row r="201" spans="15:20" x14ac:dyDescent="0.25">
      <c r="O201" s="49">
        <v>198</v>
      </c>
      <c r="P201" s="48">
        <f t="shared" si="6"/>
        <v>17</v>
      </c>
      <c r="Q201" s="48">
        <v>6</v>
      </c>
      <c r="S201" s="48" t="s">
        <v>69</v>
      </c>
      <c r="T201">
        <f t="shared" si="7"/>
        <v>9038</v>
      </c>
    </row>
    <row r="202" spans="15:20" x14ac:dyDescent="0.25">
      <c r="O202" s="49">
        <v>199</v>
      </c>
      <c r="P202" s="48">
        <f t="shared" si="6"/>
        <v>17</v>
      </c>
      <c r="Q202" s="48">
        <v>7</v>
      </c>
      <c r="S202" s="48" t="s">
        <v>70</v>
      </c>
      <c r="T202">
        <f t="shared" si="7"/>
        <v>10905</v>
      </c>
    </row>
    <row r="203" spans="15:20" x14ac:dyDescent="0.25">
      <c r="O203" s="49">
        <v>200</v>
      </c>
      <c r="P203" s="48">
        <f t="shared" si="6"/>
        <v>17</v>
      </c>
      <c r="Q203" s="48">
        <v>8</v>
      </c>
      <c r="S203" s="48" t="s">
        <v>71</v>
      </c>
      <c r="T203">
        <f t="shared" si="7"/>
        <v>9176</v>
      </c>
    </row>
    <row r="204" spans="15:20" x14ac:dyDescent="0.25">
      <c r="O204" s="49">
        <v>201</v>
      </c>
      <c r="P204" s="48">
        <f t="shared" si="6"/>
        <v>17</v>
      </c>
      <c r="Q204" s="48">
        <v>9</v>
      </c>
      <c r="S204" s="48" t="s">
        <v>72</v>
      </c>
      <c r="T204">
        <f t="shared" si="7"/>
        <v>8633</v>
      </c>
    </row>
    <row r="205" spans="15:20" x14ac:dyDescent="0.25">
      <c r="O205" s="49">
        <v>202</v>
      </c>
      <c r="P205" s="48">
        <f t="shared" si="6"/>
        <v>17</v>
      </c>
      <c r="Q205" s="48">
        <v>10</v>
      </c>
      <c r="S205" s="48" t="s">
        <v>73</v>
      </c>
      <c r="T205">
        <f t="shared" si="7"/>
        <v>10078</v>
      </c>
    </row>
    <row r="206" spans="15:20" x14ac:dyDescent="0.25">
      <c r="O206" s="49">
        <v>203</v>
      </c>
      <c r="P206" s="48">
        <f t="shared" si="6"/>
        <v>17</v>
      </c>
      <c r="Q206" s="48">
        <v>11</v>
      </c>
      <c r="S206" s="48" t="s">
        <v>74</v>
      </c>
      <c r="T206">
        <f t="shared" si="7"/>
        <v>10348</v>
      </c>
    </row>
    <row r="207" spans="15:20" x14ac:dyDescent="0.25">
      <c r="O207" s="49">
        <v>204</v>
      </c>
      <c r="P207" s="48">
        <f t="shared" si="6"/>
        <v>17</v>
      </c>
      <c r="Q207" s="48">
        <v>12</v>
      </c>
      <c r="S207" s="48" t="s">
        <v>75</v>
      </c>
      <c r="T207">
        <f t="shared" si="7"/>
        <v>9291</v>
      </c>
    </row>
    <row r="208" spans="15:20" x14ac:dyDescent="0.25">
      <c r="O208" s="49">
        <v>205</v>
      </c>
      <c r="P208" s="48">
        <f t="shared" si="6"/>
        <v>18</v>
      </c>
      <c r="Q208" s="48">
        <v>1</v>
      </c>
      <c r="R208">
        <v>1849</v>
      </c>
      <c r="S208" s="48" t="s">
        <v>64</v>
      </c>
      <c r="T208">
        <f t="shared" si="7"/>
        <v>11010</v>
      </c>
    </row>
    <row r="209" spans="15:20" x14ac:dyDescent="0.25">
      <c r="O209" s="49">
        <v>206</v>
      </c>
      <c r="P209" s="48">
        <f t="shared" si="6"/>
        <v>18</v>
      </c>
      <c r="Q209" s="48">
        <v>2</v>
      </c>
      <c r="S209" s="48" t="s">
        <v>65</v>
      </c>
      <c r="T209">
        <f t="shared" si="7"/>
        <v>10788</v>
      </c>
    </row>
    <row r="210" spans="15:20" x14ac:dyDescent="0.25">
      <c r="O210" s="49">
        <v>207</v>
      </c>
      <c r="P210" s="48">
        <f t="shared" si="6"/>
        <v>18</v>
      </c>
      <c r="Q210" s="48">
        <v>3</v>
      </c>
      <c r="S210" s="48" t="s">
        <v>66</v>
      </c>
      <c r="T210">
        <f t="shared" si="7"/>
        <v>9691</v>
      </c>
    </row>
    <row r="211" spans="15:20" x14ac:dyDescent="0.25">
      <c r="O211" s="49">
        <v>208</v>
      </c>
      <c r="P211" s="48">
        <f t="shared" si="6"/>
        <v>18</v>
      </c>
      <c r="Q211" s="48">
        <v>4</v>
      </c>
      <c r="S211" s="48" t="s">
        <v>67</v>
      </c>
      <c r="T211">
        <f t="shared" si="7"/>
        <v>11250</v>
      </c>
    </row>
    <row r="212" spans="15:20" x14ac:dyDescent="0.25">
      <c r="O212" s="49">
        <v>209</v>
      </c>
      <c r="P212" s="48">
        <f t="shared" si="6"/>
        <v>18</v>
      </c>
      <c r="Q212" s="48">
        <v>5</v>
      </c>
      <c r="S212" s="48" t="s">
        <v>68</v>
      </c>
      <c r="T212">
        <f t="shared" si="7"/>
        <v>10469</v>
      </c>
    </row>
    <row r="213" spans="15:20" x14ac:dyDescent="0.25">
      <c r="O213" s="49">
        <v>210</v>
      </c>
      <c r="P213" s="48">
        <f t="shared" si="6"/>
        <v>18</v>
      </c>
      <c r="Q213" s="48">
        <v>6</v>
      </c>
      <c r="S213" s="48" t="s">
        <v>69</v>
      </c>
      <c r="T213">
        <f t="shared" si="7"/>
        <v>9471</v>
      </c>
    </row>
    <row r="214" spans="15:20" x14ac:dyDescent="0.25">
      <c r="O214" s="49">
        <v>211</v>
      </c>
      <c r="P214" s="48">
        <f t="shared" si="6"/>
        <v>18</v>
      </c>
      <c r="Q214" s="48">
        <v>7</v>
      </c>
      <c r="S214" s="48" t="s">
        <v>70</v>
      </c>
      <c r="T214">
        <f t="shared" si="7"/>
        <v>10706</v>
      </c>
    </row>
    <row r="215" spans="15:20" x14ac:dyDescent="0.25">
      <c r="O215" s="49">
        <v>212</v>
      </c>
      <c r="P215" s="48">
        <f t="shared" si="6"/>
        <v>18</v>
      </c>
      <c r="Q215" s="48">
        <v>8</v>
      </c>
      <c r="S215" s="48" t="s">
        <v>71</v>
      </c>
      <c r="T215">
        <f t="shared" si="7"/>
        <v>9848</v>
      </c>
    </row>
    <row r="216" spans="15:20" x14ac:dyDescent="0.25">
      <c r="O216" s="49">
        <v>213</v>
      </c>
      <c r="P216" s="48">
        <f t="shared" si="6"/>
        <v>18</v>
      </c>
      <c r="Q216" s="48">
        <v>9</v>
      </c>
      <c r="S216" s="48" t="s">
        <v>72</v>
      </c>
      <c r="T216">
        <f t="shared" si="7"/>
        <v>9057</v>
      </c>
    </row>
    <row r="217" spans="15:20" x14ac:dyDescent="0.25">
      <c r="O217" s="49">
        <v>214</v>
      </c>
      <c r="P217" s="48">
        <f t="shared" si="6"/>
        <v>18</v>
      </c>
      <c r="Q217" s="48">
        <v>10</v>
      </c>
      <c r="S217" s="48" t="s">
        <v>73</v>
      </c>
      <c r="T217">
        <f t="shared" si="7"/>
        <v>10288</v>
      </c>
    </row>
    <row r="218" spans="15:20" x14ac:dyDescent="0.25">
      <c r="O218" s="49">
        <v>215</v>
      </c>
      <c r="P218" s="48">
        <f t="shared" si="6"/>
        <v>18</v>
      </c>
      <c r="Q218" s="48">
        <v>11</v>
      </c>
      <c r="S218" s="48" t="s">
        <v>74</v>
      </c>
      <c r="T218">
        <f t="shared" si="7"/>
        <v>10030</v>
      </c>
    </row>
    <row r="219" spans="15:20" x14ac:dyDescent="0.25">
      <c r="O219" s="49">
        <v>216</v>
      </c>
      <c r="P219" s="48">
        <f t="shared" si="6"/>
        <v>18</v>
      </c>
      <c r="Q219" s="48">
        <v>12</v>
      </c>
      <c r="S219" s="48" t="s">
        <v>75</v>
      </c>
      <c r="T219">
        <f t="shared" si="7"/>
        <v>9538</v>
      </c>
    </row>
    <row r="220" spans="15:20" x14ac:dyDescent="0.25">
      <c r="O220" s="49">
        <v>217</v>
      </c>
      <c r="P220" s="48">
        <f t="shared" si="6"/>
        <v>19</v>
      </c>
      <c r="Q220" s="48">
        <v>1</v>
      </c>
      <c r="R220">
        <v>1850</v>
      </c>
      <c r="S220" s="48" t="s">
        <v>64</v>
      </c>
      <c r="T220">
        <f t="shared" si="7"/>
        <v>10713</v>
      </c>
    </row>
    <row r="221" spans="15:20" x14ac:dyDescent="0.25">
      <c r="O221" s="49">
        <v>218</v>
      </c>
      <c r="P221" s="48">
        <f t="shared" si="6"/>
        <v>19</v>
      </c>
      <c r="Q221" s="48">
        <v>2</v>
      </c>
      <c r="S221" s="48" t="s">
        <v>65</v>
      </c>
      <c r="T221">
        <f t="shared" si="7"/>
        <v>10088</v>
      </c>
    </row>
    <row r="222" spans="15:20" x14ac:dyDescent="0.25">
      <c r="O222" s="49">
        <v>219</v>
      </c>
      <c r="P222" s="48">
        <f t="shared" si="6"/>
        <v>19</v>
      </c>
      <c r="Q222" s="48">
        <v>3</v>
      </c>
      <c r="S222" s="48" t="s">
        <v>66</v>
      </c>
      <c r="T222">
        <f t="shared" si="7"/>
        <v>9960</v>
      </c>
    </row>
    <row r="223" spans="15:20" x14ac:dyDescent="0.25">
      <c r="O223" s="49">
        <v>220</v>
      </c>
      <c r="P223" s="48">
        <f t="shared" si="6"/>
        <v>19</v>
      </c>
      <c r="Q223" s="48">
        <v>4</v>
      </c>
      <c r="S223" s="48" t="s">
        <v>67</v>
      </c>
      <c r="T223">
        <f t="shared" si="7"/>
        <v>10712</v>
      </c>
    </row>
    <row r="224" spans="15:20" x14ac:dyDescent="0.25">
      <c r="O224" s="49">
        <v>221</v>
      </c>
      <c r="P224" s="48">
        <f t="shared" si="6"/>
        <v>19</v>
      </c>
      <c r="Q224" s="48">
        <v>5</v>
      </c>
      <c r="S224" s="48" t="s">
        <v>68</v>
      </c>
      <c r="T224">
        <f t="shared" si="7"/>
        <v>9947</v>
      </c>
    </row>
    <row r="225" spans="15:20" x14ac:dyDescent="0.25">
      <c r="O225" s="49">
        <v>222</v>
      </c>
      <c r="P225" s="48">
        <f t="shared" si="6"/>
        <v>19</v>
      </c>
      <c r="Q225" s="48">
        <v>6</v>
      </c>
      <c r="S225" s="48" t="s">
        <v>69</v>
      </c>
      <c r="T225">
        <f t="shared" si="7"/>
        <v>9391</v>
      </c>
    </row>
    <row r="226" spans="15:20" x14ac:dyDescent="0.25">
      <c r="O226" s="49">
        <v>223</v>
      </c>
      <c r="P226" s="48">
        <f t="shared" si="6"/>
        <v>19</v>
      </c>
      <c r="Q226" s="48">
        <v>7</v>
      </c>
      <c r="S226" s="48" t="s">
        <v>70</v>
      </c>
      <c r="T226">
        <f t="shared" si="7"/>
        <v>10516</v>
      </c>
    </row>
    <row r="227" spans="15:20" x14ac:dyDescent="0.25">
      <c r="O227" s="49">
        <v>224</v>
      </c>
      <c r="P227" s="48">
        <f t="shared" si="6"/>
        <v>19</v>
      </c>
      <c r="Q227" s="48">
        <v>8</v>
      </c>
      <c r="S227" s="48" t="s">
        <v>71</v>
      </c>
      <c r="T227">
        <f t="shared" si="7"/>
        <v>9584</v>
      </c>
    </row>
    <row r="228" spans="15:20" x14ac:dyDescent="0.25">
      <c r="O228" s="49">
        <v>225</v>
      </c>
      <c r="P228" s="48">
        <f t="shared" si="6"/>
        <v>19</v>
      </c>
      <c r="Q228" s="48">
        <v>9</v>
      </c>
      <c r="S228" s="48" t="s">
        <v>72</v>
      </c>
      <c r="T228">
        <f t="shared" si="7"/>
        <v>8996</v>
      </c>
    </row>
    <row r="229" spans="15:20" x14ac:dyDescent="0.25">
      <c r="O229" s="49">
        <v>226</v>
      </c>
      <c r="P229" s="48">
        <f t="shared" si="6"/>
        <v>19</v>
      </c>
      <c r="Q229" s="48">
        <v>10</v>
      </c>
      <c r="S229" s="48" t="s">
        <v>73</v>
      </c>
      <c r="T229">
        <f t="shared" si="7"/>
        <v>9310</v>
      </c>
    </row>
    <row r="230" spans="15:20" x14ac:dyDescent="0.25">
      <c r="O230" s="49">
        <v>227</v>
      </c>
      <c r="P230" s="48">
        <f t="shared" si="6"/>
        <v>19</v>
      </c>
      <c r="Q230" s="48">
        <v>11</v>
      </c>
      <c r="S230" s="48" t="s">
        <v>74</v>
      </c>
      <c r="T230">
        <f t="shared" si="7"/>
        <v>9677</v>
      </c>
    </row>
    <row r="231" spans="15:20" x14ac:dyDescent="0.25">
      <c r="O231" s="49">
        <v>228</v>
      </c>
      <c r="P231" s="48">
        <f t="shared" si="6"/>
        <v>19</v>
      </c>
      <c r="Q231" s="48">
        <v>12</v>
      </c>
      <c r="S231" s="48" t="s">
        <v>75</v>
      </c>
      <c r="T231">
        <f t="shared" si="7"/>
        <v>9284</v>
      </c>
    </row>
    <row r="232" spans="15:20" x14ac:dyDescent="0.25">
      <c r="O232" s="49">
        <v>229</v>
      </c>
      <c r="P232" s="48">
        <f t="shared" si="6"/>
        <v>20</v>
      </c>
      <c r="Q232" s="48">
        <v>1</v>
      </c>
      <c r="R232">
        <v>1851</v>
      </c>
      <c r="S232" s="48" t="s">
        <v>64</v>
      </c>
      <c r="T232" t="e">
        <f t="shared" si="7"/>
        <v>#REF!</v>
      </c>
    </row>
    <row r="233" spans="15:20" x14ac:dyDescent="0.25">
      <c r="O233" s="49">
        <v>230</v>
      </c>
      <c r="P233" s="48">
        <f t="shared" si="6"/>
        <v>20</v>
      </c>
      <c r="Q233" s="48">
        <v>2</v>
      </c>
      <c r="S233" s="48" t="s">
        <v>65</v>
      </c>
      <c r="T233" t="e">
        <f t="shared" si="7"/>
        <v>#REF!</v>
      </c>
    </row>
    <row r="234" spans="15:20" x14ac:dyDescent="0.25">
      <c r="O234" s="49">
        <v>231</v>
      </c>
      <c r="P234" s="48">
        <f t="shared" si="6"/>
        <v>20</v>
      </c>
      <c r="Q234" s="48">
        <v>3</v>
      </c>
      <c r="S234" s="48" t="s">
        <v>66</v>
      </c>
      <c r="T234" t="e">
        <f t="shared" si="7"/>
        <v>#REF!</v>
      </c>
    </row>
    <row r="235" spans="15:20" x14ac:dyDescent="0.25">
      <c r="O235" s="49">
        <v>232</v>
      </c>
      <c r="P235" s="48">
        <f t="shared" si="6"/>
        <v>20</v>
      </c>
      <c r="Q235" s="48">
        <v>4</v>
      </c>
      <c r="S235" s="48" t="s">
        <v>67</v>
      </c>
      <c r="T235" t="e">
        <f t="shared" si="7"/>
        <v>#REF!</v>
      </c>
    </row>
    <row r="236" spans="15:20" x14ac:dyDescent="0.25">
      <c r="O236" s="49">
        <v>233</v>
      </c>
      <c r="P236" s="48">
        <f t="shared" si="6"/>
        <v>20</v>
      </c>
      <c r="Q236" s="48">
        <v>5</v>
      </c>
      <c r="S236" s="48" t="s">
        <v>68</v>
      </c>
      <c r="T236" t="e">
        <f t="shared" si="7"/>
        <v>#REF!</v>
      </c>
    </row>
    <row r="237" spans="15:20" x14ac:dyDescent="0.25">
      <c r="O237" s="49">
        <v>234</v>
      </c>
      <c r="P237" s="48">
        <f t="shared" si="6"/>
        <v>20</v>
      </c>
      <c r="Q237" s="48">
        <v>6</v>
      </c>
      <c r="S237" s="48" t="s">
        <v>69</v>
      </c>
      <c r="T237" t="e">
        <f t="shared" si="7"/>
        <v>#REF!</v>
      </c>
    </row>
    <row r="238" spans="15:20" x14ac:dyDescent="0.25">
      <c r="O238" s="49">
        <v>235</v>
      </c>
      <c r="P238" s="48">
        <f t="shared" si="6"/>
        <v>20</v>
      </c>
      <c r="Q238" s="48">
        <v>7</v>
      </c>
      <c r="S238" s="48" t="s">
        <v>70</v>
      </c>
      <c r="T238" t="e">
        <f t="shared" si="7"/>
        <v>#REF!</v>
      </c>
    </row>
    <row r="239" spans="15:20" x14ac:dyDescent="0.25">
      <c r="O239" s="49">
        <v>236</v>
      </c>
      <c r="P239" s="48">
        <f t="shared" si="6"/>
        <v>20</v>
      </c>
      <c r="Q239" s="48">
        <v>8</v>
      </c>
      <c r="S239" s="48" t="s">
        <v>71</v>
      </c>
      <c r="T239" t="e">
        <f t="shared" si="7"/>
        <v>#REF!</v>
      </c>
    </row>
    <row r="240" spans="15:20" x14ac:dyDescent="0.25">
      <c r="O240" s="49">
        <v>237</v>
      </c>
      <c r="P240" s="48">
        <f t="shared" si="6"/>
        <v>20</v>
      </c>
      <c r="Q240" s="48">
        <v>9</v>
      </c>
      <c r="S240" s="48" t="s">
        <v>72</v>
      </c>
      <c r="T240" t="e">
        <f t="shared" si="7"/>
        <v>#REF!</v>
      </c>
    </row>
    <row r="241" spans="15:20" x14ac:dyDescent="0.25">
      <c r="O241" s="49">
        <v>238</v>
      </c>
      <c r="P241" s="48">
        <f t="shared" si="6"/>
        <v>20</v>
      </c>
      <c r="Q241" s="48">
        <v>10</v>
      </c>
      <c r="S241" s="48" t="s">
        <v>73</v>
      </c>
      <c r="T241" t="e">
        <f t="shared" si="7"/>
        <v>#REF!</v>
      </c>
    </row>
    <row r="242" spans="15:20" x14ac:dyDescent="0.25">
      <c r="O242" s="49">
        <v>239</v>
      </c>
      <c r="P242" s="48">
        <f t="shared" si="6"/>
        <v>20</v>
      </c>
      <c r="Q242" s="48">
        <v>11</v>
      </c>
      <c r="S242" s="48" t="s">
        <v>74</v>
      </c>
      <c r="T242" t="e">
        <f t="shared" si="7"/>
        <v>#REF!</v>
      </c>
    </row>
    <row r="243" spans="15:20" x14ac:dyDescent="0.25">
      <c r="O243" s="49">
        <v>240</v>
      </c>
      <c r="P243" s="48">
        <f t="shared" si="6"/>
        <v>20</v>
      </c>
      <c r="Q243" s="48">
        <v>12</v>
      </c>
      <c r="S243" s="48" t="s">
        <v>75</v>
      </c>
      <c r="T243" t="e">
        <f t="shared" si="7"/>
        <v>#REF!</v>
      </c>
    </row>
  </sheetData>
  <hyperlinks>
    <hyperlink ref="A1" location="Contents!A1" display="Contents"/>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T243"/>
  <sheetViews>
    <sheetView workbookViewId="0"/>
  </sheetViews>
  <sheetFormatPr defaultColWidth="8.85546875" defaultRowHeight="15" x14ac:dyDescent="0.25"/>
  <cols>
    <col min="15" max="15" width="5.42578125" style="48" bestFit="1" customWidth="1"/>
    <col min="16" max="17" width="4.42578125" style="48" bestFit="1" customWidth="1"/>
  </cols>
  <sheetData>
    <row r="1" spans="1:20" x14ac:dyDescent="0.25">
      <c r="A1" s="115" t="s">
        <v>349</v>
      </c>
      <c r="B1" s="5" t="s">
        <v>148</v>
      </c>
    </row>
    <row r="2" spans="1:20" x14ac:dyDescent="0.25">
      <c r="B2" s="5" t="s">
        <v>144</v>
      </c>
    </row>
    <row r="3" spans="1:20" x14ac:dyDescent="0.25">
      <c r="B3" s="5" t="s">
        <v>273</v>
      </c>
    </row>
    <row r="4" spans="1:20" x14ac:dyDescent="0.25">
      <c r="B4" s="5" t="s">
        <v>122</v>
      </c>
      <c r="O4" s="49">
        <v>1</v>
      </c>
      <c r="P4" s="48">
        <f>ROUNDUP(O4/12,0)</f>
        <v>1</v>
      </c>
      <c r="Q4" s="48">
        <v>1</v>
      </c>
      <c r="R4">
        <v>1832</v>
      </c>
      <c r="S4" s="48" t="s">
        <v>64</v>
      </c>
    </row>
    <row r="5" spans="1:20" x14ac:dyDescent="0.25">
      <c r="O5" s="49">
        <v>2</v>
      </c>
      <c r="P5" s="48">
        <f t="shared" ref="P5:P68" si="0">ROUNDUP(O5/12,0)</f>
        <v>1</v>
      </c>
      <c r="Q5" s="48">
        <v>2</v>
      </c>
      <c r="S5" s="48" t="s">
        <v>65</v>
      </c>
    </row>
    <row r="6" spans="1:20" x14ac:dyDescent="0.25">
      <c r="A6" s="10" t="s">
        <v>2</v>
      </c>
      <c r="B6" s="48" t="s">
        <v>64</v>
      </c>
      <c r="C6" s="48" t="s">
        <v>65</v>
      </c>
      <c r="D6" s="48" t="s">
        <v>66</v>
      </c>
      <c r="E6" s="48" t="s">
        <v>67</v>
      </c>
      <c r="F6" s="48" t="s">
        <v>68</v>
      </c>
      <c r="G6" s="48" t="s">
        <v>69</v>
      </c>
      <c r="H6" s="48" t="s">
        <v>70</v>
      </c>
      <c r="I6" s="48" t="s">
        <v>71</v>
      </c>
      <c r="J6" s="48" t="s">
        <v>72</v>
      </c>
      <c r="K6" s="48" t="s">
        <v>73</v>
      </c>
      <c r="L6" s="48" t="s">
        <v>74</v>
      </c>
      <c r="M6" s="48" t="s">
        <v>75</v>
      </c>
      <c r="O6" s="49">
        <v>3</v>
      </c>
      <c r="P6" s="48">
        <f t="shared" si="0"/>
        <v>1</v>
      </c>
      <c r="Q6" s="48">
        <v>3</v>
      </c>
      <c r="S6" s="48" t="s">
        <v>66</v>
      </c>
      <c r="T6">
        <f>INDEX($B$7:$M$26,P6,Q6)</f>
        <v>770</v>
      </c>
    </row>
    <row r="7" spans="1:20" x14ac:dyDescent="0.25">
      <c r="A7" s="13">
        <v>1832</v>
      </c>
      <c r="B7" s="49" t="s">
        <v>52</v>
      </c>
      <c r="C7" s="49" t="s">
        <v>52</v>
      </c>
      <c r="D7" s="49">
        <v>770</v>
      </c>
      <c r="E7" s="49">
        <v>145</v>
      </c>
      <c r="F7" s="49">
        <v>1019</v>
      </c>
      <c r="G7" s="49">
        <v>690</v>
      </c>
      <c r="H7" s="49">
        <v>1924</v>
      </c>
      <c r="I7" s="49">
        <v>1947</v>
      </c>
      <c r="J7" s="49">
        <v>1229</v>
      </c>
      <c r="K7" s="48">
        <v>1452</v>
      </c>
      <c r="L7" s="49">
        <v>2186</v>
      </c>
      <c r="M7" s="48">
        <v>1202</v>
      </c>
      <c r="O7" s="49">
        <v>4</v>
      </c>
      <c r="P7" s="48">
        <f t="shared" si="0"/>
        <v>1</v>
      </c>
      <c r="Q7" s="48">
        <v>4</v>
      </c>
      <c r="S7" s="48" t="s">
        <v>67</v>
      </c>
      <c r="T7">
        <f t="shared" ref="T7:T70" si="1">INDEX($B$7:$M$26,P7,Q7)</f>
        <v>145</v>
      </c>
    </row>
    <row r="8" spans="1:20" x14ac:dyDescent="0.25">
      <c r="A8" s="13">
        <v>33</v>
      </c>
      <c r="B8" s="49">
        <v>2429</v>
      </c>
      <c r="C8" s="49">
        <v>2272</v>
      </c>
      <c r="D8" s="49">
        <v>1370</v>
      </c>
      <c r="E8" s="49">
        <v>1418</v>
      </c>
      <c r="F8" s="49">
        <v>1339</v>
      </c>
      <c r="G8" s="49">
        <v>878</v>
      </c>
      <c r="H8" s="49">
        <v>1606</v>
      </c>
      <c r="I8" s="49">
        <v>1420</v>
      </c>
      <c r="J8" s="49">
        <v>1208</v>
      </c>
      <c r="K8" s="48">
        <v>1206</v>
      </c>
      <c r="L8" s="49">
        <v>1060</v>
      </c>
      <c r="M8" s="48">
        <v>808</v>
      </c>
      <c r="O8" s="49">
        <v>5</v>
      </c>
      <c r="P8" s="48">
        <f t="shared" si="0"/>
        <v>1</v>
      </c>
      <c r="Q8" s="48">
        <v>5</v>
      </c>
      <c r="S8" s="48" t="s">
        <v>68</v>
      </c>
      <c r="T8">
        <f t="shared" si="1"/>
        <v>1019</v>
      </c>
    </row>
    <row r="9" spans="1:20" x14ac:dyDescent="0.25">
      <c r="A9" s="64">
        <v>34</v>
      </c>
      <c r="B9" s="60">
        <v>1842</v>
      </c>
      <c r="C9" s="53">
        <v>1719</v>
      </c>
      <c r="D9" s="53">
        <v>1030</v>
      </c>
      <c r="E9" s="53">
        <v>858</v>
      </c>
      <c r="F9" s="53">
        <v>858</v>
      </c>
      <c r="G9" s="53">
        <v>801</v>
      </c>
      <c r="H9" s="53">
        <v>1109</v>
      </c>
      <c r="I9" s="53">
        <v>794</v>
      </c>
      <c r="J9" s="53">
        <v>652</v>
      </c>
      <c r="K9" s="53">
        <v>1289</v>
      </c>
      <c r="L9" s="53">
        <v>1231</v>
      </c>
      <c r="M9" s="61">
        <v>778</v>
      </c>
      <c r="O9" s="49">
        <v>6</v>
      </c>
      <c r="P9" s="48">
        <f t="shared" si="0"/>
        <v>1</v>
      </c>
      <c r="Q9" s="48">
        <v>6</v>
      </c>
      <c r="S9" s="48" t="s">
        <v>69</v>
      </c>
      <c r="T9">
        <f t="shared" si="1"/>
        <v>690</v>
      </c>
    </row>
    <row r="10" spans="1:20" x14ac:dyDescent="0.25">
      <c r="A10" s="13">
        <v>1835</v>
      </c>
      <c r="B10" s="49">
        <v>1670</v>
      </c>
      <c r="C10" s="49">
        <v>1111</v>
      </c>
      <c r="D10" s="49">
        <v>671</v>
      </c>
      <c r="E10" s="49">
        <v>786</v>
      </c>
      <c r="F10" s="49">
        <v>732</v>
      </c>
      <c r="G10" s="49">
        <v>848</v>
      </c>
      <c r="H10" s="49">
        <v>1315</v>
      </c>
      <c r="I10" s="49">
        <v>929</v>
      </c>
      <c r="J10" s="49">
        <v>600</v>
      </c>
      <c r="K10" s="49">
        <v>666</v>
      </c>
      <c r="L10" s="49">
        <v>832</v>
      </c>
      <c r="M10" s="49">
        <v>735</v>
      </c>
      <c r="O10" s="49">
        <v>7</v>
      </c>
      <c r="P10" s="48">
        <f t="shared" si="0"/>
        <v>1</v>
      </c>
      <c r="Q10" s="48">
        <v>7</v>
      </c>
      <c r="S10" s="48" t="s">
        <v>70</v>
      </c>
      <c r="T10">
        <f t="shared" si="1"/>
        <v>1924</v>
      </c>
    </row>
    <row r="11" spans="1:20" x14ac:dyDescent="0.25">
      <c r="A11" s="13">
        <v>36</v>
      </c>
      <c r="B11" s="49">
        <v>952</v>
      </c>
      <c r="C11" s="49">
        <v>941</v>
      </c>
      <c r="D11" s="49">
        <v>920</v>
      </c>
      <c r="E11" s="49">
        <v>1126</v>
      </c>
      <c r="F11" s="49">
        <v>790</v>
      </c>
      <c r="G11" s="49">
        <v>751</v>
      </c>
      <c r="H11" s="49">
        <v>978</v>
      </c>
      <c r="I11" s="49">
        <v>744</v>
      </c>
      <c r="J11" s="49">
        <v>604</v>
      </c>
      <c r="K11" s="49">
        <v>772</v>
      </c>
      <c r="L11" s="49">
        <v>734</v>
      </c>
      <c r="M11" s="49">
        <v>749</v>
      </c>
      <c r="O11" s="49">
        <v>8</v>
      </c>
      <c r="P11" s="48">
        <f t="shared" si="0"/>
        <v>1</v>
      </c>
      <c r="Q11" s="48">
        <v>8</v>
      </c>
      <c r="S11" s="48" t="s">
        <v>71</v>
      </c>
      <c r="T11">
        <f t="shared" si="1"/>
        <v>1947</v>
      </c>
    </row>
    <row r="12" spans="1:20" x14ac:dyDescent="0.25">
      <c r="A12" s="13">
        <v>37</v>
      </c>
      <c r="B12" s="49">
        <v>996</v>
      </c>
      <c r="C12" s="49">
        <v>778</v>
      </c>
      <c r="D12" s="49">
        <v>996</v>
      </c>
      <c r="E12" s="49">
        <v>1743</v>
      </c>
      <c r="F12" s="49">
        <v>1411</v>
      </c>
      <c r="G12" s="49">
        <v>826</v>
      </c>
      <c r="H12" s="49">
        <v>2323</v>
      </c>
      <c r="I12" s="49">
        <v>2517</v>
      </c>
      <c r="J12" s="49">
        <v>1331</v>
      </c>
      <c r="K12" s="49">
        <v>1265</v>
      </c>
      <c r="L12" s="49">
        <v>1342</v>
      </c>
      <c r="M12" s="49">
        <v>665</v>
      </c>
      <c r="O12" s="49">
        <v>9</v>
      </c>
      <c r="P12" s="48">
        <f t="shared" si="0"/>
        <v>1</v>
      </c>
      <c r="Q12" s="48">
        <v>9</v>
      </c>
      <c r="S12" s="48" t="s">
        <v>72</v>
      </c>
      <c r="T12">
        <f t="shared" si="1"/>
        <v>1229</v>
      </c>
    </row>
    <row r="13" spans="1:20" x14ac:dyDescent="0.25">
      <c r="A13" s="13">
        <v>58</v>
      </c>
      <c r="B13" s="49">
        <v>2073</v>
      </c>
      <c r="C13" s="49">
        <v>2145</v>
      </c>
      <c r="D13" s="49">
        <v>1542</v>
      </c>
      <c r="E13" s="49">
        <v>1834</v>
      </c>
      <c r="F13" s="49">
        <v>1495</v>
      </c>
      <c r="G13" s="49">
        <v>822</v>
      </c>
      <c r="H13" s="49">
        <v>1679</v>
      </c>
      <c r="I13" s="49">
        <v>1002</v>
      </c>
      <c r="J13" s="49">
        <v>914</v>
      </c>
      <c r="K13" s="48">
        <v>871</v>
      </c>
      <c r="L13" s="49">
        <v>877</v>
      </c>
      <c r="M13" s="49">
        <v>675</v>
      </c>
      <c r="O13" s="49">
        <v>10</v>
      </c>
      <c r="P13" s="48">
        <f t="shared" si="0"/>
        <v>1</v>
      </c>
      <c r="Q13" s="48">
        <v>10</v>
      </c>
      <c r="S13" s="48" t="s">
        <v>73</v>
      </c>
      <c r="T13">
        <f t="shared" si="1"/>
        <v>1452</v>
      </c>
    </row>
    <row r="14" spans="1:20" x14ac:dyDescent="0.25">
      <c r="A14" s="63">
        <v>39</v>
      </c>
      <c r="B14" s="60">
        <v>995</v>
      </c>
      <c r="C14" s="53">
        <v>720</v>
      </c>
      <c r="D14" s="53">
        <v>738</v>
      </c>
      <c r="E14" s="53">
        <v>794</v>
      </c>
      <c r="F14" s="53">
        <v>683</v>
      </c>
      <c r="G14" s="53">
        <v>690</v>
      </c>
      <c r="H14" s="53">
        <v>1031</v>
      </c>
      <c r="I14" s="53">
        <v>533</v>
      </c>
      <c r="J14" s="53">
        <v>619</v>
      </c>
      <c r="K14" s="53">
        <v>678</v>
      </c>
      <c r="L14" s="53">
        <v>539</v>
      </c>
      <c r="M14" s="53">
        <v>825</v>
      </c>
      <c r="O14" s="49">
        <v>11</v>
      </c>
      <c r="P14" s="48">
        <f t="shared" si="0"/>
        <v>1</v>
      </c>
      <c r="Q14" s="48">
        <v>11</v>
      </c>
      <c r="S14" s="48" t="s">
        <v>74</v>
      </c>
      <c r="T14">
        <f t="shared" si="1"/>
        <v>2186</v>
      </c>
    </row>
    <row r="15" spans="1:20" x14ac:dyDescent="0.25">
      <c r="A15" s="13">
        <v>1840</v>
      </c>
      <c r="B15" s="56">
        <v>1046</v>
      </c>
      <c r="C15" s="49">
        <v>700</v>
      </c>
      <c r="D15" s="49">
        <v>613</v>
      </c>
      <c r="E15" s="49">
        <v>1052</v>
      </c>
      <c r="F15" s="49">
        <v>794</v>
      </c>
      <c r="G15" s="49">
        <v>587</v>
      </c>
      <c r="H15" s="49">
        <v>873</v>
      </c>
      <c r="I15" s="49">
        <v>894</v>
      </c>
      <c r="J15" s="49">
        <v>518</v>
      </c>
      <c r="K15" s="49">
        <v>800</v>
      </c>
      <c r="L15" s="49">
        <v>610</v>
      </c>
      <c r="M15" s="49">
        <v>676</v>
      </c>
      <c r="O15" s="49">
        <v>12</v>
      </c>
      <c r="P15" s="48">
        <f t="shared" si="0"/>
        <v>1</v>
      </c>
      <c r="Q15" s="48">
        <v>12</v>
      </c>
      <c r="S15" s="48" t="s">
        <v>75</v>
      </c>
      <c r="T15">
        <f t="shared" si="1"/>
        <v>1202</v>
      </c>
    </row>
    <row r="16" spans="1:20" x14ac:dyDescent="0.25">
      <c r="A16" s="13">
        <v>41</v>
      </c>
      <c r="B16" s="49">
        <v>968</v>
      </c>
      <c r="C16" s="49">
        <v>598</v>
      </c>
      <c r="D16" s="49">
        <v>652</v>
      </c>
      <c r="E16" s="49">
        <v>965</v>
      </c>
      <c r="F16" s="49">
        <v>582</v>
      </c>
      <c r="G16" s="49">
        <v>628</v>
      </c>
      <c r="H16" s="49">
        <v>1016</v>
      </c>
      <c r="I16" s="49">
        <v>620</v>
      </c>
      <c r="J16" s="49">
        <v>513</v>
      </c>
      <c r="K16" s="49">
        <v>562</v>
      </c>
      <c r="L16" s="49">
        <v>610</v>
      </c>
      <c r="M16" s="49">
        <v>623</v>
      </c>
      <c r="O16" s="49">
        <v>13</v>
      </c>
      <c r="P16" s="48">
        <f t="shared" si="0"/>
        <v>2</v>
      </c>
      <c r="Q16" s="48">
        <v>1</v>
      </c>
      <c r="R16">
        <v>1833</v>
      </c>
      <c r="S16" s="48" t="s">
        <v>64</v>
      </c>
      <c r="T16">
        <f t="shared" si="1"/>
        <v>2429</v>
      </c>
    </row>
    <row r="17" spans="1:20" x14ac:dyDescent="0.25">
      <c r="A17" s="13">
        <v>42</v>
      </c>
      <c r="B17" s="49">
        <v>832</v>
      </c>
      <c r="C17" s="49">
        <v>778</v>
      </c>
      <c r="D17" s="49">
        <v>761</v>
      </c>
      <c r="E17" s="49">
        <v>1197</v>
      </c>
      <c r="F17" s="49">
        <v>683</v>
      </c>
      <c r="G17" s="49">
        <v>552</v>
      </c>
      <c r="H17" s="49">
        <v>1751</v>
      </c>
      <c r="I17" s="49">
        <v>1763</v>
      </c>
      <c r="J17" s="49">
        <v>1184</v>
      </c>
      <c r="K17" s="49">
        <v>1441</v>
      </c>
      <c r="L17" s="49">
        <v>1224</v>
      </c>
      <c r="M17" s="49">
        <v>908</v>
      </c>
      <c r="O17" s="49">
        <v>14</v>
      </c>
      <c r="P17" s="48">
        <f t="shared" si="0"/>
        <v>2</v>
      </c>
      <c r="Q17" s="48">
        <v>2</v>
      </c>
      <c r="S17" s="48" t="s">
        <v>65</v>
      </c>
      <c r="T17">
        <f t="shared" si="1"/>
        <v>2272</v>
      </c>
    </row>
    <row r="18" spans="1:20" x14ac:dyDescent="0.25">
      <c r="A18" s="13">
        <v>43</v>
      </c>
      <c r="B18" s="49">
        <v>2849</v>
      </c>
      <c r="C18" s="49">
        <v>2792</v>
      </c>
      <c r="D18" s="49">
        <v>1820</v>
      </c>
      <c r="E18" s="49">
        <v>1694</v>
      </c>
      <c r="F18" s="49">
        <v>1062</v>
      </c>
      <c r="G18" s="49">
        <v>772</v>
      </c>
      <c r="H18" s="56">
        <v>2179</v>
      </c>
      <c r="I18" s="49">
        <v>1600</v>
      </c>
      <c r="J18" s="49">
        <v>1083</v>
      </c>
      <c r="K18" s="49">
        <v>1143</v>
      </c>
      <c r="L18" s="49">
        <v>938</v>
      </c>
      <c r="M18" s="49">
        <v>983</v>
      </c>
      <c r="O18" s="49">
        <v>15</v>
      </c>
      <c r="P18" s="48">
        <f t="shared" si="0"/>
        <v>2</v>
      </c>
      <c r="Q18" s="48">
        <v>3</v>
      </c>
      <c r="S18" s="48" t="s">
        <v>66</v>
      </c>
      <c r="T18">
        <f t="shared" si="1"/>
        <v>1370</v>
      </c>
    </row>
    <row r="19" spans="1:20" x14ac:dyDescent="0.25">
      <c r="A19" s="63">
        <v>44</v>
      </c>
      <c r="B19" s="53">
        <v>2794</v>
      </c>
      <c r="C19" s="53">
        <v>2314</v>
      </c>
      <c r="D19" s="53">
        <v>1396</v>
      </c>
      <c r="E19" s="53">
        <v>1924</v>
      </c>
      <c r="F19" s="53">
        <v>1652</v>
      </c>
      <c r="G19" s="53">
        <v>983</v>
      </c>
      <c r="H19" s="53">
        <v>2047</v>
      </c>
      <c r="I19" s="53">
        <v>1583</v>
      </c>
      <c r="J19" s="53">
        <v>946</v>
      </c>
      <c r="K19" s="53">
        <v>899</v>
      </c>
      <c r="L19" s="53">
        <v>994</v>
      </c>
      <c r="M19" s="53">
        <v>942</v>
      </c>
      <c r="O19" s="49">
        <v>16</v>
      </c>
      <c r="P19" s="48">
        <f t="shared" si="0"/>
        <v>2</v>
      </c>
      <c r="Q19" s="48">
        <v>4</v>
      </c>
      <c r="S19" s="48" t="s">
        <v>67</v>
      </c>
      <c r="T19">
        <f t="shared" si="1"/>
        <v>1418</v>
      </c>
    </row>
    <row r="20" spans="1:20" x14ac:dyDescent="0.25">
      <c r="A20" s="13">
        <v>1845</v>
      </c>
      <c r="B20" s="49">
        <v>1106</v>
      </c>
      <c r="C20" s="49">
        <v>1200</v>
      </c>
      <c r="D20" s="49">
        <v>1082</v>
      </c>
      <c r="E20" s="49">
        <v>1320</v>
      </c>
      <c r="F20" s="49">
        <v>1098</v>
      </c>
      <c r="G20" s="49">
        <v>964</v>
      </c>
      <c r="H20" s="49">
        <v>1296</v>
      </c>
      <c r="I20" s="49">
        <v>1366</v>
      </c>
      <c r="J20" s="49">
        <v>997</v>
      </c>
      <c r="K20" s="49">
        <v>1666</v>
      </c>
      <c r="L20" s="49">
        <v>1431</v>
      </c>
      <c r="M20" s="49">
        <v>1558</v>
      </c>
      <c r="O20" s="49">
        <v>17</v>
      </c>
      <c r="P20" s="48">
        <f t="shared" si="0"/>
        <v>2</v>
      </c>
      <c r="Q20" s="48">
        <v>5</v>
      </c>
      <c r="S20" s="48" t="s">
        <v>68</v>
      </c>
      <c r="T20">
        <f t="shared" si="1"/>
        <v>1339</v>
      </c>
    </row>
    <row r="21" spans="1:20" x14ac:dyDescent="0.25">
      <c r="A21" s="13">
        <v>48</v>
      </c>
      <c r="B21" s="49">
        <v>3415</v>
      </c>
      <c r="C21" s="49">
        <v>1424</v>
      </c>
      <c r="D21" s="49">
        <v>1130</v>
      </c>
      <c r="E21" s="49">
        <v>1367</v>
      </c>
      <c r="F21" s="49">
        <v>1158</v>
      </c>
      <c r="G21" s="49">
        <v>1110</v>
      </c>
      <c r="H21" s="49">
        <v>1606</v>
      </c>
      <c r="I21" s="49">
        <v>1901</v>
      </c>
      <c r="J21" s="49">
        <v>1228</v>
      </c>
      <c r="K21" s="49">
        <v>1446</v>
      </c>
      <c r="L21" s="49">
        <v>1202</v>
      </c>
      <c r="M21" s="49">
        <v>1506</v>
      </c>
      <c r="O21" s="49">
        <v>18</v>
      </c>
      <c r="P21" s="48">
        <f t="shared" si="0"/>
        <v>2</v>
      </c>
      <c r="Q21" s="48">
        <v>6</v>
      </c>
      <c r="S21" s="48" t="s">
        <v>69</v>
      </c>
      <c r="T21">
        <f t="shared" si="1"/>
        <v>878</v>
      </c>
    </row>
    <row r="22" spans="1:20" x14ac:dyDescent="0.25">
      <c r="A22" s="13">
        <v>47</v>
      </c>
      <c r="B22" s="49">
        <v>1733</v>
      </c>
      <c r="C22" s="49">
        <v>1150</v>
      </c>
      <c r="D22" s="49">
        <v>1441</v>
      </c>
      <c r="E22" s="49">
        <v>1710</v>
      </c>
      <c r="F22" s="49">
        <v>1271</v>
      </c>
      <c r="G22" s="49">
        <v>1179</v>
      </c>
      <c r="H22" s="49">
        <v>1283</v>
      </c>
      <c r="I22" s="49">
        <v>1244</v>
      </c>
      <c r="J22" s="49">
        <v>1173</v>
      </c>
      <c r="K22" s="49">
        <v>1686</v>
      </c>
      <c r="L22" s="49">
        <v>1922</v>
      </c>
      <c r="M22" s="49">
        <v>1777</v>
      </c>
      <c r="O22" s="49">
        <v>19</v>
      </c>
      <c r="P22" s="48">
        <f t="shared" si="0"/>
        <v>2</v>
      </c>
      <c r="Q22" s="48">
        <v>7</v>
      </c>
      <c r="S22" s="48" t="s">
        <v>70</v>
      </c>
      <c r="T22">
        <f t="shared" si="1"/>
        <v>1606</v>
      </c>
    </row>
    <row r="23" spans="1:20" x14ac:dyDescent="0.25">
      <c r="A23" s="13">
        <v>48</v>
      </c>
      <c r="B23" s="49">
        <v>3323</v>
      </c>
      <c r="C23" s="49">
        <v>2472</v>
      </c>
      <c r="D23" s="49">
        <v>1870</v>
      </c>
      <c r="E23" s="49">
        <v>3344</v>
      </c>
      <c r="F23" s="49">
        <v>2284</v>
      </c>
      <c r="G23" s="49">
        <v>1671</v>
      </c>
      <c r="H23" s="49">
        <v>2981</v>
      </c>
      <c r="I23" s="49">
        <v>1812</v>
      </c>
      <c r="J23" s="49">
        <v>1373</v>
      </c>
      <c r="K23" s="49">
        <v>2795</v>
      </c>
      <c r="L23" s="49">
        <v>2551</v>
      </c>
      <c r="M23" s="49">
        <v>1621</v>
      </c>
      <c r="O23" s="49">
        <v>20</v>
      </c>
      <c r="P23" s="48">
        <f t="shared" si="0"/>
        <v>2</v>
      </c>
      <c r="Q23" s="48">
        <v>8</v>
      </c>
      <c r="S23" s="48" t="s">
        <v>71</v>
      </c>
      <c r="T23">
        <f t="shared" si="1"/>
        <v>1420</v>
      </c>
    </row>
    <row r="24" spans="1:20" x14ac:dyDescent="0.25">
      <c r="A24" s="63">
        <v>49</v>
      </c>
      <c r="B24" s="53">
        <v>3290</v>
      </c>
      <c r="C24" s="53">
        <v>2806</v>
      </c>
      <c r="D24" s="53">
        <v>1554</v>
      </c>
      <c r="E24" s="53">
        <v>3199</v>
      </c>
      <c r="F24" s="53">
        <v>2512</v>
      </c>
      <c r="G24" s="53">
        <v>1572</v>
      </c>
      <c r="H24" s="53">
        <v>2528</v>
      </c>
      <c r="I24" s="53">
        <v>1722</v>
      </c>
      <c r="J24" s="53">
        <v>1228</v>
      </c>
      <c r="K24" s="53">
        <v>2122</v>
      </c>
      <c r="L24" s="53">
        <v>1992</v>
      </c>
      <c r="M24" s="61">
        <v>1673</v>
      </c>
      <c r="O24" s="49">
        <v>21</v>
      </c>
      <c r="P24" s="48">
        <f t="shared" si="0"/>
        <v>2</v>
      </c>
      <c r="Q24" s="48">
        <v>9</v>
      </c>
      <c r="S24" s="48" t="s">
        <v>72</v>
      </c>
      <c r="T24">
        <f t="shared" si="1"/>
        <v>1208</v>
      </c>
    </row>
    <row r="25" spans="1:20" x14ac:dyDescent="0.25">
      <c r="A25" s="13">
        <v>1850</v>
      </c>
      <c r="B25" s="49">
        <v>2629</v>
      </c>
      <c r="C25" s="49">
        <v>2004</v>
      </c>
      <c r="D25" s="49">
        <v>1671</v>
      </c>
      <c r="E25" s="49">
        <v>2502</v>
      </c>
      <c r="F25" s="49">
        <v>1980</v>
      </c>
      <c r="G25" s="49">
        <v>1561</v>
      </c>
      <c r="H25" s="49">
        <v>2338</v>
      </c>
      <c r="I25" s="49">
        <v>1613</v>
      </c>
      <c r="J25" s="49">
        <v>1350</v>
      </c>
      <c r="K25" s="48">
        <v>1633</v>
      </c>
      <c r="L25" s="49">
        <v>1563</v>
      </c>
      <c r="M25" s="49">
        <v>1324</v>
      </c>
      <c r="O25" s="49">
        <v>22</v>
      </c>
      <c r="P25" s="48">
        <f t="shared" si="0"/>
        <v>2</v>
      </c>
      <c r="Q25" s="48">
        <v>10</v>
      </c>
      <c r="S25" s="48" t="s">
        <v>73</v>
      </c>
      <c r="T25">
        <f t="shared" si="1"/>
        <v>1206</v>
      </c>
    </row>
    <row r="26" spans="1:20" x14ac:dyDescent="0.25">
      <c r="A26" s="13">
        <v>51</v>
      </c>
      <c r="B26" s="49">
        <v>2114</v>
      </c>
      <c r="C26" s="49">
        <v>1588</v>
      </c>
      <c r="D26" s="49">
        <v>1395</v>
      </c>
      <c r="E26" s="49">
        <v>1975</v>
      </c>
      <c r="F26" s="49">
        <v>1422</v>
      </c>
      <c r="G26" s="49">
        <v>1328</v>
      </c>
      <c r="H26" s="49">
        <v>1814</v>
      </c>
      <c r="I26" s="49">
        <v>1484</v>
      </c>
      <c r="J26" s="49">
        <v>1213</v>
      </c>
      <c r="K26" s="56">
        <v>2150</v>
      </c>
      <c r="L26" s="49">
        <v>1982</v>
      </c>
      <c r="M26" s="49">
        <v>1618</v>
      </c>
      <c r="O26" s="49">
        <v>23</v>
      </c>
      <c r="P26" s="48">
        <f t="shared" si="0"/>
        <v>2</v>
      </c>
      <c r="Q26" s="48">
        <v>11</v>
      </c>
      <c r="S26" s="48" t="s">
        <v>74</v>
      </c>
      <c r="T26">
        <f t="shared" si="1"/>
        <v>1060</v>
      </c>
    </row>
    <row r="27" spans="1:20" x14ac:dyDescent="0.25">
      <c r="O27" s="49">
        <v>24</v>
      </c>
      <c r="P27" s="48">
        <f t="shared" si="0"/>
        <v>2</v>
      </c>
      <c r="Q27" s="48">
        <v>12</v>
      </c>
      <c r="S27" s="48" t="s">
        <v>75</v>
      </c>
      <c r="T27">
        <f t="shared" si="1"/>
        <v>808</v>
      </c>
    </row>
    <row r="28" spans="1:20" x14ac:dyDescent="0.25">
      <c r="O28" s="49">
        <v>25</v>
      </c>
      <c r="P28" s="48">
        <f t="shared" si="0"/>
        <v>3</v>
      </c>
      <c r="Q28" s="48">
        <v>1</v>
      </c>
      <c r="R28">
        <v>1834</v>
      </c>
      <c r="S28" s="48" t="s">
        <v>64</v>
      </c>
      <c r="T28">
        <f t="shared" si="1"/>
        <v>1842</v>
      </c>
    </row>
    <row r="29" spans="1:20" x14ac:dyDescent="0.25">
      <c r="O29" s="49">
        <v>26</v>
      </c>
      <c r="P29" s="48">
        <f t="shared" si="0"/>
        <v>3</v>
      </c>
      <c r="Q29" s="48">
        <v>2</v>
      </c>
      <c r="S29" s="48" t="s">
        <v>65</v>
      </c>
      <c r="T29">
        <f t="shared" si="1"/>
        <v>1719</v>
      </c>
    </row>
    <row r="30" spans="1:20" x14ac:dyDescent="0.25">
      <c r="O30" s="49">
        <v>27</v>
      </c>
      <c r="P30" s="48">
        <f t="shared" si="0"/>
        <v>3</v>
      </c>
      <c r="Q30" s="48">
        <v>3</v>
      </c>
      <c r="S30" s="48" t="s">
        <v>66</v>
      </c>
      <c r="T30">
        <f t="shared" si="1"/>
        <v>1030</v>
      </c>
    </row>
    <row r="31" spans="1:20" x14ac:dyDescent="0.25">
      <c r="O31" s="49">
        <v>28</v>
      </c>
      <c r="P31" s="48">
        <f t="shared" si="0"/>
        <v>3</v>
      </c>
      <c r="Q31" s="48">
        <v>4</v>
      </c>
      <c r="S31" s="48" t="s">
        <v>67</v>
      </c>
      <c r="T31">
        <f t="shared" si="1"/>
        <v>858</v>
      </c>
    </row>
    <row r="32" spans="1:20" x14ac:dyDescent="0.25">
      <c r="O32" s="49">
        <v>29</v>
      </c>
      <c r="P32" s="48">
        <f t="shared" si="0"/>
        <v>3</v>
      </c>
      <c r="Q32" s="48">
        <v>5</v>
      </c>
      <c r="S32" s="48" t="s">
        <v>68</v>
      </c>
      <c r="T32">
        <f t="shared" si="1"/>
        <v>858</v>
      </c>
    </row>
    <row r="33" spans="15:20" x14ac:dyDescent="0.25">
      <c r="O33" s="49">
        <v>30</v>
      </c>
      <c r="P33" s="48">
        <f t="shared" si="0"/>
        <v>3</v>
      </c>
      <c r="Q33" s="48">
        <v>6</v>
      </c>
      <c r="S33" s="48" t="s">
        <v>69</v>
      </c>
      <c r="T33">
        <f t="shared" si="1"/>
        <v>801</v>
      </c>
    </row>
    <row r="34" spans="15:20" x14ac:dyDescent="0.25">
      <c r="O34" s="49">
        <v>31</v>
      </c>
      <c r="P34" s="48">
        <f t="shared" si="0"/>
        <v>3</v>
      </c>
      <c r="Q34" s="48">
        <v>7</v>
      </c>
      <c r="S34" s="48" t="s">
        <v>70</v>
      </c>
      <c r="T34">
        <f t="shared" si="1"/>
        <v>1109</v>
      </c>
    </row>
    <row r="35" spans="15:20" x14ac:dyDescent="0.25">
      <c r="O35" s="49">
        <v>32</v>
      </c>
      <c r="P35" s="48">
        <f t="shared" si="0"/>
        <v>3</v>
      </c>
      <c r="Q35" s="48">
        <v>8</v>
      </c>
      <c r="S35" s="48" t="s">
        <v>71</v>
      </c>
      <c r="T35">
        <f t="shared" si="1"/>
        <v>794</v>
      </c>
    </row>
    <row r="36" spans="15:20" x14ac:dyDescent="0.25">
      <c r="O36" s="49">
        <v>33</v>
      </c>
      <c r="P36" s="48">
        <f t="shared" si="0"/>
        <v>3</v>
      </c>
      <c r="Q36" s="48">
        <v>9</v>
      </c>
      <c r="S36" s="48" t="s">
        <v>72</v>
      </c>
      <c r="T36">
        <f t="shared" si="1"/>
        <v>652</v>
      </c>
    </row>
    <row r="37" spans="15:20" x14ac:dyDescent="0.25">
      <c r="O37" s="49">
        <v>34</v>
      </c>
      <c r="P37" s="48">
        <f t="shared" si="0"/>
        <v>3</v>
      </c>
      <c r="Q37" s="48">
        <v>10</v>
      </c>
      <c r="S37" s="48" t="s">
        <v>73</v>
      </c>
      <c r="T37">
        <f t="shared" si="1"/>
        <v>1289</v>
      </c>
    </row>
    <row r="38" spans="15:20" x14ac:dyDescent="0.25">
      <c r="O38" s="49">
        <v>35</v>
      </c>
      <c r="P38" s="48">
        <f t="shared" si="0"/>
        <v>3</v>
      </c>
      <c r="Q38" s="48">
        <v>11</v>
      </c>
      <c r="S38" s="48" t="s">
        <v>74</v>
      </c>
      <c r="T38">
        <f t="shared" si="1"/>
        <v>1231</v>
      </c>
    </row>
    <row r="39" spans="15:20" x14ac:dyDescent="0.25">
      <c r="O39" s="49">
        <v>36</v>
      </c>
      <c r="P39" s="48">
        <f t="shared" si="0"/>
        <v>3</v>
      </c>
      <c r="Q39" s="48">
        <v>12</v>
      </c>
      <c r="S39" s="48" t="s">
        <v>75</v>
      </c>
      <c r="T39">
        <f t="shared" si="1"/>
        <v>778</v>
      </c>
    </row>
    <row r="40" spans="15:20" x14ac:dyDescent="0.25">
      <c r="O40" s="49">
        <v>37</v>
      </c>
      <c r="P40" s="48">
        <f t="shared" si="0"/>
        <v>4</v>
      </c>
      <c r="Q40" s="48">
        <v>1</v>
      </c>
      <c r="R40">
        <v>1835</v>
      </c>
      <c r="S40" s="48" t="s">
        <v>64</v>
      </c>
      <c r="T40">
        <f t="shared" si="1"/>
        <v>1670</v>
      </c>
    </row>
    <row r="41" spans="15:20" x14ac:dyDescent="0.25">
      <c r="O41" s="49">
        <v>38</v>
      </c>
      <c r="P41" s="48">
        <f t="shared" si="0"/>
        <v>4</v>
      </c>
      <c r="Q41" s="48">
        <v>2</v>
      </c>
      <c r="S41" s="48" t="s">
        <v>65</v>
      </c>
      <c r="T41">
        <f t="shared" si="1"/>
        <v>1111</v>
      </c>
    </row>
    <row r="42" spans="15:20" x14ac:dyDescent="0.25">
      <c r="O42" s="49">
        <v>39</v>
      </c>
      <c r="P42" s="48">
        <f t="shared" si="0"/>
        <v>4</v>
      </c>
      <c r="Q42" s="48">
        <v>3</v>
      </c>
      <c r="S42" s="48" t="s">
        <v>66</v>
      </c>
      <c r="T42">
        <f t="shared" si="1"/>
        <v>671</v>
      </c>
    </row>
    <row r="43" spans="15:20" x14ac:dyDescent="0.25">
      <c r="O43" s="49">
        <v>40</v>
      </c>
      <c r="P43" s="48">
        <f t="shared" si="0"/>
        <v>4</v>
      </c>
      <c r="Q43" s="48">
        <v>4</v>
      </c>
      <c r="S43" s="48" t="s">
        <v>67</v>
      </c>
      <c r="T43">
        <f t="shared" si="1"/>
        <v>786</v>
      </c>
    </row>
    <row r="44" spans="15:20" x14ac:dyDescent="0.25">
      <c r="O44" s="49">
        <v>41</v>
      </c>
      <c r="P44" s="48">
        <f t="shared" si="0"/>
        <v>4</v>
      </c>
      <c r="Q44" s="48">
        <v>5</v>
      </c>
      <c r="S44" s="48" t="s">
        <v>68</v>
      </c>
      <c r="T44">
        <f t="shared" si="1"/>
        <v>732</v>
      </c>
    </row>
    <row r="45" spans="15:20" x14ac:dyDescent="0.25">
      <c r="O45" s="49">
        <v>42</v>
      </c>
      <c r="P45" s="48">
        <f t="shared" si="0"/>
        <v>4</v>
      </c>
      <c r="Q45" s="48">
        <v>6</v>
      </c>
      <c r="S45" s="48" t="s">
        <v>69</v>
      </c>
      <c r="T45">
        <f t="shared" si="1"/>
        <v>848</v>
      </c>
    </row>
    <row r="46" spans="15:20" x14ac:dyDescent="0.25">
      <c r="O46" s="49">
        <v>43</v>
      </c>
      <c r="P46" s="48">
        <f t="shared" si="0"/>
        <v>4</v>
      </c>
      <c r="Q46" s="48">
        <v>7</v>
      </c>
      <c r="S46" s="48" t="s">
        <v>70</v>
      </c>
      <c r="T46">
        <f t="shared" si="1"/>
        <v>1315</v>
      </c>
    </row>
    <row r="47" spans="15:20" x14ac:dyDescent="0.25">
      <c r="O47" s="49">
        <v>44</v>
      </c>
      <c r="P47" s="48">
        <f t="shared" si="0"/>
        <v>4</v>
      </c>
      <c r="Q47" s="48">
        <v>8</v>
      </c>
      <c r="S47" s="48" t="s">
        <v>71</v>
      </c>
      <c r="T47">
        <f t="shared" si="1"/>
        <v>929</v>
      </c>
    </row>
    <row r="48" spans="15:20" x14ac:dyDescent="0.25">
      <c r="O48" s="49">
        <v>45</v>
      </c>
      <c r="P48" s="48">
        <f t="shared" si="0"/>
        <v>4</v>
      </c>
      <c r="Q48" s="48">
        <v>9</v>
      </c>
      <c r="S48" s="48" t="s">
        <v>72</v>
      </c>
      <c r="T48">
        <f t="shared" si="1"/>
        <v>600</v>
      </c>
    </row>
    <row r="49" spans="15:20" x14ac:dyDescent="0.25">
      <c r="O49" s="49">
        <v>46</v>
      </c>
      <c r="P49" s="48">
        <f t="shared" si="0"/>
        <v>4</v>
      </c>
      <c r="Q49" s="48">
        <v>10</v>
      </c>
      <c r="S49" s="48" t="s">
        <v>73</v>
      </c>
      <c r="T49">
        <f t="shared" si="1"/>
        <v>666</v>
      </c>
    </row>
    <row r="50" spans="15:20" x14ac:dyDescent="0.25">
      <c r="O50" s="49">
        <v>47</v>
      </c>
      <c r="P50" s="48">
        <f t="shared" si="0"/>
        <v>4</v>
      </c>
      <c r="Q50" s="48">
        <v>11</v>
      </c>
      <c r="S50" s="48" t="s">
        <v>74</v>
      </c>
      <c r="T50">
        <f t="shared" si="1"/>
        <v>832</v>
      </c>
    </row>
    <row r="51" spans="15:20" x14ac:dyDescent="0.25">
      <c r="O51" s="49">
        <v>48</v>
      </c>
      <c r="P51" s="48">
        <f t="shared" si="0"/>
        <v>4</v>
      </c>
      <c r="Q51" s="48">
        <v>12</v>
      </c>
      <c r="S51" s="48" t="s">
        <v>75</v>
      </c>
      <c r="T51">
        <f t="shared" si="1"/>
        <v>735</v>
      </c>
    </row>
    <row r="52" spans="15:20" x14ac:dyDescent="0.25">
      <c r="O52" s="49">
        <v>49</v>
      </c>
      <c r="P52" s="48">
        <f t="shared" si="0"/>
        <v>5</v>
      </c>
      <c r="Q52" s="48">
        <v>1</v>
      </c>
      <c r="R52">
        <v>1836</v>
      </c>
      <c r="S52" s="48" t="s">
        <v>64</v>
      </c>
      <c r="T52">
        <f t="shared" si="1"/>
        <v>952</v>
      </c>
    </row>
    <row r="53" spans="15:20" x14ac:dyDescent="0.25">
      <c r="O53" s="49">
        <v>50</v>
      </c>
      <c r="P53" s="48">
        <f t="shared" si="0"/>
        <v>5</v>
      </c>
      <c r="Q53" s="48">
        <v>2</v>
      </c>
      <c r="S53" s="48" t="s">
        <v>65</v>
      </c>
      <c r="T53">
        <f t="shared" si="1"/>
        <v>941</v>
      </c>
    </row>
    <row r="54" spans="15:20" x14ac:dyDescent="0.25">
      <c r="O54" s="49">
        <v>51</v>
      </c>
      <c r="P54" s="48">
        <f t="shared" si="0"/>
        <v>5</v>
      </c>
      <c r="Q54" s="48">
        <v>3</v>
      </c>
      <c r="S54" s="48" t="s">
        <v>66</v>
      </c>
      <c r="T54">
        <f t="shared" si="1"/>
        <v>920</v>
      </c>
    </row>
    <row r="55" spans="15:20" x14ac:dyDescent="0.25">
      <c r="O55" s="49">
        <v>52</v>
      </c>
      <c r="P55" s="48">
        <f t="shared" si="0"/>
        <v>5</v>
      </c>
      <c r="Q55" s="48">
        <v>4</v>
      </c>
      <c r="S55" s="48" t="s">
        <v>67</v>
      </c>
      <c r="T55">
        <f t="shared" si="1"/>
        <v>1126</v>
      </c>
    </row>
    <row r="56" spans="15:20" x14ac:dyDescent="0.25">
      <c r="O56" s="49">
        <v>53</v>
      </c>
      <c r="P56" s="48">
        <f t="shared" si="0"/>
        <v>5</v>
      </c>
      <c r="Q56" s="48">
        <v>5</v>
      </c>
      <c r="S56" s="48" t="s">
        <v>68</v>
      </c>
      <c r="T56">
        <f t="shared" si="1"/>
        <v>790</v>
      </c>
    </row>
    <row r="57" spans="15:20" x14ac:dyDescent="0.25">
      <c r="O57" s="49">
        <v>54</v>
      </c>
      <c r="P57" s="48">
        <f t="shared" si="0"/>
        <v>5</v>
      </c>
      <c r="Q57" s="48">
        <v>6</v>
      </c>
      <c r="S57" s="48" t="s">
        <v>69</v>
      </c>
      <c r="T57">
        <f t="shared" si="1"/>
        <v>751</v>
      </c>
    </row>
    <row r="58" spans="15:20" x14ac:dyDescent="0.25">
      <c r="O58" s="49">
        <v>55</v>
      </c>
      <c r="P58" s="48">
        <f t="shared" si="0"/>
        <v>5</v>
      </c>
      <c r="Q58" s="48">
        <v>7</v>
      </c>
      <c r="S58" s="48" t="s">
        <v>70</v>
      </c>
      <c r="T58">
        <f t="shared" si="1"/>
        <v>978</v>
      </c>
    </row>
    <row r="59" spans="15:20" x14ac:dyDescent="0.25">
      <c r="O59" s="49">
        <v>56</v>
      </c>
      <c r="P59" s="48">
        <f t="shared" si="0"/>
        <v>5</v>
      </c>
      <c r="Q59" s="48">
        <v>8</v>
      </c>
      <c r="S59" s="48" t="s">
        <v>71</v>
      </c>
      <c r="T59">
        <f t="shared" si="1"/>
        <v>744</v>
      </c>
    </row>
    <row r="60" spans="15:20" x14ac:dyDescent="0.25">
      <c r="O60" s="49">
        <v>57</v>
      </c>
      <c r="P60" s="48">
        <f t="shared" si="0"/>
        <v>5</v>
      </c>
      <c r="Q60" s="48">
        <v>9</v>
      </c>
      <c r="S60" s="48" t="s">
        <v>72</v>
      </c>
      <c r="T60">
        <f t="shared" si="1"/>
        <v>604</v>
      </c>
    </row>
    <row r="61" spans="15:20" x14ac:dyDescent="0.25">
      <c r="O61" s="49">
        <v>58</v>
      </c>
      <c r="P61" s="48">
        <f t="shared" si="0"/>
        <v>5</v>
      </c>
      <c r="Q61" s="48">
        <v>10</v>
      </c>
      <c r="S61" s="48" t="s">
        <v>73</v>
      </c>
      <c r="T61">
        <f t="shared" si="1"/>
        <v>772</v>
      </c>
    </row>
    <row r="62" spans="15:20" x14ac:dyDescent="0.25">
      <c r="O62" s="49">
        <v>59</v>
      </c>
      <c r="P62" s="48">
        <f t="shared" si="0"/>
        <v>5</v>
      </c>
      <c r="Q62" s="48">
        <v>11</v>
      </c>
      <c r="S62" s="48" t="s">
        <v>74</v>
      </c>
      <c r="T62">
        <f t="shared" si="1"/>
        <v>734</v>
      </c>
    </row>
    <row r="63" spans="15:20" x14ac:dyDescent="0.25">
      <c r="O63" s="49">
        <v>60</v>
      </c>
      <c r="P63" s="48">
        <f t="shared" si="0"/>
        <v>5</v>
      </c>
      <c r="Q63" s="48">
        <v>12</v>
      </c>
      <c r="S63" s="48" t="s">
        <v>75</v>
      </c>
      <c r="T63">
        <f t="shared" si="1"/>
        <v>749</v>
      </c>
    </row>
    <row r="64" spans="15:20" x14ac:dyDescent="0.25">
      <c r="O64" s="49">
        <v>61</v>
      </c>
      <c r="P64" s="48">
        <f t="shared" si="0"/>
        <v>6</v>
      </c>
      <c r="Q64" s="48">
        <v>1</v>
      </c>
      <c r="R64">
        <v>1837</v>
      </c>
      <c r="S64" s="48" t="s">
        <v>64</v>
      </c>
      <c r="T64">
        <f t="shared" si="1"/>
        <v>996</v>
      </c>
    </row>
    <row r="65" spans="15:20" x14ac:dyDescent="0.25">
      <c r="O65" s="49">
        <v>62</v>
      </c>
      <c r="P65" s="48">
        <f t="shared" si="0"/>
        <v>6</v>
      </c>
      <c r="Q65" s="48">
        <v>2</v>
      </c>
      <c r="S65" s="48" t="s">
        <v>65</v>
      </c>
      <c r="T65">
        <f t="shared" si="1"/>
        <v>778</v>
      </c>
    </row>
    <row r="66" spans="15:20" x14ac:dyDescent="0.25">
      <c r="O66" s="49">
        <v>63</v>
      </c>
      <c r="P66" s="48">
        <f t="shared" si="0"/>
        <v>6</v>
      </c>
      <c r="Q66" s="48">
        <v>3</v>
      </c>
      <c r="S66" s="48" t="s">
        <v>66</v>
      </c>
      <c r="T66">
        <f t="shared" si="1"/>
        <v>996</v>
      </c>
    </row>
    <row r="67" spans="15:20" x14ac:dyDescent="0.25">
      <c r="O67" s="49">
        <v>64</v>
      </c>
      <c r="P67" s="48">
        <f t="shared" si="0"/>
        <v>6</v>
      </c>
      <c r="Q67" s="48">
        <v>4</v>
      </c>
      <c r="S67" s="48" t="s">
        <v>67</v>
      </c>
      <c r="T67">
        <f t="shared" si="1"/>
        <v>1743</v>
      </c>
    </row>
    <row r="68" spans="15:20" x14ac:dyDescent="0.25">
      <c r="O68" s="49">
        <v>65</v>
      </c>
      <c r="P68" s="48">
        <f t="shared" si="0"/>
        <v>6</v>
      </c>
      <c r="Q68" s="48">
        <v>5</v>
      </c>
      <c r="S68" s="48" t="s">
        <v>68</v>
      </c>
      <c r="T68">
        <f t="shared" si="1"/>
        <v>1411</v>
      </c>
    </row>
    <row r="69" spans="15:20" x14ac:dyDescent="0.25">
      <c r="O69" s="49">
        <v>66</v>
      </c>
      <c r="P69" s="48">
        <f t="shared" ref="P69:P132" si="2">ROUNDUP(O69/12,0)</f>
        <v>6</v>
      </c>
      <c r="Q69" s="48">
        <v>6</v>
      </c>
      <c r="S69" s="48" t="s">
        <v>69</v>
      </c>
      <c r="T69">
        <f t="shared" si="1"/>
        <v>826</v>
      </c>
    </row>
    <row r="70" spans="15:20" x14ac:dyDescent="0.25">
      <c r="O70" s="49">
        <v>67</v>
      </c>
      <c r="P70" s="48">
        <f t="shared" si="2"/>
        <v>6</v>
      </c>
      <c r="Q70" s="48">
        <v>7</v>
      </c>
      <c r="S70" s="48" t="s">
        <v>70</v>
      </c>
      <c r="T70">
        <f t="shared" si="1"/>
        <v>2323</v>
      </c>
    </row>
    <row r="71" spans="15:20" x14ac:dyDescent="0.25">
      <c r="O71" s="49">
        <v>68</v>
      </c>
      <c r="P71" s="48">
        <f t="shared" si="2"/>
        <v>6</v>
      </c>
      <c r="Q71" s="48">
        <v>8</v>
      </c>
      <c r="S71" s="48" t="s">
        <v>71</v>
      </c>
      <c r="T71">
        <f t="shared" ref="T71:T134" si="3">INDEX($B$7:$M$26,P71,Q71)</f>
        <v>2517</v>
      </c>
    </row>
    <row r="72" spans="15:20" x14ac:dyDescent="0.25">
      <c r="O72" s="49">
        <v>69</v>
      </c>
      <c r="P72" s="48">
        <f t="shared" si="2"/>
        <v>6</v>
      </c>
      <c r="Q72" s="48">
        <v>9</v>
      </c>
      <c r="S72" s="48" t="s">
        <v>72</v>
      </c>
      <c r="T72">
        <f t="shared" si="3"/>
        <v>1331</v>
      </c>
    </row>
    <row r="73" spans="15:20" x14ac:dyDescent="0.25">
      <c r="O73" s="49">
        <v>70</v>
      </c>
      <c r="P73" s="48">
        <f t="shared" si="2"/>
        <v>6</v>
      </c>
      <c r="Q73" s="48">
        <v>10</v>
      </c>
      <c r="S73" s="48" t="s">
        <v>73</v>
      </c>
      <c r="T73">
        <f t="shared" si="3"/>
        <v>1265</v>
      </c>
    </row>
    <row r="74" spans="15:20" x14ac:dyDescent="0.25">
      <c r="O74" s="49">
        <v>71</v>
      </c>
      <c r="P74" s="48">
        <f t="shared" si="2"/>
        <v>6</v>
      </c>
      <c r="Q74" s="48">
        <v>11</v>
      </c>
      <c r="S74" s="48" t="s">
        <v>74</v>
      </c>
      <c r="T74">
        <f t="shared" si="3"/>
        <v>1342</v>
      </c>
    </row>
    <row r="75" spans="15:20" x14ac:dyDescent="0.25">
      <c r="O75" s="49">
        <v>72</v>
      </c>
      <c r="P75" s="48">
        <f t="shared" si="2"/>
        <v>6</v>
      </c>
      <c r="Q75" s="48">
        <v>12</v>
      </c>
      <c r="S75" s="48" t="s">
        <v>75</v>
      </c>
      <c r="T75">
        <f t="shared" si="3"/>
        <v>665</v>
      </c>
    </row>
    <row r="76" spans="15:20" x14ac:dyDescent="0.25">
      <c r="O76" s="49">
        <v>73</v>
      </c>
      <c r="P76" s="48">
        <f t="shared" si="2"/>
        <v>7</v>
      </c>
      <c r="Q76" s="48">
        <v>1</v>
      </c>
      <c r="R76">
        <v>1838</v>
      </c>
      <c r="S76" s="48" t="s">
        <v>64</v>
      </c>
      <c r="T76">
        <f t="shared" si="3"/>
        <v>2073</v>
      </c>
    </row>
    <row r="77" spans="15:20" x14ac:dyDescent="0.25">
      <c r="O77" s="49">
        <v>74</v>
      </c>
      <c r="P77" s="48">
        <f t="shared" si="2"/>
        <v>7</v>
      </c>
      <c r="Q77" s="48">
        <v>2</v>
      </c>
      <c r="S77" s="48" t="s">
        <v>65</v>
      </c>
      <c r="T77">
        <f t="shared" si="3"/>
        <v>2145</v>
      </c>
    </row>
    <row r="78" spans="15:20" x14ac:dyDescent="0.25">
      <c r="O78" s="49">
        <v>75</v>
      </c>
      <c r="P78" s="48">
        <f t="shared" si="2"/>
        <v>7</v>
      </c>
      <c r="Q78" s="48">
        <v>3</v>
      </c>
      <c r="S78" s="48" t="s">
        <v>66</v>
      </c>
      <c r="T78">
        <f t="shared" si="3"/>
        <v>1542</v>
      </c>
    </row>
    <row r="79" spans="15:20" x14ac:dyDescent="0.25">
      <c r="O79" s="49">
        <v>76</v>
      </c>
      <c r="P79" s="48">
        <f t="shared" si="2"/>
        <v>7</v>
      </c>
      <c r="Q79" s="48">
        <v>4</v>
      </c>
      <c r="S79" s="48" t="s">
        <v>67</v>
      </c>
      <c r="T79">
        <f t="shared" si="3"/>
        <v>1834</v>
      </c>
    </row>
    <row r="80" spans="15:20" x14ac:dyDescent="0.25">
      <c r="O80" s="49">
        <v>77</v>
      </c>
      <c r="P80" s="48">
        <f t="shared" si="2"/>
        <v>7</v>
      </c>
      <c r="Q80" s="48">
        <v>5</v>
      </c>
      <c r="S80" s="48" t="s">
        <v>68</v>
      </c>
      <c r="T80">
        <f t="shared" si="3"/>
        <v>1495</v>
      </c>
    </row>
    <row r="81" spans="15:20" x14ac:dyDescent="0.25">
      <c r="O81" s="49">
        <v>78</v>
      </c>
      <c r="P81" s="48">
        <f t="shared" si="2"/>
        <v>7</v>
      </c>
      <c r="Q81" s="48">
        <v>6</v>
      </c>
      <c r="S81" s="48" t="s">
        <v>69</v>
      </c>
      <c r="T81">
        <f t="shared" si="3"/>
        <v>822</v>
      </c>
    </row>
    <row r="82" spans="15:20" x14ac:dyDescent="0.25">
      <c r="O82" s="49">
        <v>79</v>
      </c>
      <c r="P82" s="48">
        <f t="shared" si="2"/>
        <v>7</v>
      </c>
      <c r="Q82" s="48">
        <v>7</v>
      </c>
      <c r="S82" s="48" t="s">
        <v>70</v>
      </c>
      <c r="T82">
        <f t="shared" si="3"/>
        <v>1679</v>
      </c>
    </row>
    <row r="83" spans="15:20" x14ac:dyDescent="0.25">
      <c r="O83" s="49">
        <v>80</v>
      </c>
      <c r="P83" s="48">
        <f t="shared" si="2"/>
        <v>7</v>
      </c>
      <c r="Q83" s="48">
        <v>8</v>
      </c>
      <c r="S83" s="48" t="s">
        <v>71</v>
      </c>
      <c r="T83">
        <f t="shared" si="3"/>
        <v>1002</v>
      </c>
    </row>
    <row r="84" spans="15:20" x14ac:dyDescent="0.25">
      <c r="O84" s="49">
        <v>81</v>
      </c>
      <c r="P84" s="48">
        <f t="shared" si="2"/>
        <v>7</v>
      </c>
      <c r="Q84" s="48">
        <v>9</v>
      </c>
      <c r="S84" s="48" t="s">
        <v>72</v>
      </c>
      <c r="T84">
        <f t="shared" si="3"/>
        <v>914</v>
      </c>
    </row>
    <row r="85" spans="15:20" x14ac:dyDescent="0.25">
      <c r="O85" s="49">
        <v>82</v>
      </c>
      <c r="P85" s="48">
        <f t="shared" si="2"/>
        <v>7</v>
      </c>
      <c r="Q85" s="48">
        <v>10</v>
      </c>
      <c r="S85" s="48" t="s">
        <v>73</v>
      </c>
      <c r="T85">
        <f t="shared" si="3"/>
        <v>871</v>
      </c>
    </row>
    <row r="86" spans="15:20" x14ac:dyDescent="0.25">
      <c r="O86" s="49">
        <v>83</v>
      </c>
      <c r="P86" s="48">
        <f t="shared" si="2"/>
        <v>7</v>
      </c>
      <c r="Q86" s="48">
        <v>11</v>
      </c>
      <c r="S86" s="48" t="s">
        <v>74</v>
      </c>
      <c r="T86">
        <f t="shared" si="3"/>
        <v>877</v>
      </c>
    </row>
    <row r="87" spans="15:20" x14ac:dyDescent="0.25">
      <c r="O87" s="49">
        <v>84</v>
      </c>
      <c r="P87" s="48">
        <f t="shared" si="2"/>
        <v>7</v>
      </c>
      <c r="Q87" s="48">
        <v>12</v>
      </c>
      <c r="S87" s="48" t="s">
        <v>75</v>
      </c>
      <c r="T87">
        <f t="shared" si="3"/>
        <v>675</v>
      </c>
    </row>
    <row r="88" spans="15:20" x14ac:dyDescent="0.25">
      <c r="O88" s="49">
        <v>85</v>
      </c>
      <c r="P88" s="48">
        <f t="shared" si="2"/>
        <v>8</v>
      </c>
      <c r="Q88" s="48">
        <v>1</v>
      </c>
      <c r="R88">
        <v>1839</v>
      </c>
      <c r="S88" s="48" t="s">
        <v>64</v>
      </c>
      <c r="T88">
        <f t="shared" si="3"/>
        <v>995</v>
      </c>
    </row>
    <row r="89" spans="15:20" x14ac:dyDescent="0.25">
      <c r="O89" s="49">
        <v>86</v>
      </c>
      <c r="P89" s="48">
        <f t="shared" si="2"/>
        <v>8</v>
      </c>
      <c r="Q89" s="48">
        <v>2</v>
      </c>
      <c r="S89" s="48" t="s">
        <v>65</v>
      </c>
      <c r="T89">
        <f t="shared" si="3"/>
        <v>720</v>
      </c>
    </row>
    <row r="90" spans="15:20" x14ac:dyDescent="0.25">
      <c r="O90" s="49">
        <v>87</v>
      </c>
      <c r="P90" s="48">
        <f t="shared" si="2"/>
        <v>8</v>
      </c>
      <c r="Q90" s="48">
        <v>3</v>
      </c>
      <c r="S90" s="48" t="s">
        <v>66</v>
      </c>
      <c r="T90">
        <f t="shared" si="3"/>
        <v>738</v>
      </c>
    </row>
    <row r="91" spans="15:20" x14ac:dyDescent="0.25">
      <c r="O91" s="49">
        <v>88</v>
      </c>
      <c r="P91" s="48">
        <f t="shared" si="2"/>
        <v>8</v>
      </c>
      <c r="Q91" s="48">
        <v>4</v>
      </c>
      <c r="S91" s="48" t="s">
        <v>67</v>
      </c>
      <c r="T91">
        <f t="shared" si="3"/>
        <v>794</v>
      </c>
    </row>
    <row r="92" spans="15:20" x14ac:dyDescent="0.25">
      <c r="O92" s="49">
        <v>89</v>
      </c>
      <c r="P92" s="48">
        <f t="shared" si="2"/>
        <v>8</v>
      </c>
      <c r="Q92" s="48">
        <v>5</v>
      </c>
      <c r="S92" s="48" t="s">
        <v>68</v>
      </c>
      <c r="T92">
        <f t="shared" si="3"/>
        <v>683</v>
      </c>
    </row>
    <row r="93" spans="15:20" x14ac:dyDescent="0.25">
      <c r="O93" s="49">
        <v>90</v>
      </c>
      <c r="P93" s="48">
        <f t="shared" si="2"/>
        <v>8</v>
      </c>
      <c r="Q93" s="48">
        <v>6</v>
      </c>
      <c r="S93" s="48" t="s">
        <v>69</v>
      </c>
      <c r="T93">
        <f t="shared" si="3"/>
        <v>690</v>
      </c>
    </row>
    <row r="94" spans="15:20" x14ac:dyDescent="0.25">
      <c r="O94" s="49">
        <v>91</v>
      </c>
      <c r="P94" s="48">
        <f t="shared" si="2"/>
        <v>8</v>
      </c>
      <c r="Q94" s="48">
        <v>7</v>
      </c>
      <c r="S94" s="48" t="s">
        <v>70</v>
      </c>
      <c r="T94">
        <f t="shared" si="3"/>
        <v>1031</v>
      </c>
    </row>
    <row r="95" spans="15:20" x14ac:dyDescent="0.25">
      <c r="O95" s="49">
        <v>92</v>
      </c>
      <c r="P95" s="48">
        <f t="shared" si="2"/>
        <v>8</v>
      </c>
      <c r="Q95" s="48">
        <v>8</v>
      </c>
      <c r="S95" s="48" t="s">
        <v>71</v>
      </c>
      <c r="T95">
        <f t="shared" si="3"/>
        <v>533</v>
      </c>
    </row>
    <row r="96" spans="15:20" x14ac:dyDescent="0.25">
      <c r="O96" s="49">
        <v>93</v>
      </c>
      <c r="P96" s="48">
        <f t="shared" si="2"/>
        <v>8</v>
      </c>
      <c r="Q96" s="48">
        <v>9</v>
      </c>
      <c r="S96" s="48" t="s">
        <v>72</v>
      </c>
      <c r="T96">
        <f t="shared" si="3"/>
        <v>619</v>
      </c>
    </row>
    <row r="97" spans="15:20" x14ac:dyDescent="0.25">
      <c r="O97" s="49">
        <v>94</v>
      </c>
      <c r="P97" s="48">
        <f t="shared" si="2"/>
        <v>8</v>
      </c>
      <c r="Q97" s="48">
        <v>10</v>
      </c>
      <c r="S97" s="48" t="s">
        <v>73</v>
      </c>
      <c r="T97">
        <f t="shared" si="3"/>
        <v>678</v>
      </c>
    </row>
    <row r="98" spans="15:20" x14ac:dyDescent="0.25">
      <c r="O98" s="49">
        <v>95</v>
      </c>
      <c r="P98" s="48">
        <f t="shared" si="2"/>
        <v>8</v>
      </c>
      <c r="Q98" s="48">
        <v>11</v>
      </c>
      <c r="S98" s="48" t="s">
        <v>74</v>
      </c>
      <c r="T98">
        <f t="shared" si="3"/>
        <v>539</v>
      </c>
    </row>
    <row r="99" spans="15:20" x14ac:dyDescent="0.25">
      <c r="O99" s="49">
        <v>96</v>
      </c>
      <c r="P99" s="48">
        <f t="shared" si="2"/>
        <v>8</v>
      </c>
      <c r="Q99" s="48">
        <v>12</v>
      </c>
      <c r="S99" s="48" t="s">
        <v>75</v>
      </c>
      <c r="T99">
        <f t="shared" si="3"/>
        <v>825</v>
      </c>
    </row>
    <row r="100" spans="15:20" x14ac:dyDescent="0.25">
      <c r="O100" s="49">
        <v>97</v>
      </c>
      <c r="P100" s="48">
        <f t="shared" si="2"/>
        <v>9</v>
      </c>
      <c r="Q100" s="48">
        <v>1</v>
      </c>
      <c r="R100">
        <v>1840</v>
      </c>
      <c r="S100" s="48" t="s">
        <v>64</v>
      </c>
      <c r="T100">
        <f t="shared" si="3"/>
        <v>1046</v>
      </c>
    </row>
    <row r="101" spans="15:20" x14ac:dyDescent="0.25">
      <c r="O101" s="49">
        <v>98</v>
      </c>
      <c r="P101" s="48">
        <f t="shared" si="2"/>
        <v>9</v>
      </c>
      <c r="Q101" s="48">
        <v>2</v>
      </c>
      <c r="S101" s="48" t="s">
        <v>65</v>
      </c>
      <c r="T101">
        <f t="shared" si="3"/>
        <v>700</v>
      </c>
    </row>
    <row r="102" spans="15:20" x14ac:dyDescent="0.25">
      <c r="O102" s="49">
        <v>99</v>
      </c>
      <c r="P102" s="48">
        <f t="shared" si="2"/>
        <v>9</v>
      </c>
      <c r="Q102" s="48">
        <v>3</v>
      </c>
      <c r="S102" s="48" t="s">
        <v>66</v>
      </c>
      <c r="T102">
        <f t="shared" si="3"/>
        <v>613</v>
      </c>
    </row>
    <row r="103" spans="15:20" x14ac:dyDescent="0.25">
      <c r="O103" s="49">
        <v>100</v>
      </c>
      <c r="P103" s="48">
        <f t="shared" si="2"/>
        <v>9</v>
      </c>
      <c r="Q103" s="48">
        <v>4</v>
      </c>
      <c r="S103" s="48" t="s">
        <v>67</v>
      </c>
      <c r="T103">
        <f t="shared" si="3"/>
        <v>1052</v>
      </c>
    </row>
    <row r="104" spans="15:20" x14ac:dyDescent="0.25">
      <c r="O104" s="49">
        <v>101</v>
      </c>
      <c r="P104" s="48">
        <f t="shared" si="2"/>
        <v>9</v>
      </c>
      <c r="Q104" s="48">
        <v>5</v>
      </c>
      <c r="S104" s="48" t="s">
        <v>68</v>
      </c>
      <c r="T104">
        <f t="shared" si="3"/>
        <v>794</v>
      </c>
    </row>
    <row r="105" spans="15:20" x14ac:dyDescent="0.25">
      <c r="O105" s="49">
        <v>102</v>
      </c>
      <c r="P105" s="48">
        <f t="shared" si="2"/>
        <v>9</v>
      </c>
      <c r="Q105" s="48">
        <v>6</v>
      </c>
      <c r="S105" s="48" t="s">
        <v>69</v>
      </c>
      <c r="T105">
        <f t="shared" si="3"/>
        <v>587</v>
      </c>
    </row>
    <row r="106" spans="15:20" x14ac:dyDescent="0.25">
      <c r="O106" s="49">
        <v>103</v>
      </c>
      <c r="P106" s="48">
        <f t="shared" si="2"/>
        <v>9</v>
      </c>
      <c r="Q106" s="48">
        <v>7</v>
      </c>
      <c r="S106" s="48" t="s">
        <v>70</v>
      </c>
      <c r="T106">
        <f t="shared" si="3"/>
        <v>873</v>
      </c>
    </row>
    <row r="107" spans="15:20" x14ac:dyDescent="0.25">
      <c r="O107" s="49">
        <v>104</v>
      </c>
      <c r="P107" s="48">
        <f t="shared" si="2"/>
        <v>9</v>
      </c>
      <c r="Q107" s="48">
        <v>8</v>
      </c>
      <c r="S107" s="48" t="s">
        <v>71</v>
      </c>
      <c r="T107">
        <f t="shared" si="3"/>
        <v>894</v>
      </c>
    </row>
    <row r="108" spans="15:20" x14ac:dyDescent="0.25">
      <c r="O108" s="49">
        <v>105</v>
      </c>
      <c r="P108" s="48">
        <f t="shared" si="2"/>
        <v>9</v>
      </c>
      <c r="Q108" s="48">
        <v>9</v>
      </c>
      <c r="S108" s="48" t="s">
        <v>72</v>
      </c>
      <c r="T108">
        <f t="shared" si="3"/>
        <v>518</v>
      </c>
    </row>
    <row r="109" spans="15:20" x14ac:dyDescent="0.25">
      <c r="O109" s="49">
        <v>106</v>
      </c>
      <c r="P109" s="48">
        <f t="shared" si="2"/>
        <v>9</v>
      </c>
      <c r="Q109" s="48">
        <v>10</v>
      </c>
      <c r="S109" s="48" t="s">
        <v>73</v>
      </c>
      <c r="T109">
        <f t="shared" si="3"/>
        <v>800</v>
      </c>
    </row>
    <row r="110" spans="15:20" x14ac:dyDescent="0.25">
      <c r="O110" s="49">
        <v>107</v>
      </c>
      <c r="P110" s="48">
        <f t="shared" si="2"/>
        <v>9</v>
      </c>
      <c r="Q110" s="48">
        <v>11</v>
      </c>
      <c r="S110" s="48" t="s">
        <v>74</v>
      </c>
      <c r="T110">
        <f t="shared" si="3"/>
        <v>610</v>
      </c>
    </row>
    <row r="111" spans="15:20" x14ac:dyDescent="0.25">
      <c r="O111" s="49">
        <v>108</v>
      </c>
      <c r="P111" s="48">
        <f t="shared" si="2"/>
        <v>9</v>
      </c>
      <c r="Q111" s="48">
        <v>12</v>
      </c>
      <c r="S111" s="48" t="s">
        <v>75</v>
      </c>
      <c r="T111">
        <f t="shared" si="3"/>
        <v>676</v>
      </c>
    </row>
    <row r="112" spans="15:20" x14ac:dyDescent="0.25">
      <c r="O112" s="49">
        <v>109</v>
      </c>
      <c r="P112" s="48">
        <f t="shared" si="2"/>
        <v>10</v>
      </c>
      <c r="Q112" s="48">
        <v>1</v>
      </c>
      <c r="R112">
        <v>1841</v>
      </c>
      <c r="S112" s="48" t="s">
        <v>64</v>
      </c>
      <c r="T112">
        <f t="shared" si="3"/>
        <v>968</v>
      </c>
    </row>
    <row r="113" spans="15:20" x14ac:dyDescent="0.25">
      <c r="O113" s="49">
        <v>110</v>
      </c>
      <c r="P113" s="48">
        <f t="shared" si="2"/>
        <v>10</v>
      </c>
      <c r="Q113" s="48">
        <v>2</v>
      </c>
      <c r="S113" s="48" t="s">
        <v>65</v>
      </c>
      <c r="T113">
        <f t="shared" si="3"/>
        <v>598</v>
      </c>
    </row>
    <row r="114" spans="15:20" x14ac:dyDescent="0.25">
      <c r="O114" s="49">
        <v>111</v>
      </c>
      <c r="P114" s="48">
        <f t="shared" si="2"/>
        <v>10</v>
      </c>
      <c r="Q114" s="48">
        <v>3</v>
      </c>
      <c r="S114" s="48" t="s">
        <v>66</v>
      </c>
      <c r="T114">
        <f t="shared" si="3"/>
        <v>652</v>
      </c>
    </row>
    <row r="115" spans="15:20" x14ac:dyDescent="0.25">
      <c r="O115" s="49">
        <v>112</v>
      </c>
      <c r="P115" s="48">
        <f t="shared" si="2"/>
        <v>10</v>
      </c>
      <c r="Q115" s="48">
        <v>4</v>
      </c>
      <c r="S115" s="48" t="s">
        <v>67</v>
      </c>
      <c r="T115">
        <f t="shared" si="3"/>
        <v>965</v>
      </c>
    </row>
    <row r="116" spans="15:20" x14ac:dyDescent="0.25">
      <c r="O116" s="49">
        <v>113</v>
      </c>
      <c r="P116" s="48">
        <f t="shared" si="2"/>
        <v>10</v>
      </c>
      <c r="Q116" s="48">
        <v>5</v>
      </c>
      <c r="S116" s="48" t="s">
        <v>68</v>
      </c>
      <c r="T116">
        <f t="shared" si="3"/>
        <v>582</v>
      </c>
    </row>
    <row r="117" spans="15:20" x14ac:dyDescent="0.25">
      <c r="O117" s="49">
        <v>114</v>
      </c>
      <c r="P117" s="48">
        <f t="shared" si="2"/>
        <v>10</v>
      </c>
      <c r="Q117" s="48">
        <v>6</v>
      </c>
      <c r="S117" s="48" t="s">
        <v>69</v>
      </c>
      <c r="T117">
        <f t="shared" si="3"/>
        <v>628</v>
      </c>
    </row>
    <row r="118" spans="15:20" x14ac:dyDescent="0.25">
      <c r="O118" s="49">
        <v>115</v>
      </c>
      <c r="P118" s="48">
        <f t="shared" si="2"/>
        <v>10</v>
      </c>
      <c r="Q118" s="48">
        <v>7</v>
      </c>
      <c r="S118" s="48" t="s">
        <v>70</v>
      </c>
      <c r="T118">
        <f t="shared" si="3"/>
        <v>1016</v>
      </c>
    </row>
    <row r="119" spans="15:20" x14ac:dyDescent="0.25">
      <c r="O119" s="49">
        <v>116</v>
      </c>
      <c r="P119" s="48">
        <f t="shared" si="2"/>
        <v>10</v>
      </c>
      <c r="Q119" s="48">
        <v>8</v>
      </c>
      <c r="S119" s="48" t="s">
        <v>71</v>
      </c>
      <c r="T119">
        <f t="shared" si="3"/>
        <v>620</v>
      </c>
    </row>
    <row r="120" spans="15:20" x14ac:dyDescent="0.25">
      <c r="O120" s="49">
        <v>117</v>
      </c>
      <c r="P120" s="48">
        <f t="shared" si="2"/>
        <v>10</v>
      </c>
      <c r="Q120" s="48">
        <v>9</v>
      </c>
      <c r="S120" s="48" t="s">
        <v>72</v>
      </c>
      <c r="T120">
        <f t="shared" si="3"/>
        <v>513</v>
      </c>
    </row>
    <row r="121" spans="15:20" x14ac:dyDescent="0.25">
      <c r="O121" s="49">
        <v>118</v>
      </c>
      <c r="P121" s="48">
        <f t="shared" si="2"/>
        <v>10</v>
      </c>
      <c r="Q121" s="48">
        <v>10</v>
      </c>
      <c r="S121" s="48" t="s">
        <v>73</v>
      </c>
      <c r="T121">
        <f t="shared" si="3"/>
        <v>562</v>
      </c>
    </row>
    <row r="122" spans="15:20" x14ac:dyDescent="0.25">
      <c r="O122" s="49">
        <v>119</v>
      </c>
      <c r="P122" s="48">
        <f t="shared" si="2"/>
        <v>10</v>
      </c>
      <c r="Q122" s="48">
        <v>11</v>
      </c>
      <c r="S122" s="48" t="s">
        <v>74</v>
      </c>
      <c r="T122">
        <f t="shared" si="3"/>
        <v>610</v>
      </c>
    </row>
    <row r="123" spans="15:20" x14ac:dyDescent="0.25">
      <c r="O123" s="49">
        <v>120</v>
      </c>
      <c r="P123" s="48">
        <f t="shared" si="2"/>
        <v>10</v>
      </c>
      <c r="Q123" s="48">
        <v>12</v>
      </c>
      <c r="S123" s="48" t="s">
        <v>75</v>
      </c>
      <c r="T123">
        <f t="shared" si="3"/>
        <v>623</v>
      </c>
    </row>
    <row r="124" spans="15:20" x14ac:dyDescent="0.25">
      <c r="O124" s="49">
        <v>121</v>
      </c>
      <c r="P124" s="48">
        <f t="shared" si="2"/>
        <v>11</v>
      </c>
      <c r="Q124" s="48">
        <v>1</v>
      </c>
      <c r="R124">
        <v>1842</v>
      </c>
      <c r="S124" s="48" t="s">
        <v>64</v>
      </c>
      <c r="T124">
        <f t="shared" si="3"/>
        <v>832</v>
      </c>
    </row>
    <row r="125" spans="15:20" x14ac:dyDescent="0.25">
      <c r="O125" s="49">
        <v>122</v>
      </c>
      <c r="P125" s="48">
        <f t="shared" si="2"/>
        <v>11</v>
      </c>
      <c r="Q125" s="48">
        <v>2</v>
      </c>
      <c r="S125" s="48" t="s">
        <v>65</v>
      </c>
      <c r="T125">
        <f t="shared" si="3"/>
        <v>778</v>
      </c>
    </row>
    <row r="126" spans="15:20" x14ac:dyDescent="0.25">
      <c r="O126" s="49">
        <v>123</v>
      </c>
      <c r="P126" s="48">
        <f t="shared" si="2"/>
        <v>11</v>
      </c>
      <c r="Q126" s="48">
        <v>3</v>
      </c>
      <c r="S126" s="48" t="s">
        <v>66</v>
      </c>
      <c r="T126">
        <f t="shared" si="3"/>
        <v>761</v>
      </c>
    </row>
    <row r="127" spans="15:20" x14ac:dyDescent="0.25">
      <c r="O127" s="49">
        <v>124</v>
      </c>
      <c r="P127" s="48">
        <f t="shared" si="2"/>
        <v>11</v>
      </c>
      <c r="Q127" s="48">
        <v>4</v>
      </c>
      <c r="S127" s="48" t="s">
        <v>67</v>
      </c>
      <c r="T127">
        <f t="shared" si="3"/>
        <v>1197</v>
      </c>
    </row>
    <row r="128" spans="15:20" x14ac:dyDescent="0.25">
      <c r="O128" s="49">
        <v>125</v>
      </c>
      <c r="P128" s="48">
        <f t="shared" si="2"/>
        <v>11</v>
      </c>
      <c r="Q128" s="48">
        <v>5</v>
      </c>
      <c r="S128" s="48" t="s">
        <v>68</v>
      </c>
      <c r="T128">
        <f t="shared" si="3"/>
        <v>683</v>
      </c>
    </row>
    <row r="129" spans="15:20" x14ac:dyDescent="0.25">
      <c r="O129" s="49">
        <v>126</v>
      </c>
      <c r="P129" s="48">
        <f t="shared" si="2"/>
        <v>11</v>
      </c>
      <c r="Q129" s="48">
        <v>6</v>
      </c>
      <c r="S129" s="48" t="s">
        <v>69</v>
      </c>
      <c r="T129">
        <f t="shared" si="3"/>
        <v>552</v>
      </c>
    </row>
    <row r="130" spans="15:20" x14ac:dyDescent="0.25">
      <c r="O130" s="49">
        <v>127</v>
      </c>
      <c r="P130" s="48">
        <f t="shared" si="2"/>
        <v>11</v>
      </c>
      <c r="Q130" s="48">
        <v>7</v>
      </c>
      <c r="S130" s="48" t="s">
        <v>70</v>
      </c>
      <c r="T130">
        <f t="shared" si="3"/>
        <v>1751</v>
      </c>
    </row>
    <row r="131" spans="15:20" x14ac:dyDescent="0.25">
      <c r="O131" s="49">
        <v>128</v>
      </c>
      <c r="P131" s="48">
        <f t="shared" si="2"/>
        <v>11</v>
      </c>
      <c r="Q131" s="48">
        <v>8</v>
      </c>
      <c r="S131" s="48" t="s">
        <v>71</v>
      </c>
      <c r="T131">
        <f t="shared" si="3"/>
        <v>1763</v>
      </c>
    </row>
    <row r="132" spans="15:20" x14ac:dyDescent="0.25">
      <c r="O132" s="49">
        <v>129</v>
      </c>
      <c r="P132" s="48">
        <f t="shared" si="2"/>
        <v>11</v>
      </c>
      <c r="Q132" s="48">
        <v>9</v>
      </c>
      <c r="S132" s="48" t="s">
        <v>72</v>
      </c>
      <c r="T132">
        <f t="shared" si="3"/>
        <v>1184</v>
      </c>
    </row>
    <row r="133" spans="15:20" x14ac:dyDescent="0.25">
      <c r="O133" s="49">
        <v>130</v>
      </c>
      <c r="P133" s="48">
        <f t="shared" ref="P133:P196" si="4">ROUNDUP(O133/12,0)</f>
        <v>11</v>
      </c>
      <c r="Q133" s="48">
        <v>10</v>
      </c>
      <c r="S133" s="48" t="s">
        <v>73</v>
      </c>
      <c r="T133">
        <f t="shared" si="3"/>
        <v>1441</v>
      </c>
    </row>
    <row r="134" spans="15:20" x14ac:dyDescent="0.25">
      <c r="O134" s="49">
        <v>131</v>
      </c>
      <c r="P134" s="48">
        <f t="shared" si="4"/>
        <v>11</v>
      </c>
      <c r="Q134" s="48">
        <v>11</v>
      </c>
      <c r="S134" s="48" t="s">
        <v>74</v>
      </c>
      <c r="T134">
        <f t="shared" si="3"/>
        <v>1224</v>
      </c>
    </row>
    <row r="135" spans="15:20" x14ac:dyDescent="0.25">
      <c r="O135" s="49">
        <v>132</v>
      </c>
      <c r="P135" s="48">
        <f t="shared" si="4"/>
        <v>11</v>
      </c>
      <c r="Q135" s="48">
        <v>12</v>
      </c>
      <c r="S135" s="48" t="s">
        <v>75</v>
      </c>
      <c r="T135">
        <f t="shared" ref="T135:T198" si="5">INDEX($B$7:$M$26,P135,Q135)</f>
        <v>908</v>
      </c>
    </row>
    <row r="136" spans="15:20" x14ac:dyDescent="0.25">
      <c r="O136" s="49">
        <v>133</v>
      </c>
      <c r="P136" s="48">
        <f t="shared" si="4"/>
        <v>12</v>
      </c>
      <c r="Q136" s="48">
        <v>1</v>
      </c>
      <c r="R136">
        <v>1843</v>
      </c>
      <c r="S136" s="48" t="s">
        <v>64</v>
      </c>
      <c r="T136">
        <f t="shared" si="5"/>
        <v>2849</v>
      </c>
    </row>
    <row r="137" spans="15:20" x14ac:dyDescent="0.25">
      <c r="O137" s="49">
        <v>134</v>
      </c>
      <c r="P137" s="48">
        <f t="shared" si="4"/>
        <v>12</v>
      </c>
      <c r="Q137" s="48">
        <v>2</v>
      </c>
      <c r="S137" s="48" t="s">
        <v>65</v>
      </c>
      <c r="T137">
        <f t="shared" si="5"/>
        <v>2792</v>
      </c>
    </row>
    <row r="138" spans="15:20" x14ac:dyDescent="0.25">
      <c r="O138" s="49">
        <v>135</v>
      </c>
      <c r="P138" s="48">
        <f t="shared" si="4"/>
        <v>12</v>
      </c>
      <c r="Q138" s="48">
        <v>3</v>
      </c>
      <c r="S138" s="48" t="s">
        <v>66</v>
      </c>
      <c r="T138">
        <f t="shared" si="5"/>
        <v>1820</v>
      </c>
    </row>
    <row r="139" spans="15:20" x14ac:dyDescent="0.25">
      <c r="O139" s="49">
        <v>136</v>
      </c>
      <c r="P139" s="48">
        <f t="shared" si="4"/>
        <v>12</v>
      </c>
      <c r="Q139" s="48">
        <v>4</v>
      </c>
      <c r="S139" s="48" t="s">
        <v>67</v>
      </c>
      <c r="T139">
        <f t="shared" si="5"/>
        <v>1694</v>
      </c>
    </row>
    <row r="140" spans="15:20" x14ac:dyDescent="0.25">
      <c r="O140" s="49">
        <v>137</v>
      </c>
      <c r="P140" s="48">
        <f t="shared" si="4"/>
        <v>12</v>
      </c>
      <c r="Q140" s="48">
        <v>5</v>
      </c>
      <c r="S140" s="48" t="s">
        <v>68</v>
      </c>
      <c r="T140">
        <f t="shared" si="5"/>
        <v>1062</v>
      </c>
    </row>
    <row r="141" spans="15:20" x14ac:dyDescent="0.25">
      <c r="O141" s="49">
        <v>138</v>
      </c>
      <c r="P141" s="48">
        <f t="shared" si="4"/>
        <v>12</v>
      </c>
      <c r="Q141" s="48">
        <v>6</v>
      </c>
      <c r="S141" s="48" t="s">
        <v>69</v>
      </c>
      <c r="T141">
        <f t="shared" si="5"/>
        <v>772</v>
      </c>
    </row>
    <row r="142" spans="15:20" x14ac:dyDescent="0.25">
      <c r="O142" s="49">
        <v>139</v>
      </c>
      <c r="P142" s="48">
        <f t="shared" si="4"/>
        <v>12</v>
      </c>
      <c r="Q142" s="48">
        <v>7</v>
      </c>
      <c r="S142" s="48" t="s">
        <v>70</v>
      </c>
      <c r="T142">
        <f t="shared" si="5"/>
        <v>2179</v>
      </c>
    </row>
    <row r="143" spans="15:20" x14ac:dyDescent="0.25">
      <c r="O143" s="49">
        <v>140</v>
      </c>
      <c r="P143" s="48">
        <f t="shared" si="4"/>
        <v>12</v>
      </c>
      <c r="Q143" s="48">
        <v>8</v>
      </c>
      <c r="S143" s="48" t="s">
        <v>71</v>
      </c>
      <c r="T143">
        <f t="shared" si="5"/>
        <v>1600</v>
      </c>
    </row>
    <row r="144" spans="15:20" x14ac:dyDescent="0.25">
      <c r="O144" s="49">
        <v>141</v>
      </c>
      <c r="P144" s="48">
        <f t="shared" si="4"/>
        <v>12</v>
      </c>
      <c r="Q144" s="48">
        <v>9</v>
      </c>
      <c r="S144" s="48" t="s">
        <v>72</v>
      </c>
      <c r="T144">
        <f t="shared" si="5"/>
        <v>1083</v>
      </c>
    </row>
    <row r="145" spans="15:20" x14ac:dyDescent="0.25">
      <c r="O145" s="49">
        <v>142</v>
      </c>
      <c r="P145" s="48">
        <f t="shared" si="4"/>
        <v>12</v>
      </c>
      <c r="Q145" s="48">
        <v>10</v>
      </c>
      <c r="S145" s="48" t="s">
        <v>73</v>
      </c>
      <c r="T145">
        <f t="shared" si="5"/>
        <v>1143</v>
      </c>
    </row>
    <row r="146" spans="15:20" x14ac:dyDescent="0.25">
      <c r="O146" s="49">
        <v>143</v>
      </c>
      <c r="P146" s="48">
        <f t="shared" si="4"/>
        <v>12</v>
      </c>
      <c r="Q146" s="48">
        <v>11</v>
      </c>
      <c r="S146" s="48" t="s">
        <v>74</v>
      </c>
      <c r="T146">
        <f t="shared" si="5"/>
        <v>938</v>
      </c>
    </row>
    <row r="147" spans="15:20" x14ac:dyDescent="0.25">
      <c r="O147" s="49">
        <v>144</v>
      </c>
      <c r="P147" s="48">
        <f t="shared" si="4"/>
        <v>12</v>
      </c>
      <c r="Q147" s="48">
        <v>12</v>
      </c>
      <c r="S147" s="48" t="s">
        <v>75</v>
      </c>
      <c r="T147">
        <f t="shared" si="5"/>
        <v>983</v>
      </c>
    </row>
    <row r="148" spans="15:20" x14ac:dyDescent="0.25">
      <c r="O148" s="49">
        <v>145</v>
      </c>
      <c r="P148" s="48">
        <f t="shared" si="4"/>
        <v>13</v>
      </c>
      <c r="Q148" s="48">
        <v>1</v>
      </c>
      <c r="R148">
        <v>1844</v>
      </c>
      <c r="S148" s="48" t="s">
        <v>64</v>
      </c>
      <c r="T148">
        <f t="shared" si="5"/>
        <v>2794</v>
      </c>
    </row>
    <row r="149" spans="15:20" x14ac:dyDescent="0.25">
      <c r="O149" s="49">
        <v>146</v>
      </c>
      <c r="P149" s="48">
        <f t="shared" si="4"/>
        <v>13</v>
      </c>
      <c r="Q149" s="48">
        <v>2</v>
      </c>
      <c r="S149" s="48" t="s">
        <v>65</v>
      </c>
      <c r="T149">
        <f t="shared" si="5"/>
        <v>2314</v>
      </c>
    </row>
    <row r="150" spans="15:20" x14ac:dyDescent="0.25">
      <c r="O150" s="49">
        <v>147</v>
      </c>
      <c r="P150" s="48">
        <f t="shared" si="4"/>
        <v>13</v>
      </c>
      <c r="Q150" s="48">
        <v>3</v>
      </c>
      <c r="S150" s="48" t="s">
        <v>66</v>
      </c>
      <c r="T150">
        <f t="shared" si="5"/>
        <v>1396</v>
      </c>
    </row>
    <row r="151" spans="15:20" x14ac:dyDescent="0.25">
      <c r="O151" s="49">
        <v>148</v>
      </c>
      <c r="P151" s="48">
        <f t="shared" si="4"/>
        <v>13</v>
      </c>
      <c r="Q151" s="48">
        <v>4</v>
      </c>
      <c r="S151" s="48" t="s">
        <v>67</v>
      </c>
      <c r="T151">
        <f t="shared" si="5"/>
        <v>1924</v>
      </c>
    </row>
    <row r="152" spans="15:20" x14ac:dyDescent="0.25">
      <c r="O152" s="49">
        <v>149</v>
      </c>
      <c r="P152" s="48">
        <f t="shared" si="4"/>
        <v>13</v>
      </c>
      <c r="Q152" s="48">
        <v>5</v>
      </c>
      <c r="S152" s="48" t="s">
        <v>68</v>
      </c>
      <c r="T152">
        <f t="shared" si="5"/>
        <v>1652</v>
      </c>
    </row>
    <row r="153" spans="15:20" x14ac:dyDescent="0.25">
      <c r="O153" s="49">
        <v>150</v>
      </c>
      <c r="P153" s="48">
        <f t="shared" si="4"/>
        <v>13</v>
      </c>
      <c r="Q153" s="48">
        <v>6</v>
      </c>
      <c r="S153" s="48" t="s">
        <v>69</v>
      </c>
      <c r="T153">
        <f t="shared" si="5"/>
        <v>983</v>
      </c>
    </row>
    <row r="154" spans="15:20" x14ac:dyDescent="0.25">
      <c r="O154" s="49">
        <v>151</v>
      </c>
      <c r="P154" s="48">
        <f t="shared" si="4"/>
        <v>13</v>
      </c>
      <c r="Q154" s="48">
        <v>7</v>
      </c>
      <c r="S154" s="48" t="s">
        <v>70</v>
      </c>
      <c r="T154">
        <f t="shared" si="5"/>
        <v>2047</v>
      </c>
    </row>
    <row r="155" spans="15:20" x14ac:dyDescent="0.25">
      <c r="O155" s="49">
        <v>152</v>
      </c>
      <c r="P155" s="48">
        <f t="shared" si="4"/>
        <v>13</v>
      </c>
      <c r="Q155" s="48">
        <v>8</v>
      </c>
      <c r="S155" s="48" t="s">
        <v>71</v>
      </c>
      <c r="T155">
        <f t="shared" si="5"/>
        <v>1583</v>
      </c>
    </row>
    <row r="156" spans="15:20" x14ac:dyDescent="0.25">
      <c r="O156" s="49">
        <v>153</v>
      </c>
      <c r="P156" s="48">
        <f t="shared" si="4"/>
        <v>13</v>
      </c>
      <c r="Q156" s="48">
        <v>9</v>
      </c>
      <c r="S156" s="48" t="s">
        <v>72</v>
      </c>
      <c r="T156">
        <f t="shared" si="5"/>
        <v>946</v>
      </c>
    </row>
    <row r="157" spans="15:20" x14ac:dyDescent="0.25">
      <c r="O157" s="49">
        <v>154</v>
      </c>
      <c r="P157" s="48">
        <f t="shared" si="4"/>
        <v>13</v>
      </c>
      <c r="Q157" s="48">
        <v>10</v>
      </c>
      <c r="S157" s="48" t="s">
        <v>73</v>
      </c>
      <c r="T157">
        <f t="shared" si="5"/>
        <v>899</v>
      </c>
    </row>
    <row r="158" spans="15:20" x14ac:dyDescent="0.25">
      <c r="O158" s="49">
        <v>155</v>
      </c>
      <c r="P158" s="48">
        <f t="shared" si="4"/>
        <v>13</v>
      </c>
      <c r="Q158" s="48">
        <v>11</v>
      </c>
      <c r="S158" s="48" t="s">
        <v>74</v>
      </c>
      <c r="T158">
        <f t="shared" si="5"/>
        <v>994</v>
      </c>
    </row>
    <row r="159" spans="15:20" x14ac:dyDescent="0.25">
      <c r="O159" s="49">
        <v>156</v>
      </c>
      <c r="P159" s="48">
        <f t="shared" si="4"/>
        <v>13</v>
      </c>
      <c r="Q159" s="48">
        <v>12</v>
      </c>
      <c r="S159" s="48" t="s">
        <v>75</v>
      </c>
      <c r="T159">
        <f t="shared" si="5"/>
        <v>942</v>
      </c>
    </row>
    <row r="160" spans="15:20" x14ac:dyDescent="0.25">
      <c r="O160" s="49">
        <v>157</v>
      </c>
      <c r="P160" s="48">
        <f t="shared" si="4"/>
        <v>14</v>
      </c>
      <c r="Q160" s="48">
        <v>1</v>
      </c>
      <c r="R160">
        <v>1845</v>
      </c>
      <c r="S160" s="48" t="s">
        <v>64</v>
      </c>
      <c r="T160">
        <f t="shared" si="5"/>
        <v>1106</v>
      </c>
    </row>
    <row r="161" spans="15:20" x14ac:dyDescent="0.25">
      <c r="O161" s="49">
        <v>158</v>
      </c>
      <c r="P161" s="48">
        <f t="shared" si="4"/>
        <v>14</v>
      </c>
      <c r="Q161" s="48">
        <v>2</v>
      </c>
      <c r="S161" s="48" t="s">
        <v>65</v>
      </c>
      <c r="T161">
        <f t="shared" si="5"/>
        <v>1200</v>
      </c>
    </row>
    <row r="162" spans="15:20" x14ac:dyDescent="0.25">
      <c r="O162" s="49">
        <v>159</v>
      </c>
      <c r="P162" s="48">
        <f t="shared" si="4"/>
        <v>14</v>
      </c>
      <c r="Q162" s="48">
        <v>3</v>
      </c>
      <c r="S162" s="48" t="s">
        <v>66</v>
      </c>
      <c r="T162">
        <f t="shared" si="5"/>
        <v>1082</v>
      </c>
    </row>
    <row r="163" spans="15:20" x14ac:dyDescent="0.25">
      <c r="O163" s="49">
        <v>160</v>
      </c>
      <c r="P163" s="48">
        <f t="shared" si="4"/>
        <v>14</v>
      </c>
      <c r="Q163" s="48">
        <v>4</v>
      </c>
      <c r="S163" s="48" t="s">
        <v>67</v>
      </c>
      <c r="T163">
        <f t="shared" si="5"/>
        <v>1320</v>
      </c>
    </row>
    <row r="164" spans="15:20" x14ac:dyDescent="0.25">
      <c r="O164" s="49">
        <v>161</v>
      </c>
      <c r="P164" s="48">
        <f t="shared" si="4"/>
        <v>14</v>
      </c>
      <c r="Q164" s="48">
        <v>5</v>
      </c>
      <c r="S164" s="48" t="s">
        <v>68</v>
      </c>
      <c r="T164">
        <f t="shared" si="5"/>
        <v>1098</v>
      </c>
    </row>
    <row r="165" spans="15:20" x14ac:dyDescent="0.25">
      <c r="O165" s="49">
        <v>162</v>
      </c>
      <c r="P165" s="48">
        <f t="shared" si="4"/>
        <v>14</v>
      </c>
      <c r="Q165" s="48">
        <v>6</v>
      </c>
      <c r="S165" s="48" t="s">
        <v>69</v>
      </c>
      <c r="T165">
        <f t="shared" si="5"/>
        <v>964</v>
      </c>
    </row>
    <row r="166" spans="15:20" x14ac:dyDescent="0.25">
      <c r="O166" s="49">
        <v>163</v>
      </c>
      <c r="P166" s="48">
        <f t="shared" si="4"/>
        <v>14</v>
      </c>
      <c r="Q166" s="48">
        <v>7</v>
      </c>
      <c r="S166" s="48" t="s">
        <v>70</v>
      </c>
      <c r="T166">
        <f t="shared" si="5"/>
        <v>1296</v>
      </c>
    </row>
    <row r="167" spans="15:20" x14ac:dyDescent="0.25">
      <c r="O167" s="49">
        <v>164</v>
      </c>
      <c r="P167" s="48">
        <f t="shared" si="4"/>
        <v>14</v>
      </c>
      <c r="Q167" s="48">
        <v>8</v>
      </c>
      <c r="S167" s="48" t="s">
        <v>71</v>
      </c>
      <c r="T167">
        <f t="shared" si="5"/>
        <v>1366</v>
      </c>
    </row>
    <row r="168" spans="15:20" x14ac:dyDescent="0.25">
      <c r="O168" s="49">
        <v>165</v>
      </c>
      <c r="P168" s="48">
        <f t="shared" si="4"/>
        <v>14</v>
      </c>
      <c r="Q168" s="48">
        <v>9</v>
      </c>
      <c r="S168" s="48" t="s">
        <v>72</v>
      </c>
      <c r="T168">
        <f t="shared" si="5"/>
        <v>997</v>
      </c>
    </row>
    <row r="169" spans="15:20" x14ac:dyDescent="0.25">
      <c r="O169" s="49">
        <v>166</v>
      </c>
      <c r="P169" s="48">
        <f t="shared" si="4"/>
        <v>14</v>
      </c>
      <c r="Q169" s="48">
        <v>10</v>
      </c>
      <c r="S169" s="48" t="s">
        <v>73</v>
      </c>
      <c r="T169">
        <f t="shared" si="5"/>
        <v>1666</v>
      </c>
    </row>
    <row r="170" spans="15:20" x14ac:dyDescent="0.25">
      <c r="O170" s="49">
        <v>167</v>
      </c>
      <c r="P170" s="48">
        <f t="shared" si="4"/>
        <v>14</v>
      </c>
      <c r="Q170" s="48">
        <v>11</v>
      </c>
      <c r="S170" s="48" t="s">
        <v>74</v>
      </c>
      <c r="T170">
        <f t="shared" si="5"/>
        <v>1431</v>
      </c>
    </row>
    <row r="171" spans="15:20" x14ac:dyDescent="0.25">
      <c r="O171" s="49">
        <v>168</v>
      </c>
      <c r="P171" s="48">
        <f t="shared" si="4"/>
        <v>14</v>
      </c>
      <c r="Q171" s="48">
        <v>12</v>
      </c>
      <c r="S171" s="48" t="s">
        <v>75</v>
      </c>
      <c r="T171">
        <f t="shared" si="5"/>
        <v>1558</v>
      </c>
    </row>
    <row r="172" spans="15:20" x14ac:dyDescent="0.25">
      <c r="O172" s="49">
        <v>169</v>
      </c>
      <c r="P172" s="48">
        <f t="shared" si="4"/>
        <v>15</v>
      </c>
      <c r="Q172" s="48">
        <v>1</v>
      </c>
      <c r="R172">
        <v>1846</v>
      </c>
      <c r="S172" s="48" t="s">
        <v>64</v>
      </c>
      <c r="T172">
        <f t="shared" si="5"/>
        <v>3415</v>
      </c>
    </row>
    <row r="173" spans="15:20" x14ac:dyDescent="0.25">
      <c r="O173" s="49">
        <v>170</v>
      </c>
      <c r="P173" s="48">
        <f t="shared" si="4"/>
        <v>15</v>
      </c>
      <c r="Q173" s="48">
        <v>2</v>
      </c>
      <c r="S173" s="48" t="s">
        <v>65</v>
      </c>
      <c r="T173">
        <f t="shared" si="5"/>
        <v>1424</v>
      </c>
    </row>
    <row r="174" spans="15:20" x14ac:dyDescent="0.25">
      <c r="O174" s="49">
        <v>171</v>
      </c>
      <c r="P174" s="48">
        <f t="shared" si="4"/>
        <v>15</v>
      </c>
      <c r="Q174" s="48">
        <v>3</v>
      </c>
      <c r="S174" s="48" t="s">
        <v>66</v>
      </c>
      <c r="T174">
        <f t="shared" si="5"/>
        <v>1130</v>
      </c>
    </row>
    <row r="175" spans="15:20" x14ac:dyDescent="0.25">
      <c r="O175" s="49">
        <v>172</v>
      </c>
      <c r="P175" s="48">
        <f t="shared" si="4"/>
        <v>15</v>
      </c>
      <c r="Q175" s="48">
        <v>4</v>
      </c>
      <c r="S175" s="48" t="s">
        <v>67</v>
      </c>
      <c r="T175">
        <f t="shared" si="5"/>
        <v>1367</v>
      </c>
    </row>
    <row r="176" spans="15:20" x14ac:dyDescent="0.25">
      <c r="O176" s="49">
        <v>173</v>
      </c>
      <c r="P176" s="48">
        <f t="shared" si="4"/>
        <v>15</v>
      </c>
      <c r="Q176" s="48">
        <v>5</v>
      </c>
      <c r="S176" s="48" t="s">
        <v>68</v>
      </c>
      <c r="T176">
        <f t="shared" si="5"/>
        <v>1158</v>
      </c>
    </row>
    <row r="177" spans="15:20" x14ac:dyDescent="0.25">
      <c r="O177" s="49">
        <v>174</v>
      </c>
      <c r="P177" s="48">
        <f t="shared" si="4"/>
        <v>15</v>
      </c>
      <c r="Q177" s="48">
        <v>6</v>
      </c>
      <c r="S177" s="48" t="s">
        <v>69</v>
      </c>
      <c r="T177">
        <f t="shared" si="5"/>
        <v>1110</v>
      </c>
    </row>
    <row r="178" spans="15:20" x14ac:dyDescent="0.25">
      <c r="O178" s="49">
        <v>175</v>
      </c>
      <c r="P178" s="48">
        <f t="shared" si="4"/>
        <v>15</v>
      </c>
      <c r="Q178" s="48">
        <v>7</v>
      </c>
      <c r="S178" s="48" t="s">
        <v>70</v>
      </c>
      <c r="T178">
        <f t="shared" si="5"/>
        <v>1606</v>
      </c>
    </row>
    <row r="179" spans="15:20" x14ac:dyDescent="0.25">
      <c r="O179" s="49">
        <v>176</v>
      </c>
      <c r="P179" s="48">
        <f t="shared" si="4"/>
        <v>15</v>
      </c>
      <c r="Q179" s="48">
        <v>8</v>
      </c>
      <c r="S179" s="48" t="s">
        <v>71</v>
      </c>
      <c r="T179">
        <f t="shared" si="5"/>
        <v>1901</v>
      </c>
    </row>
    <row r="180" spans="15:20" x14ac:dyDescent="0.25">
      <c r="O180" s="49">
        <v>177</v>
      </c>
      <c r="P180" s="48">
        <f t="shared" si="4"/>
        <v>15</v>
      </c>
      <c r="Q180" s="48">
        <v>9</v>
      </c>
      <c r="S180" s="48" t="s">
        <v>72</v>
      </c>
      <c r="T180">
        <f t="shared" si="5"/>
        <v>1228</v>
      </c>
    </row>
    <row r="181" spans="15:20" x14ac:dyDescent="0.25">
      <c r="O181" s="49">
        <v>178</v>
      </c>
      <c r="P181" s="48">
        <f t="shared" si="4"/>
        <v>15</v>
      </c>
      <c r="Q181" s="48">
        <v>10</v>
      </c>
      <c r="S181" s="48" t="s">
        <v>73</v>
      </c>
      <c r="T181">
        <f t="shared" si="5"/>
        <v>1446</v>
      </c>
    </row>
    <row r="182" spans="15:20" x14ac:dyDescent="0.25">
      <c r="O182" s="49">
        <v>179</v>
      </c>
      <c r="P182" s="48">
        <f t="shared" si="4"/>
        <v>15</v>
      </c>
      <c r="Q182" s="48">
        <v>11</v>
      </c>
      <c r="S182" s="48" t="s">
        <v>74</v>
      </c>
      <c r="T182">
        <f t="shared" si="5"/>
        <v>1202</v>
      </c>
    </row>
    <row r="183" spans="15:20" x14ac:dyDescent="0.25">
      <c r="O183" s="49">
        <v>180</v>
      </c>
      <c r="P183" s="48">
        <f t="shared" si="4"/>
        <v>15</v>
      </c>
      <c r="Q183" s="48">
        <v>12</v>
      </c>
      <c r="S183" s="48" t="s">
        <v>75</v>
      </c>
      <c r="T183">
        <f t="shared" si="5"/>
        <v>1506</v>
      </c>
    </row>
    <row r="184" spans="15:20" x14ac:dyDescent="0.25">
      <c r="O184" s="49">
        <v>181</v>
      </c>
      <c r="P184" s="48">
        <f t="shared" si="4"/>
        <v>16</v>
      </c>
      <c r="Q184" s="48">
        <v>1</v>
      </c>
      <c r="R184">
        <v>1847</v>
      </c>
      <c r="S184" s="48" t="s">
        <v>64</v>
      </c>
      <c r="T184">
        <f t="shared" si="5"/>
        <v>1733</v>
      </c>
    </row>
    <row r="185" spans="15:20" x14ac:dyDescent="0.25">
      <c r="O185" s="49">
        <v>182</v>
      </c>
      <c r="P185" s="48">
        <f t="shared" si="4"/>
        <v>16</v>
      </c>
      <c r="Q185" s="48">
        <v>2</v>
      </c>
      <c r="S185" s="48" t="s">
        <v>65</v>
      </c>
      <c r="T185">
        <f t="shared" si="5"/>
        <v>1150</v>
      </c>
    </row>
    <row r="186" spans="15:20" x14ac:dyDescent="0.25">
      <c r="O186" s="49">
        <v>183</v>
      </c>
      <c r="P186" s="48">
        <f t="shared" si="4"/>
        <v>16</v>
      </c>
      <c r="Q186" s="48">
        <v>3</v>
      </c>
      <c r="S186" s="48" t="s">
        <v>66</v>
      </c>
      <c r="T186">
        <f t="shared" si="5"/>
        <v>1441</v>
      </c>
    </row>
    <row r="187" spans="15:20" x14ac:dyDescent="0.25">
      <c r="O187" s="49">
        <v>184</v>
      </c>
      <c r="P187" s="48">
        <f t="shared" si="4"/>
        <v>16</v>
      </c>
      <c r="Q187" s="48">
        <v>4</v>
      </c>
      <c r="S187" s="48" t="s">
        <v>67</v>
      </c>
      <c r="T187">
        <f t="shared" si="5"/>
        <v>1710</v>
      </c>
    </row>
    <row r="188" spans="15:20" x14ac:dyDescent="0.25">
      <c r="O188" s="49">
        <v>185</v>
      </c>
      <c r="P188" s="48">
        <f t="shared" si="4"/>
        <v>16</v>
      </c>
      <c r="Q188" s="48">
        <v>5</v>
      </c>
      <c r="S188" s="48" t="s">
        <v>68</v>
      </c>
      <c r="T188">
        <f t="shared" si="5"/>
        <v>1271</v>
      </c>
    </row>
    <row r="189" spans="15:20" x14ac:dyDescent="0.25">
      <c r="O189" s="49">
        <v>186</v>
      </c>
      <c r="P189" s="48">
        <f t="shared" si="4"/>
        <v>16</v>
      </c>
      <c r="Q189" s="48">
        <v>6</v>
      </c>
      <c r="S189" s="48" t="s">
        <v>69</v>
      </c>
      <c r="T189">
        <f t="shared" si="5"/>
        <v>1179</v>
      </c>
    </row>
    <row r="190" spans="15:20" x14ac:dyDescent="0.25">
      <c r="O190" s="49">
        <v>187</v>
      </c>
      <c r="P190" s="48">
        <f t="shared" si="4"/>
        <v>16</v>
      </c>
      <c r="Q190" s="48">
        <v>7</v>
      </c>
      <c r="S190" s="48" t="s">
        <v>70</v>
      </c>
      <c r="T190">
        <f t="shared" si="5"/>
        <v>1283</v>
      </c>
    </row>
    <row r="191" spans="15:20" x14ac:dyDescent="0.25">
      <c r="O191" s="49">
        <v>188</v>
      </c>
      <c r="P191" s="48">
        <f t="shared" si="4"/>
        <v>16</v>
      </c>
      <c r="Q191" s="48">
        <v>8</v>
      </c>
      <c r="S191" s="48" t="s">
        <v>71</v>
      </c>
      <c r="T191">
        <f t="shared" si="5"/>
        <v>1244</v>
      </c>
    </row>
    <row r="192" spans="15:20" x14ac:dyDescent="0.25">
      <c r="O192" s="49">
        <v>189</v>
      </c>
      <c r="P192" s="48">
        <f t="shared" si="4"/>
        <v>16</v>
      </c>
      <c r="Q192" s="48">
        <v>9</v>
      </c>
      <c r="S192" s="48" t="s">
        <v>72</v>
      </c>
      <c r="T192">
        <f t="shared" si="5"/>
        <v>1173</v>
      </c>
    </row>
    <row r="193" spans="15:20" x14ac:dyDescent="0.25">
      <c r="O193" s="49">
        <v>190</v>
      </c>
      <c r="P193" s="48">
        <f t="shared" si="4"/>
        <v>16</v>
      </c>
      <c r="Q193" s="48">
        <v>10</v>
      </c>
      <c r="S193" s="48" t="s">
        <v>73</v>
      </c>
      <c r="T193">
        <f t="shared" si="5"/>
        <v>1686</v>
      </c>
    </row>
    <row r="194" spans="15:20" x14ac:dyDescent="0.25">
      <c r="O194" s="49">
        <v>191</v>
      </c>
      <c r="P194" s="48">
        <f t="shared" si="4"/>
        <v>16</v>
      </c>
      <c r="Q194" s="48">
        <v>11</v>
      </c>
      <c r="S194" s="48" t="s">
        <v>74</v>
      </c>
      <c r="T194">
        <f t="shared" si="5"/>
        <v>1922</v>
      </c>
    </row>
    <row r="195" spans="15:20" x14ac:dyDescent="0.25">
      <c r="O195" s="49">
        <v>192</v>
      </c>
      <c r="P195" s="48">
        <f t="shared" si="4"/>
        <v>16</v>
      </c>
      <c r="Q195" s="48">
        <v>12</v>
      </c>
      <c r="S195" s="48" t="s">
        <v>75</v>
      </c>
      <c r="T195">
        <f t="shared" si="5"/>
        <v>1777</v>
      </c>
    </row>
    <row r="196" spans="15:20" x14ac:dyDescent="0.25">
      <c r="O196" s="49">
        <v>193</v>
      </c>
      <c r="P196" s="48">
        <f t="shared" si="4"/>
        <v>17</v>
      </c>
      <c r="Q196" s="48">
        <v>1</v>
      </c>
      <c r="R196">
        <v>1848</v>
      </c>
      <c r="S196" s="48" t="s">
        <v>64</v>
      </c>
      <c r="T196">
        <f t="shared" si="5"/>
        <v>3323</v>
      </c>
    </row>
    <row r="197" spans="15:20" x14ac:dyDescent="0.25">
      <c r="O197" s="49">
        <v>194</v>
      </c>
      <c r="P197" s="48">
        <f t="shared" ref="P197:P243" si="6">ROUNDUP(O197/12,0)</f>
        <v>17</v>
      </c>
      <c r="Q197" s="48">
        <v>2</v>
      </c>
      <c r="S197" s="48" t="s">
        <v>65</v>
      </c>
      <c r="T197">
        <f t="shared" si="5"/>
        <v>2472</v>
      </c>
    </row>
    <row r="198" spans="15:20" x14ac:dyDescent="0.25">
      <c r="O198" s="49">
        <v>195</v>
      </c>
      <c r="P198" s="48">
        <f t="shared" si="6"/>
        <v>17</v>
      </c>
      <c r="Q198" s="48">
        <v>3</v>
      </c>
      <c r="S198" s="48" t="s">
        <v>66</v>
      </c>
      <c r="T198">
        <f t="shared" si="5"/>
        <v>1870</v>
      </c>
    </row>
    <row r="199" spans="15:20" x14ac:dyDescent="0.25">
      <c r="O199" s="49">
        <v>196</v>
      </c>
      <c r="P199" s="48">
        <f t="shared" si="6"/>
        <v>17</v>
      </c>
      <c r="Q199" s="48">
        <v>4</v>
      </c>
      <c r="S199" s="48" t="s">
        <v>67</v>
      </c>
      <c r="T199">
        <f t="shared" ref="T199:T243" si="7">INDEX($B$7:$M$26,P199,Q199)</f>
        <v>3344</v>
      </c>
    </row>
    <row r="200" spans="15:20" x14ac:dyDescent="0.25">
      <c r="O200" s="49">
        <v>197</v>
      </c>
      <c r="P200" s="48">
        <f t="shared" si="6"/>
        <v>17</v>
      </c>
      <c r="Q200" s="48">
        <v>5</v>
      </c>
      <c r="S200" s="48" t="s">
        <v>68</v>
      </c>
      <c r="T200">
        <f t="shared" si="7"/>
        <v>2284</v>
      </c>
    </row>
    <row r="201" spans="15:20" x14ac:dyDescent="0.25">
      <c r="O201" s="49">
        <v>198</v>
      </c>
      <c r="P201" s="48">
        <f t="shared" si="6"/>
        <v>17</v>
      </c>
      <c r="Q201" s="48">
        <v>6</v>
      </c>
      <c r="S201" s="48" t="s">
        <v>69</v>
      </c>
      <c r="T201">
        <f t="shared" si="7"/>
        <v>1671</v>
      </c>
    </row>
    <row r="202" spans="15:20" x14ac:dyDescent="0.25">
      <c r="O202" s="49">
        <v>199</v>
      </c>
      <c r="P202" s="48">
        <f t="shared" si="6"/>
        <v>17</v>
      </c>
      <c r="Q202" s="48">
        <v>7</v>
      </c>
      <c r="S202" s="48" t="s">
        <v>70</v>
      </c>
      <c r="T202">
        <f t="shared" si="7"/>
        <v>2981</v>
      </c>
    </row>
    <row r="203" spans="15:20" x14ac:dyDescent="0.25">
      <c r="O203" s="49">
        <v>200</v>
      </c>
      <c r="P203" s="48">
        <f t="shared" si="6"/>
        <v>17</v>
      </c>
      <c r="Q203" s="48">
        <v>8</v>
      </c>
      <c r="S203" s="48" t="s">
        <v>71</v>
      </c>
      <c r="T203">
        <f t="shared" si="7"/>
        <v>1812</v>
      </c>
    </row>
    <row r="204" spans="15:20" x14ac:dyDescent="0.25">
      <c r="O204" s="49">
        <v>201</v>
      </c>
      <c r="P204" s="48">
        <f t="shared" si="6"/>
        <v>17</v>
      </c>
      <c r="Q204" s="48">
        <v>9</v>
      </c>
      <c r="S204" s="48" t="s">
        <v>72</v>
      </c>
      <c r="T204">
        <f t="shared" si="7"/>
        <v>1373</v>
      </c>
    </row>
    <row r="205" spans="15:20" x14ac:dyDescent="0.25">
      <c r="O205" s="49">
        <v>202</v>
      </c>
      <c r="P205" s="48">
        <f t="shared" si="6"/>
        <v>17</v>
      </c>
      <c r="Q205" s="48">
        <v>10</v>
      </c>
      <c r="S205" s="48" t="s">
        <v>73</v>
      </c>
      <c r="T205">
        <f t="shared" si="7"/>
        <v>2795</v>
      </c>
    </row>
    <row r="206" spans="15:20" x14ac:dyDescent="0.25">
      <c r="O206" s="49">
        <v>203</v>
      </c>
      <c r="P206" s="48">
        <f t="shared" si="6"/>
        <v>17</v>
      </c>
      <c r="Q206" s="48">
        <v>11</v>
      </c>
      <c r="S206" s="48" t="s">
        <v>74</v>
      </c>
      <c r="T206">
        <f t="shared" si="7"/>
        <v>2551</v>
      </c>
    </row>
    <row r="207" spans="15:20" x14ac:dyDescent="0.25">
      <c r="O207" s="49">
        <v>204</v>
      </c>
      <c r="P207" s="48">
        <f t="shared" si="6"/>
        <v>17</v>
      </c>
      <c r="Q207" s="48">
        <v>12</v>
      </c>
      <c r="S207" s="48" t="s">
        <v>75</v>
      </c>
      <c r="T207">
        <f t="shared" si="7"/>
        <v>1621</v>
      </c>
    </row>
    <row r="208" spans="15:20" x14ac:dyDescent="0.25">
      <c r="O208" s="49">
        <v>205</v>
      </c>
      <c r="P208" s="48">
        <f t="shared" si="6"/>
        <v>18</v>
      </c>
      <c r="Q208" s="48">
        <v>1</v>
      </c>
      <c r="R208">
        <v>1849</v>
      </c>
      <c r="S208" s="48" t="s">
        <v>64</v>
      </c>
      <c r="T208">
        <f t="shared" si="7"/>
        <v>3290</v>
      </c>
    </row>
    <row r="209" spans="15:20" x14ac:dyDescent="0.25">
      <c r="O209" s="49">
        <v>206</v>
      </c>
      <c r="P209" s="48">
        <f t="shared" si="6"/>
        <v>18</v>
      </c>
      <c r="Q209" s="48">
        <v>2</v>
      </c>
      <c r="S209" s="48" t="s">
        <v>65</v>
      </c>
      <c r="T209">
        <f t="shared" si="7"/>
        <v>2806</v>
      </c>
    </row>
    <row r="210" spans="15:20" x14ac:dyDescent="0.25">
      <c r="O210" s="49">
        <v>207</v>
      </c>
      <c r="P210" s="48">
        <f t="shared" si="6"/>
        <v>18</v>
      </c>
      <c r="Q210" s="48">
        <v>3</v>
      </c>
      <c r="S210" s="48" t="s">
        <v>66</v>
      </c>
      <c r="T210">
        <f t="shared" si="7"/>
        <v>1554</v>
      </c>
    </row>
    <row r="211" spans="15:20" x14ac:dyDescent="0.25">
      <c r="O211" s="49">
        <v>208</v>
      </c>
      <c r="P211" s="48">
        <f t="shared" si="6"/>
        <v>18</v>
      </c>
      <c r="Q211" s="48">
        <v>4</v>
      </c>
      <c r="S211" s="48" t="s">
        <v>67</v>
      </c>
      <c r="T211">
        <f t="shared" si="7"/>
        <v>3199</v>
      </c>
    </row>
    <row r="212" spans="15:20" x14ac:dyDescent="0.25">
      <c r="O212" s="49">
        <v>209</v>
      </c>
      <c r="P212" s="48">
        <f t="shared" si="6"/>
        <v>18</v>
      </c>
      <c r="Q212" s="48">
        <v>5</v>
      </c>
      <c r="S212" s="48" t="s">
        <v>68</v>
      </c>
      <c r="T212">
        <f t="shared" si="7"/>
        <v>2512</v>
      </c>
    </row>
    <row r="213" spans="15:20" x14ac:dyDescent="0.25">
      <c r="O213" s="49">
        <v>210</v>
      </c>
      <c r="P213" s="48">
        <f t="shared" si="6"/>
        <v>18</v>
      </c>
      <c r="Q213" s="48">
        <v>6</v>
      </c>
      <c r="S213" s="48" t="s">
        <v>69</v>
      </c>
      <c r="T213">
        <f t="shared" si="7"/>
        <v>1572</v>
      </c>
    </row>
    <row r="214" spans="15:20" x14ac:dyDescent="0.25">
      <c r="O214" s="49">
        <v>211</v>
      </c>
      <c r="P214" s="48">
        <f t="shared" si="6"/>
        <v>18</v>
      </c>
      <c r="Q214" s="48">
        <v>7</v>
      </c>
      <c r="S214" s="48" t="s">
        <v>70</v>
      </c>
      <c r="T214">
        <f t="shared" si="7"/>
        <v>2528</v>
      </c>
    </row>
    <row r="215" spans="15:20" x14ac:dyDescent="0.25">
      <c r="O215" s="49">
        <v>212</v>
      </c>
      <c r="P215" s="48">
        <f t="shared" si="6"/>
        <v>18</v>
      </c>
      <c r="Q215" s="48">
        <v>8</v>
      </c>
      <c r="S215" s="48" t="s">
        <v>71</v>
      </c>
      <c r="T215">
        <f t="shared" si="7"/>
        <v>1722</v>
      </c>
    </row>
    <row r="216" spans="15:20" x14ac:dyDescent="0.25">
      <c r="O216" s="49">
        <v>213</v>
      </c>
      <c r="P216" s="48">
        <f t="shared" si="6"/>
        <v>18</v>
      </c>
      <c r="Q216" s="48">
        <v>9</v>
      </c>
      <c r="S216" s="48" t="s">
        <v>72</v>
      </c>
      <c r="T216">
        <f t="shared" si="7"/>
        <v>1228</v>
      </c>
    </row>
    <row r="217" spans="15:20" x14ac:dyDescent="0.25">
      <c r="O217" s="49">
        <v>214</v>
      </c>
      <c r="P217" s="48">
        <f t="shared" si="6"/>
        <v>18</v>
      </c>
      <c r="Q217" s="48">
        <v>10</v>
      </c>
      <c r="S217" s="48" t="s">
        <v>73</v>
      </c>
      <c r="T217">
        <f t="shared" si="7"/>
        <v>2122</v>
      </c>
    </row>
    <row r="218" spans="15:20" x14ac:dyDescent="0.25">
      <c r="O218" s="49">
        <v>215</v>
      </c>
      <c r="P218" s="48">
        <f t="shared" si="6"/>
        <v>18</v>
      </c>
      <c r="Q218" s="48">
        <v>11</v>
      </c>
      <c r="S218" s="48" t="s">
        <v>74</v>
      </c>
      <c r="T218">
        <f t="shared" si="7"/>
        <v>1992</v>
      </c>
    </row>
    <row r="219" spans="15:20" x14ac:dyDescent="0.25">
      <c r="O219" s="49">
        <v>216</v>
      </c>
      <c r="P219" s="48">
        <f t="shared" si="6"/>
        <v>18</v>
      </c>
      <c r="Q219" s="48">
        <v>12</v>
      </c>
      <c r="S219" s="48" t="s">
        <v>75</v>
      </c>
      <c r="T219">
        <f t="shared" si="7"/>
        <v>1673</v>
      </c>
    </row>
    <row r="220" spans="15:20" x14ac:dyDescent="0.25">
      <c r="O220" s="49">
        <v>217</v>
      </c>
      <c r="P220" s="48">
        <f t="shared" si="6"/>
        <v>19</v>
      </c>
      <c r="Q220" s="48">
        <v>1</v>
      </c>
      <c r="R220">
        <v>1850</v>
      </c>
      <c r="S220" s="48" t="s">
        <v>64</v>
      </c>
      <c r="T220">
        <f t="shared" si="7"/>
        <v>2629</v>
      </c>
    </row>
    <row r="221" spans="15:20" x14ac:dyDescent="0.25">
      <c r="O221" s="49">
        <v>218</v>
      </c>
      <c r="P221" s="48">
        <f t="shared" si="6"/>
        <v>19</v>
      </c>
      <c r="Q221" s="48">
        <v>2</v>
      </c>
      <c r="S221" s="48" t="s">
        <v>65</v>
      </c>
      <c r="T221">
        <f t="shared" si="7"/>
        <v>2004</v>
      </c>
    </row>
    <row r="222" spans="15:20" x14ac:dyDescent="0.25">
      <c r="O222" s="49">
        <v>219</v>
      </c>
      <c r="P222" s="48">
        <f t="shared" si="6"/>
        <v>19</v>
      </c>
      <c r="Q222" s="48">
        <v>3</v>
      </c>
      <c r="S222" s="48" t="s">
        <v>66</v>
      </c>
      <c r="T222">
        <f t="shared" si="7"/>
        <v>1671</v>
      </c>
    </row>
    <row r="223" spans="15:20" x14ac:dyDescent="0.25">
      <c r="O223" s="49">
        <v>220</v>
      </c>
      <c r="P223" s="48">
        <f t="shared" si="6"/>
        <v>19</v>
      </c>
      <c r="Q223" s="48">
        <v>4</v>
      </c>
      <c r="S223" s="48" t="s">
        <v>67</v>
      </c>
      <c r="T223">
        <f t="shared" si="7"/>
        <v>2502</v>
      </c>
    </row>
    <row r="224" spans="15:20" x14ac:dyDescent="0.25">
      <c r="O224" s="49">
        <v>221</v>
      </c>
      <c r="P224" s="48">
        <f t="shared" si="6"/>
        <v>19</v>
      </c>
      <c r="Q224" s="48">
        <v>5</v>
      </c>
      <c r="S224" s="48" t="s">
        <v>68</v>
      </c>
      <c r="T224">
        <f t="shared" si="7"/>
        <v>1980</v>
      </c>
    </row>
    <row r="225" spans="15:20" x14ac:dyDescent="0.25">
      <c r="O225" s="49">
        <v>222</v>
      </c>
      <c r="P225" s="48">
        <f t="shared" si="6"/>
        <v>19</v>
      </c>
      <c r="Q225" s="48">
        <v>6</v>
      </c>
      <c r="S225" s="48" t="s">
        <v>69</v>
      </c>
      <c r="T225">
        <f t="shared" si="7"/>
        <v>1561</v>
      </c>
    </row>
    <row r="226" spans="15:20" x14ac:dyDescent="0.25">
      <c r="O226" s="49">
        <v>223</v>
      </c>
      <c r="P226" s="48">
        <f t="shared" si="6"/>
        <v>19</v>
      </c>
      <c r="Q226" s="48">
        <v>7</v>
      </c>
      <c r="S226" s="48" t="s">
        <v>70</v>
      </c>
      <c r="T226">
        <f t="shared" si="7"/>
        <v>2338</v>
      </c>
    </row>
    <row r="227" spans="15:20" x14ac:dyDescent="0.25">
      <c r="O227" s="49">
        <v>224</v>
      </c>
      <c r="P227" s="48">
        <f t="shared" si="6"/>
        <v>19</v>
      </c>
      <c r="Q227" s="48">
        <v>8</v>
      </c>
      <c r="S227" s="48" t="s">
        <v>71</v>
      </c>
      <c r="T227">
        <f t="shared" si="7"/>
        <v>1613</v>
      </c>
    </row>
    <row r="228" spans="15:20" x14ac:dyDescent="0.25">
      <c r="O228" s="49">
        <v>225</v>
      </c>
      <c r="P228" s="48">
        <f t="shared" si="6"/>
        <v>19</v>
      </c>
      <c r="Q228" s="48">
        <v>9</v>
      </c>
      <c r="S228" s="48" t="s">
        <v>72</v>
      </c>
      <c r="T228">
        <f t="shared" si="7"/>
        <v>1350</v>
      </c>
    </row>
    <row r="229" spans="15:20" x14ac:dyDescent="0.25">
      <c r="O229" s="49">
        <v>226</v>
      </c>
      <c r="P229" s="48">
        <f t="shared" si="6"/>
        <v>19</v>
      </c>
      <c r="Q229" s="48">
        <v>10</v>
      </c>
      <c r="S229" s="48" t="s">
        <v>73</v>
      </c>
      <c r="T229">
        <f t="shared" si="7"/>
        <v>1633</v>
      </c>
    </row>
    <row r="230" spans="15:20" x14ac:dyDescent="0.25">
      <c r="O230" s="49">
        <v>227</v>
      </c>
      <c r="P230" s="48">
        <f t="shared" si="6"/>
        <v>19</v>
      </c>
      <c r="Q230" s="48">
        <v>11</v>
      </c>
      <c r="S230" s="48" t="s">
        <v>74</v>
      </c>
      <c r="T230">
        <f t="shared" si="7"/>
        <v>1563</v>
      </c>
    </row>
    <row r="231" spans="15:20" x14ac:dyDescent="0.25">
      <c r="O231" s="49">
        <v>228</v>
      </c>
      <c r="P231" s="48">
        <f t="shared" si="6"/>
        <v>19</v>
      </c>
      <c r="Q231" s="48">
        <v>12</v>
      </c>
      <c r="S231" s="48" t="s">
        <v>75</v>
      </c>
      <c r="T231">
        <f t="shared" si="7"/>
        <v>1324</v>
      </c>
    </row>
    <row r="232" spans="15:20" x14ac:dyDescent="0.25">
      <c r="O232" s="49">
        <v>229</v>
      </c>
      <c r="P232" s="48">
        <f t="shared" si="6"/>
        <v>20</v>
      </c>
      <c r="Q232" s="48">
        <v>1</v>
      </c>
      <c r="R232">
        <v>1851</v>
      </c>
      <c r="S232" s="48" t="s">
        <v>64</v>
      </c>
      <c r="T232">
        <f t="shared" si="7"/>
        <v>2114</v>
      </c>
    </row>
    <row r="233" spans="15:20" x14ac:dyDescent="0.25">
      <c r="O233" s="49">
        <v>230</v>
      </c>
      <c r="P233" s="48">
        <f t="shared" si="6"/>
        <v>20</v>
      </c>
      <c r="Q233" s="48">
        <v>2</v>
      </c>
      <c r="S233" s="48" t="s">
        <v>65</v>
      </c>
      <c r="T233">
        <f t="shared" si="7"/>
        <v>1588</v>
      </c>
    </row>
    <row r="234" spans="15:20" x14ac:dyDescent="0.25">
      <c r="O234" s="49">
        <v>231</v>
      </c>
      <c r="P234" s="48">
        <f t="shared" si="6"/>
        <v>20</v>
      </c>
      <c r="Q234" s="48">
        <v>3</v>
      </c>
      <c r="S234" s="48" t="s">
        <v>66</v>
      </c>
      <c r="T234">
        <f t="shared" si="7"/>
        <v>1395</v>
      </c>
    </row>
    <row r="235" spans="15:20" x14ac:dyDescent="0.25">
      <c r="O235" s="49">
        <v>232</v>
      </c>
      <c r="P235" s="48">
        <f t="shared" si="6"/>
        <v>20</v>
      </c>
      <c r="Q235" s="48">
        <v>4</v>
      </c>
      <c r="S235" s="48" t="s">
        <v>67</v>
      </c>
      <c r="T235">
        <f t="shared" si="7"/>
        <v>1975</v>
      </c>
    </row>
    <row r="236" spans="15:20" x14ac:dyDescent="0.25">
      <c r="O236" s="49">
        <v>233</v>
      </c>
      <c r="P236" s="48">
        <f t="shared" si="6"/>
        <v>20</v>
      </c>
      <c r="Q236" s="48">
        <v>5</v>
      </c>
      <c r="S236" s="48" t="s">
        <v>68</v>
      </c>
      <c r="T236">
        <f t="shared" si="7"/>
        <v>1422</v>
      </c>
    </row>
    <row r="237" spans="15:20" x14ac:dyDescent="0.25">
      <c r="O237" s="49">
        <v>234</v>
      </c>
      <c r="P237" s="48">
        <f t="shared" si="6"/>
        <v>20</v>
      </c>
      <c r="Q237" s="48">
        <v>6</v>
      </c>
      <c r="S237" s="48" t="s">
        <v>69</v>
      </c>
      <c r="T237">
        <f t="shared" si="7"/>
        <v>1328</v>
      </c>
    </row>
    <row r="238" spans="15:20" x14ac:dyDescent="0.25">
      <c r="O238" s="49">
        <v>235</v>
      </c>
      <c r="P238" s="48">
        <f t="shared" si="6"/>
        <v>20</v>
      </c>
      <c r="Q238" s="48">
        <v>7</v>
      </c>
      <c r="S238" s="48" t="s">
        <v>70</v>
      </c>
      <c r="T238">
        <f t="shared" si="7"/>
        <v>1814</v>
      </c>
    </row>
    <row r="239" spans="15:20" x14ac:dyDescent="0.25">
      <c r="O239" s="49">
        <v>236</v>
      </c>
      <c r="P239" s="48">
        <f t="shared" si="6"/>
        <v>20</v>
      </c>
      <c r="Q239" s="48">
        <v>8</v>
      </c>
      <c r="S239" s="48" t="s">
        <v>71</v>
      </c>
      <c r="T239">
        <f t="shared" si="7"/>
        <v>1484</v>
      </c>
    </row>
    <row r="240" spans="15:20" x14ac:dyDescent="0.25">
      <c r="O240" s="49">
        <v>237</v>
      </c>
      <c r="P240" s="48">
        <f t="shared" si="6"/>
        <v>20</v>
      </c>
      <c r="Q240" s="48">
        <v>9</v>
      </c>
      <c r="S240" s="48" t="s">
        <v>72</v>
      </c>
      <c r="T240">
        <f t="shared" si="7"/>
        <v>1213</v>
      </c>
    </row>
    <row r="241" spans="15:20" x14ac:dyDescent="0.25">
      <c r="O241" s="49">
        <v>238</v>
      </c>
      <c r="P241" s="48">
        <f t="shared" si="6"/>
        <v>20</v>
      </c>
      <c r="Q241" s="48">
        <v>10</v>
      </c>
      <c r="S241" s="48" t="s">
        <v>73</v>
      </c>
      <c r="T241">
        <f t="shared" si="7"/>
        <v>2150</v>
      </c>
    </row>
    <row r="242" spans="15:20" x14ac:dyDescent="0.25">
      <c r="O242" s="49">
        <v>239</v>
      </c>
      <c r="P242" s="48">
        <f t="shared" si="6"/>
        <v>20</v>
      </c>
      <c r="Q242" s="48">
        <v>11</v>
      </c>
      <c r="S242" s="48" t="s">
        <v>74</v>
      </c>
      <c r="T242">
        <f t="shared" si="7"/>
        <v>1982</v>
      </c>
    </row>
    <row r="243" spans="15:20" x14ac:dyDescent="0.25">
      <c r="O243" s="49">
        <v>240</v>
      </c>
      <c r="P243" s="48">
        <f t="shared" si="6"/>
        <v>20</v>
      </c>
      <c r="Q243" s="48">
        <v>12</v>
      </c>
      <c r="S243" s="48" t="s">
        <v>75</v>
      </c>
      <c r="T243">
        <f t="shared" si="7"/>
        <v>1618</v>
      </c>
    </row>
  </sheetData>
  <hyperlinks>
    <hyperlink ref="A1" location="Contents!A1" display="Contents"/>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T243"/>
  <sheetViews>
    <sheetView zoomScaleNormal="100" workbookViewId="0"/>
  </sheetViews>
  <sheetFormatPr defaultRowHeight="15" x14ac:dyDescent="0.25"/>
  <cols>
    <col min="15" max="15" width="5.42578125" style="48" bestFit="1" customWidth="1"/>
    <col min="16" max="17" width="4.42578125" style="48" bestFit="1" customWidth="1"/>
  </cols>
  <sheetData>
    <row r="1" spans="1:20" x14ac:dyDescent="0.25">
      <c r="A1" s="115" t="s">
        <v>349</v>
      </c>
      <c r="B1" s="5" t="s">
        <v>143</v>
      </c>
    </row>
    <row r="2" spans="1:20" x14ac:dyDescent="0.25">
      <c r="B2" s="5" t="s">
        <v>144</v>
      </c>
    </row>
    <row r="3" spans="1:20" x14ac:dyDescent="0.25">
      <c r="B3" s="5" t="s">
        <v>273</v>
      </c>
    </row>
    <row r="4" spans="1:20" x14ac:dyDescent="0.25">
      <c r="B4" s="5" t="s">
        <v>145</v>
      </c>
      <c r="O4" s="49">
        <v>1</v>
      </c>
      <c r="P4" s="48">
        <f>ROUNDUP(O4/12,0)</f>
        <v>1</v>
      </c>
      <c r="Q4" s="48">
        <v>1</v>
      </c>
      <c r="R4">
        <v>1832</v>
      </c>
      <c r="S4" s="48" t="s">
        <v>64</v>
      </c>
    </row>
    <row r="5" spans="1:20" x14ac:dyDescent="0.25">
      <c r="O5" s="49">
        <v>2</v>
      </c>
      <c r="P5" s="48">
        <f t="shared" ref="P5:P68" si="0">ROUNDUP(O5/12,0)</f>
        <v>1</v>
      </c>
      <c r="Q5" s="48">
        <v>2</v>
      </c>
      <c r="S5" s="48" t="s">
        <v>65</v>
      </c>
    </row>
    <row r="6" spans="1:20" x14ac:dyDescent="0.25">
      <c r="A6" s="10" t="s">
        <v>2</v>
      </c>
      <c r="B6" s="48" t="s">
        <v>64</v>
      </c>
      <c r="C6" s="48" t="s">
        <v>65</v>
      </c>
      <c r="D6" s="48" t="s">
        <v>66</v>
      </c>
      <c r="E6" s="48" t="s">
        <v>67</v>
      </c>
      <c r="F6" s="48" t="s">
        <v>68</v>
      </c>
      <c r="G6" s="48" t="s">
        <v>69</v>
      </c>
      <c r="H6" s="48" t="s">
        <v>70</v>
      </c>
      <c r="I6" s="48" t="s">
        <v>71</v>
      </c>
      <c r="J6" s="48" t="s">
        <v>72</v>
      </c>
      <c r="K6" s="48" t="s">
        <v>73</v>
      </c>
      <c r="L6" s="48" t="s">
        <v>74</v>
      </c>
      <c r="M6" s="48" t="s">
        <v>75</v>
      </c>
      <c r="O6" s="49">
        <v>3</v>
      </c>
      <c r="P6" s="48">
        <f t="shared" si="0"/>
        <v>1</v>
      </c>
      <c r="Q6" s="48">
        <v>3</v>
      </c>
      <c r="S6" s="48" t="s">
        <v>66</v>
      </c>
      <c r="T6">
        <f t="shared" ref="T6:T69" si="1">INDEX($B$7:$M$26,P6,Q6)</f>
        <v>928</v>
      </c>
    </row>
    <row r="7" spans="1:20" x14ac:dyDescent="0.25">
      <c r="A7" s="13">
        <v>1832</v>
      </c>
      <c r="B7" s="49" t="s">
        <v>52</v>
      </c>
      <c r="C7" s="49" t="s">
        <v>52</v>
      </c>
      <c r="D7" s="49">
        <v>928</v>
      </c>
      <c r="E7" s="49">
        <v>1518</v>
      </c>
      <c r="F7" s="49">
        <v>1185</v>
      </c>
      <c r="G7" s="49">
        <v>1030</v>
      </c>
      <c r="H7" s="49">
        <v>1781</v>
      </c>
      <c r="I7" s="49">
        <v>2238</v>
      </c>
      <c r="J7" s="49">
        <v>1530</v>
      </c>
      <c r="K7" s="48">
        <v>1438</v>
      </c>
      <c r="L7" s="49">
        <v>1777</v>
      </c>
      <c r="M7" s="49">
        <v>1647</v>
      </c>
      <c r="O7" s="49">
        <v>4</v>
      </c>
      <c r="P7" s="48">
        <f t="shared" si="0"/>
        <v>1</v>
      </c>
      <c r="Q7" s="48">
        <v>4</v>
      </c>
      <c r="S7" s="48" t="s">
        <v>67</v>
      </c>
      <c r="T7">
        <f t="shared" si="1"/>
        <v>1518</v>
      </c>
    </row>
    <row r="8" spans="1:20" x14ac:dyDescent="0.25">
      <c r="A8" s="13">
        <v>33</v>
      </c>
      <c r="B8" s="49">
        <v>1630</v>
      </c>
      <c r="C8" s="49">
        <v>1646</v>
      </c>
      <c r="D8" s="49">
        <v>1602</v>
      </c>
      <c r="E8" s="49">
        <v>1462</v>
      </c>
      <c r="F8" s="49">
        <v>1513</v>
      </c>
      <c r="G8" s="49">
        <v>1245</v>
      </c>
      <c r="H8" s="49">
        <v>1361</v>
      </c>
      <c r="I8" s="49">
        <v>1560</v>
      </c>
      <c r="J8" s="49">
        <v>1549</v>
      </c>
      <c r="K8" s="49">
        <v>1231</v>
      </c>
      <c r="L8" s="49">
        <v>930</v>
      </c>
      <c r="M8" s="49">
        <v>1107</v>
      </c>
      <c r="O8" s="49">
        <v>5</v>
      </c>
      <c r="P8" s="48">
        <f t="shared" si="0"/>
        <v>1</v>
      </c>
      <c r="Q8" s="48">
        <v>5</v>
      </c>
      <c r="S8" s="48" t="s">
        <v>68</v>
      </c>
      <c r="T8">
        <f t="shared" si="1"/>
        <v>1185</v>
      </c>
    </row>
    <row r="9" spans="1:20" x14ac:dyDescent="0.25">
      <c r="A9" s="63">
        <v>34</v>
      </c>
      <c r="B9" s="53">
        <v>1279</v>
      </c>
      <c r="C9" s="53">
        <v>1348</v>
      </c>
      <c r="D9" s="53">
        <v>1170</v>
      </c>
      <c r="E9" s="53">
        <v>813</v>
      </c>
      <c r="F9" s="53">
        <v>938</v>
      </c>
      <c r="G9" s="53">
        <v>1097</v>
      </c>
      <c r="H9" s="53">
        <v>887</v>
      </c>
      <c r="I9" s="53">
        <v>836</v>
      </c>
      <c r="J9" s="53">
        <v>847</v>
      </c>
      <c r="K9" s="60">
        <v>1357</v>
      </c>
      <c r="L9" s="53">
        <v>1161</v>
      </c>
      <c r="M9" s="53">
        <v>1066</v>
      </c>
      <c r="O9" s="49">
        <v>6</v>
      </c>
      <c r="P9" s="48">
        <f t="shared" si="0"/>
        <v>1</v>
      </c>
      <c r="Q9" s="48">
        <v>6</v>
      </c>
      <c r="S9" s="48" t="s">
        <v>69</v>
      </c>
      <c r="T9">
        <f t="shared" si="1"/>
        <v>1030</v>
      </c>
    </row>
    <row r="10" spans="1:20" x14ac:dyDescent="0.25">
      <c r="A10" s="13">
        <v>1835</v>
      </c>
      <c r="B10" s="49">
        <v>1210</v>
      </c>
      <c r="C10" s="49">
        <v>938</v>
      </c>
      <c r="D10" s="49">
        <v>750</v>
      </c>
      <c r="E10" s="49">
        <v>696</v>
      </c>
      <c r="F10" s="49">
        <v>775</v>
      </c>
      <c r="G10" s="49">
        <v>1123</v>
      </c>
      <c r="H10" s="49">
        <v>1008</v>
      </c>
      <c r="I10" s="49">
        <v>938</v>
      </c>
      <c r="J10" s="49">
        <v>789</v>
      </c>
      <c r="K10" s="56">
        <v>716</v>
      </c>
      <c r="L10" s="49">
        <v>832</v>
      </c>
      <c r="M10" s="48">
        <v>1007</v>
      </c>
      <c r="O10" s="49">
        <v>7</v>
      </c>
      <c r="P10" s="48">
        <f t="shared" si="0"/>
        <v>1</v>
      </c>
      <c r="Q10" s="48">
        <v>7</v>
      </c>
      <c r="S10" s="48" t="s">
        <v>70</v>
      </c>
      <c r="T10">
        <f t="shared" si="1"/>
        <v>1781</v>
      </c>
    </row>
    <row r="11" spans="1:20" x14ac:dyDescent="0.25">
      <c r="A11" s="13">
        <v>36</v>
      </c>
      <c r="B11" s="49">
        <v>721</v>
      </c>
      <c r="C11" s="49">
        <v>844</v>
      </c>
      <c r="D11" s="49">
        <v>1017</v>
      </c>
      <c r="E11" s="49">
        <v>946</v>
      </c>
      <c r="F11" s="49">
        <v>810</v>
      </c>
      <c r="G11" s="49">
        <v>975</v>
      </c>
      <c r="H11" s="49">
        <v>727</v>
      </c>
      <c r="I11" s="49">
        <v>729</v>
      </c>
      <c r="J11" s="49">
        <v>790</v>
      </c>
      <c r="K11" s="49">
        <v>844</v>
      </c>
      <c r="L11" s="49">
        <v>781</v>
      </c>
      <c r="M11" s="48">
        <v>1012</v>
      </c>
      <c r="O11" s="49">
        <v>8</v>
      </c>
      <c r="P11" s="48">
        <f t="shared" si="0"/>
        <v>1</v>
      </c>
      <c r="Q11" s="48">
        <v>8</v>
      </c>
      <c r="S11" s="48" t="s">
        <v>71</v>
      </c>
      <c r="T11">
        <f t="shared" si="1"/>
        <v>2238</v>
      </c>
    </row>
    <row r="12" spans="1:20" x14ac:dyDescent="0.25">
      <c r="A12" s="13">
        <v>37</v>
      </c>
      <c r="B12" s="49">
        <v>784</v>
      </c>
      <c r="C12" s="49">
        <v>734</v>
      </c>
      <c r="D12" s="49">
        <v>1089</v>
      </c>
      <c r="E12" s="49">
        <v>1406</v>
      </c>
      <c r="F12" s="56">
        <v>1425</v>
      </c>
      <c r="G12" s="49">
        <v>1059</v>
      </c>
      <c r="H12" s="49">
        <v>1683</v>
      </c>
      <c r="I12" s="49">
        <v>2409</v>
      </c>
      <c r="J12" s="49">
        <v>1696</v>
      </c>
      <c r="K12" s="48">
        <v>1408</v>
      </c>
      <c r="L12" s="49">
        <v>1508</v>
      </c>
      <c r="M12" s="49">
        <v>867</v>
      </c>
      <c r="O12" s="49">
        <v>9</v>
      </c>
      <c r="P12" s="48">
        <f t="shared" si="0"/>
        <v>1</v>
      </c>
      <c r="Q12" s="48">
        <v>9</v>
      </c>
      <c r="S12" s="48" t="s">
        <v>72</v>
      </c>
      <c r="T12">
        <f t="shared" si="1"/>
        <v>1530</v>
      </c>
    </row>
    <row r="13" spans="1:20" x14ac:dyDescent="0.25">
      <c r="A13" s="13">
        <v>38</v>
      </c>
      <c r="B13" s="49">
        <v>1672</v>
      </c>
      <c r="C13" s="49">
        <v>2145</v>
      </c>
      <c r="D13" s="49">
        <v>1676</v>
      </c>
      <c r="E13" s="49">
        <v>1427</v>
      </c>
      <c r="F13" s="49">
        <v>1495</v>
      </c>
      <c r="G13" s="49">
        <v>1061</v>
      </c>
      <c r="H13" s="49">
        <v>1199</v>
      </c>
      <c r="I13" s="49">
        <v>936</v>
      </c>
      <c r="J13" s="49">
        <v>1142</v>
      </c>
      <c r="K13" s="49">
        <v>979</v>
      </c>
      <c r="L13" s="49">
        <v>1032</v>
      </c>
      <c r="M13" s="49">
        <v>877</v>
      </c>
      <c r="O13" s="49">
        <v>10</v>
      </c>
      <c r="P13" s="48">
        <f t="shared" si="0"/>
        <v>1</v>
      </c>
      <c r="Q13" s="48">
        <v>10</v>
      </c>
      <c r="S13" s="48" t="s">
        <v>73</v>
      </c>
      <c r="T13">
        <f t="shared" si="1"/>
        <v>1438</v>
      </c>
    </row>
    <row r="14" spans="1:20" x14ac:dyDescent="0.25">
      <c r="A14" s="63">
        <v>39</v>
      </c>
      <c r="B14" s="53">
        <v>796</v>
      </c>
      <c r="C14" s="53">
        <v>735</v>
      </c>
      <c r="D14" s="53">
        <v>794</v>
      </c>
      <c r="E14" s="53">
        <v>611</v>
      </c>
      <c r="F14" s="53">
        <v>693</v>
      </c>
      <c r="G14" s="53">
        <v>896</v>
      </c>
      <c r="H14" s="53">
        <v>731</v>
      </c>
      <c r="I14" s="53">
        <v>494</v>
      </c>
      <c r="J14" s="53">
        <v>769</v>
      </c>
      <c r="K14" s="53">
        <v>766</v>
      </c>
      <c r="L14" s="53">
        <v>657</v>
      </c>
      <c r="M14" s="53">
        <v>791</v>
      </c>
      <c r="O14" s="49">
        <v>11</v>
      </c>
      <c r="P14" s="48">
        <f t="shared" si="0"/>
        <v>1</v>
      </c>
      <c r="Q14" s="48">
        <v>11</v>
      </c>
      <c r="S14" s="48" t="s">
        <v>74</v>
      </c>
      <c r="T14">
        <f t="shared" si="1"/>
        <v>1777</v>
      </c>
    </row>
    <row r="15" spans="1:20" x14ac:dyDescent="0.25">
      <c r="A15" s="13">
        <v>1840</v>
      </c>
      <c r="B15" s="49">
        <v>814</v>
      </c>
      <c r="C15" s="49">
        <v>686</v>
      </c>
      <c r="D15" s="49">
        <v>659</v>
      </c>
      <c r="E15" s="56">
        <v>816</v>
      </c>
      <c r="F15" s="49">
        <v>836</v>
      </c>
      <c r="G15" s="49">
        <v>783</v>
      </c>
      <c r="H15" s="49">
        <v>617</v>
      </c>
      <c r="I15" s="49">
        <v>813</v>
      </c>
      <c r="J15" s="49">
        <v>652</v>
      </c>
      <c r="K15" s="49">
        <v>909</v>
      </c>
      <c r="L15" s="49">
        <v>762</v>
      </c>
      <c r="M15" s="49">
        <v>856</v>
      </c>
      <c r="O15" s="49">
        <v>12</v>
      </c>
      <c r="P15" s="48">
        <f t="shared" si="0"/>
        <v>1</v>
      </c>
      <c r="Q15" s="48">
        <v>12</v>
      </c>
      <c r="S15" s="48" t="s">
        <v>75</v>
      </c>
      <c r="T15">
        <f t="shared" si="1"/>
        <v>1647</v>
      </c>
    </row>
    <row r="16" spans="1:20" x14ac:dyDescent="0.25">
      <c r="A16" s="13">
        <v>41</v>
      </c>
      <c r="B16" s="49">
        <v>717</v>
      </c>
      <c r="C16" s="49">
        <v>544</v>
      </c>
      <c r="D16" s="49">
        <v>701</v>
      </c>
      <c r="E16" s="49">
        <v>757</v>
      </c>
      <c r="F16" s="49">
        <v>650</v>
      </c>
      <c r="G16" s="49">
        <v>872</v>
      </c>
      <c r="H16" s="49">
        <v>718</v>
      </c>
      <c r="I16" s="49">
        <v>564</v>
      </c>
      <c r="J16" s="49">
        <v>662</v>
      </c>
      <c r="K16" s="49">
        <v>639</v>
      </c>
      <c r="L16" s="49">
        <v>772</v>
      </c>
      <c r="M16" s="49">
        <v>804</v>
      </c>
      <c r="O16" s="49">
        <v>13</v>
      </c>
      <c r="P16" s="48">
        <f t="shared" si="0"/>
        <v>2</v>
      </c>
      <c r="Q16" s="48">
        <v>1</v>
      </c>
      <c r="R16">
        <v>1833</v>
      </c>
      <c r="S16" s="48" t="s">
        <v>64</v>
      </c>
      <c r="T16">
        <f t="shared" si="1"/>
        <v>1630</v>
      </c>
    </row>
    <row r="17" spans="1:20" x14ac:dyDescent="0.25">
      <c r="A17" s="13">
        <v>42</v>
      </c>
      <c r="B17" s="49">
        <v>590</v>
      </c>
      <c r="C17" s="49">
        <v>654</v>
      </c>
      <c r="D17" s="49">
        <v>814</v>
      </c>
      <c r="E17" s="49">
        <v>965</v>
      </c>
      <c r="F17" s="49">
        <v>804</v>
      </c>
      <c r="G17" s="49">
        <v>800</v>
      </c>
      <c r="H17" s="49">
        <v>1260</v>
      </c>
      <c r="I17" s="49">
        <v>1603</v>
      </c>
      <c r="J17" s="49">
        <v>1568</v>
      </c>
      <c r="K17" s="49">
        <v>1619</v>
      </c>
      <c r="L17" s="49">
        <v>1549</v>
      </c>
      <c r="M17" s="49">
        <v>1195</v>
      </c>
      <c r="O17" s="49">
        <v>14</v>
      </c>
      <c r="P17" s="48">
        <f t="shared" si="0"/>
        <v>2</v>
      </c>
      <c r="Q17" s="48">
        <v>2</v>
      </c>
      <c r="S17" s="48" t="s">
        <v>65</v>
      </c>
      <c r="T17">
        <f t="shared" si="1"/>
        <v>1646</v>
      </c>
    </row>
    <row r="18" spans="1:20" x14ac:dyDescent="0.25">
      <c r="A18" s="13">
        <v>43</v>
      </c>
      <c r="B18" s="49">
        <v>1919</v>
      </c>
      <c r="C18" s="49">
        <v>2243</v>
      </c>
      <c r="D18" s="49">
        <v>1957</v>
      </c>
      <c r="E18" s="49">
        <v>1412</v>
      </c>
      <c r="F18" s="49">
        <v>1280</v>
      </c>
      <c r="G18" s="49">
        <v>1170</v>
      </c>
      <c r="H18" s="56">
        <v>1614</v>
      </c>
      <c r="I18" s="49">
        <v>1468</v>
      </c>
      <c r="J18" s="49">
        <v>1464</v>
      </c>
      <c r="K18" s="49">
        <v>1270</v>
      </c>
      <c r="L18" s="49">
        <v>1173</v>
      </c>
      <c r="M18" s="49">
        <v>1251</v>
      </c>
      <c r="O18" s="49">
        <v>15</v>
      </c>
      <c r="P18" s="48">
        <f t="shared" si="0"/>
        <v>2</v>
      </c>
      <c r="Q18" s="48">
        <v>3</v>
      </c>
      <c r="S18" s="48" t="s">
        <v>66</v>
      </c>
      <c r="T18">
        <f t="shared" si="1"/>
        <v>1602</v>
      </c>
    </row>
    <row r="19" spans="1:20" x14ac:dyDescent="0.25">
      <c r="A19" s="63">
        <v>44</v>
      </c>
      <c r="B19" s="53">
        <v>1791</v>
      </c>
      <c r="C19" s="53">
        <v>1851</v>
      </c>
      <c r="D19" s="53">
        <v>1501</v>
      </c>
      <c r="E19" s="53">
        <v>1652</v>
      </c>
      <c r="F19" s="53">
        <v>1978</v>
      </c>
      <c r="G19" s="53">
        <v>1489</v>
      </c>
      <c r="H19" s="53">
        <v>1631</v>
      </c>
      <c r="I19" s="53">
        <v>1479</v>
      </c>
      <c r="J19" s="53">
        <v>1296</v>
      </c>
      <c r="K19" s="53">
        <v>977</v>
      </c>
      <c r="L19" s="53">
        <v>1212</v>
      </c>
      <c r="M19" s="53">
        <v>1163</v>
      </c>
      <c r="O19" s="49">
        <v>16</v>
      </c>
      <c r="P19" s="48">
        <f t="shared" si="0"/>
        <v>2</v>
      </c>
      <c r="Q19" s="48">
        <v>4</v>
      </c>
      <c r="S19" s="48" t="s">
        <v>67</v>
      </c>
      <c r="T19">
        <f t="shared" si="1"/>
        <v>1462</v>
      </c>
    </row>
    <row r="20" spans="1:20" x14ac:dyDescent="0.25">
      <c r="A20" s="13">
        <v>1845</v>
      </c>
      <c r="B20" s="49">
        <v>693</v>
      </c>
      <c r="C20" s="49">
        <v>1000</v>
      </c>
      <c r="D20" s="49">
        <v>1176</v>
      </c>
      <c r="E20" s="49">
        <v>1143</v>
      </c>
      <c r="F20" s="49">
        <v>1269</v>
      </c>
      <c r="G20" s="49">
        <v>1387</v>
      </c>
      <c r="H20" s="49">
        <v>1127</v>
      </c>
      <c r="I20" s="49">
        <v>1326</v>
      </c>
      <c r="J20" s="49">
        <v>1394</v>
      </c>
      <c r="K20" s="49">
        <v>1726</v>
      </c>
      <c r="L20" s="49">
        <v>1654</v>
      </c>
      <c r="M20" s="49">
        <v>1833</v>
      </c>
      <c r="O20" s="49">
        <v>17</v>
      </c>
      <c r="P20" s="48">
        <f t="shared" si="0"/>
        <v>2</v>
      </c>
      <c r="Q20" s="48">
        <v>5</v>
      </c>
      <c r="S20" s="48" t="s">
        <v>68</v>
      </c>
      <c r="T20">
        <f t="shared" si="1"/>
        <v>1513</v>
      </c>
    </row>
    <row r="21" spans="1:20" x14ac:dyDescent="0.25">
      <c r="A21" s="13">
        <v>46</v>
      </c>
      <c r="B21" s="49">
        <v>2148</v>
      </c>
      <c r="C21" s="49">
        <v>1271</v>
      </c>
      <c r="D21" s="49">
        <v>1249</v>
      </c>
      <c r="E21" s="49">
        <v>1158</v>
      </c>
      <c r="F21" s="49">
        <v>1264</v>
      </c>
      <c r="G21" s="49">
        <v>1521</v>
      </c>
      <c r="H21" s="49">
        <v>1460</v>
      </c>
      <c r="I21" s="49">
        <v>1940</v>
      </c>
      <c r="J21" s="49">
        <v>1730</v>
      </c>
      <c r="K21" s="49">
        <v>1432</v>
      </c>
      <c r="L21" s="49">
        <v>1321</v>
      </c>
      <c r="M21" s="49">
        <v>1519</v>
      </c>
      <c r="O21" s="49">
        <v>18</v>
      </c>
      <c r="P21" s="48">
        <f t="shared" si="0"/>
        <v>2</v>
      </c>
      <c r="Q21" s="48">
        <v>6</v>
      </c>
      <c r="S21" s="48" t="s">
        <v>69</v>
      </c>
      <c r="T21">
        <f t="shared" si="1"/>
        <v>1245</v>
      </c>
    </row>
    <row r="22" spans="1:20" x14ac:dyDescent="0.25">
      <c r="A22" s="13">
        <v>47</v>
      </c>
      <c r="B22" s="49">
        <v>1111</v>
      </c>
      <c r="C22" s="49">
        <v>1065</v>
      </c>
      <c r="D22" s="49">
        <v>1638</v>
      </c>
      <c r="E22" s="49">
        <v>1402</v>
      </c>
      <c r="F22" s="49">
        <v>1352</v>
      </c>
      <c r="G22" s="49">
        <v>1551</v>
      </c>
      <c r="H22" s="49">
        <v>1177</v>
      </c>
      <c r="I22" s="49">
        <v>1330</v>
      </c>
      <c r="J22" s="49">
        <v>1676</v>
      </c>
      <c r="K22" s="49">
        <v>1621</v>
      </c>
      <c r="L22" s="49">
        <v>2023</v>
      </c>
      <c r="M22" s="49">
        <v>2091</v>
      </c>
      <c r="O22" s="49">
        <v>19</v>
      </c>
      <c r="P22" s="48">
        <f t="shared" si="0"/>
        <v>2</v>
      </c>
      <c r="Q22" s="48">
        <v>7</v>
      </c>
      <c r="S22" s="48" t="s">
        <v>70</v>
      </c>
      <c r="T22">
        <f t="shared" si="1"/>
        <v>1361</v>
      </c>
    </row>
    <row r="23" spans="1:20" x14ac:dyDescent="0.25">
      <c r="A23" s="16">
        <v>48</v>
      </c>
      <c r="B23" s="49">
        <v>2201</v>
      </c>
      <c r="C23" s="49">
        <v>2321</v>
      </c>
      <c r="D23" s="49">
        <v>2200</v>
      </c>
      <c r="E23" s="49">
        <v>2633</v>
      </c>
      <c r="F23" s="49">
        <v>2319</v>
      </c>
      <c r="G23" s="49">
        <v>2170</v>
      </c>
      <c r="H23" s="49">
        <v>2698</v>
      </c>
      <c r="I23" s="49">
        <v>2025</v>
      </c>
      <c r="J23" s="49">
        <v>1961</v>
      </c>
      <c r="K23" s="49">
        <v>2662</v>
      </c>
      <c r="L23" s="49">
        <v>2630</v>
      </c>
      <c r="M23" s="49">
        <v>1955</v>
      </c>
      <c r="O23" s="49">
        <v>20</v>
      </c>
      <c r="P23" s="48">
        <f t="shared" si="0"/>
        <v>2</v>
      </c>
      <c r="Q23" s="48">
        <v>8</v>
      </c>
      <c r="S23" s="48" t="s">
        <v>71</v>
      </c>
      <c r="T23">
        <f t="shared" si="1"/>
        <v>1560</v>
      </c>
    </row>
    <row r="24" spans="1:20" x14ac:dyDescent="0.25">
      <c r="A24" s="63">
        <v>49</v>
      </c>
      <c r="B24" s="53">
        <v>2253</v>
      </c>
      <c r="C24" s="53">
        <v>2598</v>
      </c>
      <c r="D24" s="53">
        <v>1895</v>
      </c>
      <c r="E24" s="53">
        <v>2423</v>
      </c>
      <c r="F24" s="53">
        <v>2487</v>
      </c>
      <c r="G24" s="53">
        <v>2015</v>
      </c>
      <c r="H24" s="53">
        <v>2218</v>
      </c>
      <c r="I24" s="53">
        <v>1968</v>
      </c>
      <c r="J24" s="53">
        <v>1780</v>
      </c>
      <c r="K24" s="53">
        <v>2031</v>
      </c>
      <c r="L24" s="53">
        <v>2033</v>
      </c>
      <c r="M24" s="53">
        <v>2091</v>
      </c>
      <c r="O24" s="49">
        <v>21</v>
      </c>
      <c r="P24" s="48">
        <f t="shared" si="0"/>
        <v>2</v>
      </c>
      <c r="Q24" s="48">
        <v>9</v>
      </c>
      <c r="S24" s="48" t="s">
        <v>72</v>
      </c>
      <c r="T24">
        <f t="shared" si="1"/>
        <v>1549</v>
      </c>
    </row>
    <row r="25" spans="1:20" x14ac:dyDescent="0.25">
      <c r="A25" s="13">
        <v>1850</v>
      </c>
      <c r="B25" s="49">
        <v>1865</v>
      </c>
      <c r="C25" s="49">
        <v>1814</v>
      </c>
      <c r="D25" s="49">
        <v>2115</v>
      </c>
      <c r="E25" s="49">
        <v>1840</v>
      </c>
      <c r="F25" s="49">
        <v>1932</v>
      </c>
      <c r="G25" s="49">
        <v>2014</v>
      </c>
      <c r="H25" s="49">
        <v>1956</v>
      </c>
      <c r="I25" s="49">
        <v>1863</v>
      </c>
      <c r="J25" s="49">
        <v>1957</v>
      </c>
      <c r="K25" s="49">
        <v>1578</v>
      </c>
      <c r="L25" s="49">
        <v>1611</v>
      </c>
      <c r="M25" s="49">
        <v>1742</v>
      </c>
      <c r="O25" s="49">
        <v>22</v>
      </c>
      <c r="P25" s="48">
        <f t="shared" si="0"/>
        <v>2</v>
      </c>
      <c r="Q25" s="48">
        <v>10</v>
      </c>
      <c r="S25" s="48" t="s">
        <v>73</v>
      </c>
      <c r="T25">
        <f t="shared" si="1"/>
        <v>1231</v>
      </c>
    </row>
    <row r="26" spans="1:20" x14ac:dyDescent="0.25">
      <c r="A26" s="13">
        <v>51</v>
      </c>
      <c r="B26" s="49">
        <v>1566</v>
      </c>
      <c r="C26" s="49">
        <v>1381</v>
      </c>
      <c r="D26" s="49">
        <v>1860</v>
      </c>
      <c r="E26" s="49">
        <v>1411</v>
      </c>
      <c r="F26" s="49">
        <v>1381</v>
      </c>
      <c r="G26" s="49">
        <v>1725</v>
      </c>
      <c r="H26" s="49">
        <v>1428</v>
      </c>
      <c r="I26" s="49">
        <v>1649</v>
      </c>
      <c r="J26" s="49">
        <v>1758</v>
      </c>
      <c r="K26" s="49">
        <v>2108</v>
      </c>
      <c r="L26" s="49">
        <v>2065</v>
      </c>
      <c r="M26" s="49">
        <v>2279</v>
      </c>
      <c r="O26" s="49">
        <v>23</v>
      </c>
      <c r="P26" s="48">
        <f t="shared" si="0"/>
        <v>2</v>
      </c>
      <c r="Q26" s="48">
        <v>11</v>
      </c>
      <c r="S26" s="48" t="s">
        <v>74</v>
      </c>
      <c r="T26">
        <f t="shared" si="1"/>
        <v>930</v>
      </c>
    </row>
    <row r="27" spans="1:20" x14ac:dyDescent="0.25">
      <c r="O27" s="49">
        <v>24</v>
      </c>
      <c r="P27" s="48">
        <f t="shared" si="0"/>
        <v>2</v>
      </c>
      <c r="Q27" s="48">
        <v>12</v>
      </c>
      <c r="S27" s="48" t="s">
        <v>75</v>
      </c>
      <c r="T27">
        <f t="shared" si="1"/>
        <v>1107</v>
      </c>
    </row>
    <row r="28" spans="1:20" x14ac:dyDescent="0.25">
      <c r="O28" s="49">
        <v>25</v>
      </c>
      <c r="P28" s="48">
        <f t="shared" si="0"/>
        <v>3</v>
      </c>
      <c r="Q28" s="48">
        <v>1</v>
      </c>
      <c r="R28">
        <v>1834</v>
      </c>
      <c r="S28" s="48" t="s">
        <v>64</v>
      </c>
      <c r="T28">
        <f t="shared" si="1"/>
        <v>1279</v>
      </c>
    </row>
    <row r="29" spans="1:20" x14ac:dyDescent="0.25">
      <c r="O29" s="49">
        <v>26</v>
      </c>
      <c r="P29" s="48">
        <f t="shared" si="0"/>
        <v>3</v>
      </c>
      <c r="Q29" s="48">
        <v>2</v>
      </c>
      <c r="S29" s="48" t="s">
        <v>65</v>
      </c>
      <c r="T29">
        <f t="shared" si="1"/>
        <v>1348</v>
      </c>
    </row>
    <row r="30" spans="1:20" x14ac:dyDescent="0.25">
      <c r="O30" s="49">
        <v>27</v>
      </c>
      <c r="P30" s="48">
        <f t="shared" si="0"/>
        <v>3</v>
      </c>
      <c r="Q30" s="48">
        <v>3</v>
      </c>
      <c r="S30" s="48" t="s">
        <v>66</v>
      </c>
      <c r="T30">
        <f t="shared" si="1"/>
        <v>1170</v>
      </c>
    </row>
    <row r="31" spans="1:20" x14ac:dyDescent="0.25">
      <c r="O31" s="49">
        <v>28</v>
      </c>
      <c r="P31" s="48">
        <f t="shared" si="0"/>
        <v>3</v>
      </c>
      <c r="Q31" s="48">
        <v>4</v>
      </c>
      <c r="S31" s="48" t="s">
        <v>67</v>
      </c>
      <c r="T31">
        <f t="shared" si="1"/>
        <v>813</v>
      </c>
    </row>
    <row r="32" spans="1:20" x14ac:dyDescent="0.25">
      <c r="O32" s="49">
        <v>29</v>
      </c>
      <c r="P32" s="48">
        <f t="shared" si="0"/>
        <v>3</v>
      </c>
      <c r="Q32" s="48">
        <v>5</v>
      </c>
      <c r="S32" s="48" t="s">
        <v>68</v>
      </c>
      <c r="T32">
        <f t="shared" si="1"/>
        <v>938</v>
      </c>
    </row>
    <row r="33" spans="15:20" x14ac:dyDescent="0.25">
      <c r="O33" s="49">
        <v>30</v>
      </c>
      <c r="P33" s="48">
        <f t="shared" si="0"/>
        <v>3</v>
      </c>
      <c r="Q33" s="48">
        <v>6</v>
      </c>
      <c r="S33" s="48" t="s">
        <v>69</v>
      </c>
      <c r="T33">
        <f t="shared" si="1"/>
        <v>1097</v>
      </c>
    </row>
    <row r="34" spans="15:20" x14ac:dyDescent="0.25">
      <c r="O34" s="49">
        <v>31</v>
      </c>
      <c r="P34" s="48">
        <f t="shared" si="0"/>
        <v>3</v>
      </c>
      <c r="Q34" s="48">
        <v>7</v>
      </c>
      <c r="S34" s="48" t="s">
        <v>70</v>
      </c>
      <c r="T34">
        <f t="shared" si="1"/>
        <v>887</v>
      </c>
    </row>
    <row r="35" spans="15:20" x14ac:dyDescent="0.25">
      <c r="O35" s="49">
        <v>32</v>
      </c>
      <c r="P35" s="48">
        <f t="shared" si="0"/>
        <v>3</v>
      </c>
      <c r="Q35" s="48">
        <v>8</v>
      </c>
      <c r="S35" s="48" t="s">
        <v>71</v>
      </c>
      <c r="T35">
        <f t="shared" si="1"/>
        <v>836</v>
      </c>
    </row>
    <row r="36" spans="15:20" x14ac:dyDescent="0.25">
      <c r="O36" s="49">
        <v>33</v>
      </c>
      <c r="P36" s="48">
        <f t="shared" si="0"/>
        <v>3</v>
      </c>
      <c r="Q36" s="48">
        <v>9</v>
      </c>
      <c r="S36" s="48" t="s">
        <v>72</v>
      </c>
      <c r="T36">
        <f t="shared" si="1"/>
        <v>847</v>
      </c>
    </row>
    <row r="37" spans="15:20" x14ac:dyDescent="0.25">
      <c r="O37" s="49">
        <v>34</v>
      </c>
      <c r="P37" s="48">
        <f t="shared" si="0"/>
        <v>3</v>
      </c>
      <c r="Q37" s="48">
        <v>10</v>
      </c>
      <c r="S37" s="48" t="s">
        <v>73</v>
      </c>
      <c r="T37">
        <f t="shared" si="1"/>
        <v>1357</v>
      </c>
    </row>
    <row r="38" spans="15:20" x14ac:dyDescent="0.25">
      <c r="O38" s="49">
        <v>35</v>
      </c>
      <c r="P38" s="48">
        <f t="shared" si="0"/>
        <v>3</v>
      </c>
      <c r="Q38" s="48">
        <v>11</v>
      </c>
      <c r="S38" s="48" t="s">
        <v>74</v>
      </c>
      <c r="T38">
        <f t="shared" si="1"/>
        <v>1161</v>
      </c>
    </row>
    <row r="39" spans="15:20" x14ac:dyDescent="0.25">
      <c r="O39" s="49">
        <v>36</v>
      </c>
      <c r="P39" s="48">
        <f t="shared" si="0"/>
        <v>3</v>
      </c>
      <c r="Q39" s="48">
        <v>12</v>
      </c>
      <c r="S39" s="48" t="s">
        <v>75</v>
      </c>
      <c r="T39">
        <f t="shared" si="1"/>
        <v>1066</v>
      </c>
    </row>
    <row r="40" spans="15:20" x14ac:dyDescent="0.25">
      <c r="O40" s="49">
        <v>37</v>
      </c>
      <c r="P40" s="48">
        <f t="shared" si="0"/>
        <v>4</v>
      </c>
      <c r="Q40" s="48">
        <v>1</v>
      </c>
      <c r="R40">
        <v>1835</v>
      </c>
      <c r="S40" s="48" t="s">
        <v>64</v>
      </c>
      <c r="T40">
        <f t="shared" si="1"/>
        <v>1210</v>
      </c>
    </row>
    <row r="41" spans="15:20" x14ac:dyDescent="0.25">
      <c r="O41" s="49">
        <v>38</v>
      </c>
      <c r="P41" s="48">
        <f t="shared" si="0"/>
        <v>4</v>
      </c>
      <c r="Q41" s="48">
        <v>2</v>
      </c>
      <c r="S41" s="48" t="s">
        <v>65</v>
      </c>
      <c r="T41">
        <f t="shared" si="1"/>
        <v>938</v>
      </c>
    </row>
    <row r="42" spans="15:20" x14ac:dyDescent="0.25">
      <c r="O42" s="49">
        <v>39</v>
      </c>
      <c r="P42" s="48">
        <f t="shared" si="0"/>
        <v>4</v>
      </c>
      <c r="Q42" s="48">
        <v>3</v>
      </c>
      <c r="S42" s="48" t="s">
        <v>66</v>
      </c>
      <c r="T42">
        <f t="shared" si="1"/>
        <v>750</v>
      </c>
    </row>
    <row r="43" spans="15:20" x14ac:dyDescent="0.25">
      <c r="O43" s="49">
        <v>40</v>
      </c>
      <c r="P43" s="48">
        <f t="shared" si="0"/>
        <v>4</v>
      </c>
      <c r="Q43" s="48">
        <v>4</v>
      </c>
      <c r="S43" s="48" t="s">
        <v>67</v>
      </c>
      <c r="T43">
        <f t="shared" si="1"/>
        <v>696</v>
      </c>
    </row>
    <row r="44" spans="15:20" x14ac:dyDescent="0.25">
      <c r="O44" s="49">
        <v>41</v>
      </c>
      <c r="P44" s="48">
        <f t="shared" si="0"/>
        <v>4</v>
      </c>
      <c r="Q44" s="48">
        <v>5</v>
      </c>
      <c r="S44" s="48" t="s">
        <v>68</v>
      </c>
      <c r="T44">
        <f t="shared" si="1"/>
        <v>775</v>
      </c>
    </row>
    <row r="45" spans="15:20" x14ac:dyDescent="0.25">
      <c r="O45" s="49">
        <v>42</v>
      </c>
      <c r="P45" s="48">
        <f t="shared" si="0"/>
        <v>4</v>
      </c>
      <c r="Q45" s="48">
        <v>6</v>
      </c>
      <c r="S45" s="48" t="s">
        <v>69</v>
      </c>
      <c r="T45">
        <f t="shared" si="1"/>
        <v>1123</v>
      </c>
    </row>
    <row r="46" spans="15:20" x14ac:dyDescent="0.25">
      <c r="O46" s="49">
        <v>43</v>
      </c>
      <c r="P46" s="48">
        <f t="shared" si="0"/>
        <v>4</v>
      </c>
      <c r="Q46" s="48">
        <v>7</v>
      </c>
      <c r="S46" s="48" t="s">
        <v>70</v>
      </c>
      <c r="T46">
        <f t="shared" si="1"/>
        <v>1008</v>
      </c>
    </row>
    <row r="47" spans="15:20" x14ac:dyDescent="0.25">
      <c r="O47" s="49">
        <v>44</v>
      </c>
      <c r="P47" s="48">
        <f t="shared" si="0"/>
        <v>4</v>
      </c>
      <c r="Q47" s="48">
        <v>8</v>
      </c>
      <c r="S47" s="48" t="s">
        <v>71</v>
      </c>
      <c r="T47">
        <f t="shared" si="1"/>
        <v>938</v>
      </c>
    </row>
    <row r="48" spans="15:20" x14ac:dyDescent="0.25">
      <c r="O48" s="49">
        <v>45</v>
      </c>
      <c r="P48" s="48">
        <f t="shared" si="0"/>
        <v>4</v>
      </c>
      <c r="Q48" s="48">
        <v>9</v>
      </c>
      <c r="S48" s="48" t="s">
        <v>72</v>
      </c>
      <c r="T48">
        <f t="shared" si="1"/>
        <v>789</v>
      </c>
    </row>
    <row r="49" spans="15:20" x14ac:dyDescent="0.25">
      <c r="O49" s="49">
        <v>46</v>
      </c>
      <c r="P49" s="48">
        <f t="shared" si="0"/>
        <v>4</v>
      </c>
      <c r="Q49" s="48">
        <v>10</v>
      </c>
      <c r="S49" s="48" t="s">
        <v>73</v>
      </c>
      <c r="T49">
        <f t="shared" si="1"/>
        <v>716</v>
      </c>
    </row>
    <row r="50" spans="15:20" x14ac:dyDescent="0.25">
      <c r="O50" s="49">
        <v>47</v>
      </c>
      <c r="P50" s="48">
        <f t="shared" si="0"/>
        <v>4</v>
      </c>
      <c r="Q50" s="48">
        <v>11</v>
      </c>
      <c r="S50" s="48" t="s">
        <v>74</v>
      </c>
      <c r="T50">
        <f t="shared" si="1"/>
        <v>832</v>
      </c>
    </row>
    <row r="51" spans="15:20" x14ac:dyDescent="0.25">
      <c r="O51" s="49">
        <v>48</v>
      </c>
      <c r="P51" s="48">
        <f t="shared" si="0"/>
        <v>4</v>
      </c>
      <c r="Q51" s="48">
        <v>12</v>
      </c>
      <c r="S51" s="48" t="s">
        <v>75</v>
      </c>
      <c r="T51">
        <f t="shared" si="1"/>
        <v>1007</v>
      </c>
    </row>
    <row r="52" spans="15:20" x14ac:dyDescent="0.25">
      <c r="O52" s="49">
        <v>49</v>
      </c>
      <c r="P52" s="48">
        <f t="shared" si="0"/>
        <v>5</v>
      </c>
      <c r="Q52" s="48">
        <v>1</v>
      </c>
      <c r="R52">
        <v>1836</v>
      </c>
      <c r="S52" s="48" t="s">
        <v>64</v>
      </c>
      <c r="T52">
        <f t="shared" si="1"/>
        <v>721</v>
      </c>
    </row>
    <row r="53" spans="15:20" x14ac:dyDescent="0.25">
      <c r="O53" s="49">
        <v>50</v>
      </c>
      <c r="P53" s="48">
        <f t="shared" si="0"/>
        <v>5</v>
      </c>
      <c r="Q53" s="48">
        <v>2</v>
      </c>
      <c r="S53" s="48" t="s">
        <v>65</v>
      </c>
      <c r="T53">
        <f t="shared" si="1"/>
        <v>844</v>
      </c>
    </row>
    <row r="54" spans="15:20" x14ac:dyDescent="0.25">
      <c r="O54" s="49">
        <v>51</v>
      </c>
      <c r="P54" s="48">
        <f t="shared" si="0"/>
        <v>5</v>
      </c>
      <c r="Q54" s="48">
        <v>3</v>
      </c>
      <c r="S54" s="48" t="s">
        <v>66</v>
      </c>
      <c r="T54">
        <f t="shared" si="1"/>
        <v>1017</v>
      </c>
    </row>
    <row r="55" spans="15:20" x14ac:dyDescent="0.25">
      <c r="O55" s="49">
        <v>52</v>
      </c>
      <c r="P55" s="48">
        <f t="shared" si="0"/>
        <v>5</v>
      </c>
      <c r="Q55" s="48">
        <v>4</v>
      </c>
      <c r="S55" s="48" t="s">
        <v>67</v>
      </c>
      <c r="T55">
        <f t="shared" si="1"/>
        <v>946</v>
      </c>
    </row>
    <row r="56" spans="15:20" x14ac:dyDescent="0.25">
      <c r="O56" s="49">
        <v>53</v>
      </c>
      <c r="P56" s="48">
        <f t="shared" si="0"/>
        <v>5</v>
      </c>
      <c r="Q56" s="48">
        <v>5</v>
      </c>
      <c r="S56" s="48" t="s">
        <v>68</v>
      </c>
      <c r="T56">
        <f t="shared" si="1"/>
        <v>810</v>
      </c>
    </row>
    <row r="57" spans="15:20" x14ac:dyDescent="0.25">
      <c r="O57" s="49">
        <v>54</v>
      </c>
      <c r="P57" s="48">
        <f t="shared" si="0"/>
        <v>5</v>
      </c>
      <c r="Q57" s="48">
        <v>6</v>
      </c>
      <c r="S57" s="48" t="s">
        <v>69</v>
      </c>
      <c r="T57">
        <f t="shared" si="1"/>
        <v>975</v>
      </c>
    </row>
    <row r="58" spans="15:20" x14ac:dyDescent="0.25">
      <c r="O58" s="49">
        <v>55</v>
      </c>
      <c r="P58" s="48">
        <f t="shared" si="0"/>
        <v>5</v>
      </c>
      <c r="Q58" s="48">
        <v>7</v>
      </c>
      <c r="S58" s="48" t="s">
        <v>70</v>
      </c>
      <c r="T58">
        <f t="shared" si="1"/>
        <v>727</v>
      </c>
    </row>
    <row r="59" spans="15:20" x14ac:dyDescent="0.25">
      <c r="O59" s="49">
        <v>56</v>
      </c>
      <c r="P59" s="48">
        <f t="shared" si="0"/>
        <v>5</v>
      </c>
      <c r="Q59" s="48">
        <v>8</v>
      </c>
      <c r="S59" s="48" t="s">
        <v>71</v>
      </c>
      <c r="T59">
        <f t="shared" si="1"/>
        <v>729</v>
      </c>
    </row>
    <row r="60" spans="15:20" x14ac:dyDescent="0.25">
      <c r="O60" s="49">
        <v>57</v>
      </c>
      <c r="P60" s="48">
        <f t="shared" si="0"/>
        <v>5</v>
      </c>
      <c r="Q60" s="48">
        <v>9</v>
      </c>
      <c r="S60" s="48" t="s">
        <v>72</v>
      </c>
      <c r="T60">
        <f t="shared" si="1"/>
        <v>790</v>
      </c>
    </row>
    <row r="61" spans="15:20" x14ac:dyDescent="0.25">
      <c r="O61" s="49">
        <v>58</v>
      </c>
      <c r="P61" s="48">
        <f t="shared" si="0"/>
        <v>5</v>
      </c>
      <c r="Q61" s="48">
        <v>10</v>
      </c>
      <c r="S61" s="48" t="s">
        <v>73</v>
      </c>
      <c r="T61">
        <f t="shared" si="1"/>
        <v>844</v>
      </c>
    </row>
    <row r="62" spans="15:20" x14ac:dyDescent="0.25">
      <c r="O62" s="49">
        <v>59</v>
      </c>
      <c r="P62" s="48">
        <f t="shared" si="0"/>
        <v>5</v>
      </c>
      <c r="Q62" s="48">
        <v>11</v>
      </c>
      <c r="S62" s="48" t="s">
        <v>74</v>
      </c>
      <c r="T62">
        <f t="shared" si="1"/>
        <v>781</v>
      </c>
    </row>
    <row r="63" spans="15:20" x14ac:dyDescent="0.25">
      <c r="O63" s="49">
        <v>60</v>
      </c>
      <c r="P63" s="48">
        <f t="shared" si="0"/>
        <v>5</v>
      </c>
      <c r="Q63" s="48">
        <v>12</v>
      </c>
      <c r="S63" s="48" t="s">
        <v>75</v>
      </c>
      <c r="T63">
        <f t="shared" si="1"/>
        <v>1012</v>
      </c>
    </row>
    <row r="64" spans="15:20" x14ac:dyDescent="0.25">
      <c r="O64" s="49">
        <v>61</v>
      </c>
      <c r="P64" s="48">
        <f t="shared" si="0"/>
        <v>6</v>
      </c>
      <c r="Q64" s="48">
        <v>1</v>
      </c>
      <c r="R64">
        <v>1837</v>
      </c>
      <c r="S64" s="48" t="s">
        <v>64</v>
      </c>
      <c r="T64">
        <f t="shared" si="1"/>
        <v>784</v>
      </c>
    </row>
    <row r="65" spans="15:20" x14ac:dyDescent="0.25">
      <c r="O65" s="49">
        <v>62</v>
      </c>
      <c r="P65" s="48">
        <f t="shared" si="0"/>
        <v>6</v>
      </c>
      <c r="Q65" s="48">
        <v>2</v>
      </c>
      <c r="S65" s="48" t="s">
        <v>65</v>
      </c>
      <c r="T65">
        <f t="shared" si="1"/>
        <v>734</v>
      </c>
    </row>
    <row r="66" spans="15:20" x14ac:dyDescent="0.25">
      <c r="O66" s="49">
        <v>63</v>
      </c>
      <c r="P66" s="48">
        <f t="shared" si="0"/>
        <v>6</v>
      </c>
      <c r="Q66" s="48">
        <v>3</v>
      </c>
      <c r="S66" s="48" t="s">
        <v>66</v>
      </c>
      <c r="T66">
        <f t="shared" si="1"/>
        <v>1089</v>
      </c>
    </row>
    <row r="67" spans="15:20" x14ac:dyDescent="0.25">
      <c r="O67" s="49">
        <v>64</v>
      </c>
      <c r="P67" s="48">
        <f t="shared" si="0"/>
        <v>6</v>
      </c>
      <c r="Q67" s="48">
        <v>4</v>
      </c>
      <c r="S67" s="48" t="s">
        <v>67</v>
      </c>
      <c r="T67">
        <f t="shared" si="1"/>
        <v>1406</v>
      </c>
    </row>
    <row r="68" spans="15:20" x14ac:dyDescent="0.25">
      <c r="O68" s="49">
        <v>65</v>
      </c>
      <c r="P68" s="48">
        <f t="shared" si="0"/>
        <v>6</v>
      </c>
      <c r="Q68" s="48">
        <v>5</v>
      </c>
      <c r="S68" s="48" t="s">
        <v>68</v>
      </c>
      <c r="T68">
        <f t="shared" si="1"/>
        <v>1425</v>
      </c>
    </row>
    <row r="69" spans="15:20" x14ac:dyDescent="0.25">
      <c r="O69" s="49">
        <v>66</v>
      </c>
      <c r="P69" s="48">
        <f t="shared" ref="P69:P132" si="2">ROUNDUP(O69/12,0)</f>
        <v>6</v>
      </c>
      <c r="Q69" s="48">
        <v>6</v>
      </c>
      <c r="S69" s="48" t="s">
        <v>69</v>
      </c>
      <c r="T69">
        <f t="shared" si="1"/>
        <v>1059</v>
      </c>
    </row>
    <row r="70" spans="15:20" x14ac:dyDescent="0.25">
      <c r="O70" s="49">
        <v>67</v>
      </c>
      <c r="P70" s="48">
        <f t="shared" si="2"/>
        <v>6</v>
      </c>
      <c r="Q70" s="48">
        <v>7</v>
      </c>
      <c r="S70" s="48" t="s">
        <v>70</v>
      </c>
      <c r="T70">
        <f t="shared" ref="T70:T133" si="3">INDEX($B$7:$M$26,P70,Q70)</f>
        <v>1683</v>
      </c>
    </row>
    <row r="71" spans="15:20" x14ac:dyDescent="0.25">
      <c r="O71" s="49">
        <v>68</v>
      </c>
      <c r="P71" s="48">
        <f t="shared" si="2"/>
        <v>6</v>
      </c>
      <c r="Q71" s="48">
        <v>8</v>
      </c>
      <c r="S71" s="48" t="s">
        <v>71</v>
      </c>
      <c r="T71">
        <f t="shared" si="3"/>
        <v>2409</v>
      </c>
    </row>
    <row r="72" spans="15:20" x14ac:dyDescent="0.25">
      <c r="O72" s="49">
        <v>69</v>
      </c>
      <c r="P72" s="48">
        <f t="shared" si="2"/>
        <v>6</v>
      </c>
      <c r="Q72" s="48">
        <v>9</v>
      </c>
      <c r="S72" s="48" t="s">
        <v>72</v>
      </c>
      <c r="T72">
        <f t="shared" si="3"/>
        <v>1696</v>
      </c>
    </row>
    <row r="73" spans="15:20" x14ac:dyDescent="0.25">
      <c r="O73" s="49">
        <v>70</v>
      </c>
      <c r="P73" s="48">
        <f t="shared" si="2"/>
        <v>6</v>
      </c>
      <c r="Q73" s="48">
        <v>10</v>
      </c>
      <c r="S73" s="48" t="s">
        <v>73</v>
      </c>
      <c r="T73">
        <f t="shared" si="3"/>
        <v>1408</v>
      </c>
    </row>
    <row r="74" spans="15:20" x14ac:dyDescent="0.25">
      <c r="O74" s="49">
        <v>71</v>
      </c>
      <c r="P74" s="48">
        <f t="shared" si="2"/>
        <v>6</v>
      </c>
      <c r="Q74" s="48">
        <v>11</v>
      </c>
      <c r="S74" s="48" t="s">
        <v>74</v>
      </c>
      <c r="T74">
        <f t="shared" si="3"/>
        <v>1508</v>
      </c>
    </row>
    <row r="75" spans="15:20" x14ac:dyDescent="0.25">
      <c r="O75" s="49">
        <v>72</v>
      </c>
      <c r="P75" s="48">
        <f t="shared" si="2"/>
        <v>6</v>
      </c>
      <c r="Q75" s="48">
        <v>12</v>
      </c>
      <c r="S75" s="48" t="s">
        <v>75</v>
      </c>
      <c r="T75">
        <f t="shared" si="3"/>
        <v>867</v>
      </c>
    </row>
    <row r="76" spans="15:20" x14ac:dyDescent="0.25">
      <c r="O76" s="49">
        <v>73</v>
      </c>
      <c r="P76" s="48">
        <f t="shared" si="2"/>
        <v>7</v>
      </c>
      <c r="Q76" s="48">
        <v>1</v>
      </c>
      <c r="R76">
        <v>1838</v>
      </c>
      <c r="S76" s="48" t="s">
        <v>64</v>
      </c>
      <c r="T76">
        <f t="shared" si="3"/>
        <v>1672</v>
      </c>
    </row>
    <row r="77" spans="15:20" x14ac:dyDescent="0.25">
      <c r="O77" s="49">
        <v>74</v>
      </c>
      <c r="P77" s="48">
        <f t="shared" si="2"/>
        <v>7</v>
      </c>
      <c r="Q77" s="48">
        <v>2</v>
      </c>
      <c r="S77" s="48" t="s">
        <v>65</v>
      </c>
      <c r="T77">
        <f t="shared" si="3"/>
        <v>2145</v>
      </c>
    </row>
    <row r="78" spans="15:20" x14ac:dyDescent="0.25">
      <c r="O78" s="49">
        <v>75</v>
      </c>
      <c r="P78" s="48">
        <f t="shared" si="2"/>
        <v>7</v>
      </c>
      <c r="Q78" s="48">
        <v>3</v>
      </c>
      <c r="S78" s="48" t="s">
        <v>66</v>
      </c>
      <c r="T78">
        <f t="shared" si="3"/>
        <v>1676</v>
      </c>
    </row>
    <row r="79" spans="15:20" x14ac:dyDescent="0.25">
      <c r="O79" s="49">
        <v>76</v>
      </c>
      <c r="P79" s="48">
        <f t="shared" si="2"/>
        <v>7</v>
      </c>
      <c r="Q79" s="48">
        <v>4</v>
      </c>
      <c r="S79" s="48" t="s">
        <v>67</v>
      </c>
      <c r="T79">
        <f t="shared" si="3"/>
        <v>1427</v>
      </c>
    </row>
    <row r="80" spans="15:20" x14ac:dyDescent="0.25">
      <c r="O80" s="49">
        <v>77</v>
      </c>
      <c r="P80" s="48">
        <f t="shared" si="2"/>
        <v>7</v>
      </c>
      <c r="Q80" s="48">
        <v>5</v>
      </c>
      <c r="S80" s="48" t="s">
        <v>68</v>
      </c>
      <c r="T80">
        <f t="shared" si="3"/>
        <v>1495</v>
      </c>
    </row>
    <row r="81" spans="15:20" x14ac:dyDescent="0.25">
      <c r="O81" s="49">
        <v>78</v>
      </c>
      <c r="P81" s="48">
        <f t="shared" si="2"/>
        <v>7</v>
      </c>
      <c r="Q81" s="48">
        <v>6</v>
      </c>
      <c r="S81" s="48" t="s">
        <v>69</v>
      </c>
      <c r="T81">
        <f t="shared" si="3"/>
        <v>1061</v>
      </c>
    </row>
    <row r="82" spans="15:20" x14ac:dyDescent="0.25">
      <c r="O82" s="49">
        <v>79</v>
      </c>
      <c r="P82" s="48">
        <f t="shared" si="2"/>
        <v>7</v>
      </c>
      <c r="Q82" s="48">
        <v>7</v>
      </c>
      <c r="S82" s="48" t="s">
        <v>70</v>
      </c>
      <c r="T82">
        <f t="shared" si="3"/>
        <v>1199</v>
      </c>
    </row>
    <row r="83" spans="15:20" x14ac:dyDescent="0.25">
      <c r="O83" s="49">
        <v>80</v>
      </c>
      <c r="P83" s="48">
        <f t="shared" si="2"/>
        <v>7</v>
      </c>
      <c r="Q83" s="48">
        <v>8</v>
      </c>
      <c r="S83" s="48" t="s">
        <v>71</v>
      </c>
      <c r="T83">
        <f t="shared" si="3"/>
        <v>936</v>
      </c>
    </row>
    <row r="84" spans="15:20" x14ac:dyDescent="0.25">
      <c r="O84" s="49">
        <v>81</v>
      </c>
      <c r="P84" s="48">
        <f t="shared" si="2"/>
        <v>7</v>
      </c>
      <c r="Q84" s="48">
        <v>9</v>
      </c>
      <c r="S84" s="48" t="s">
        <v>72</v>
      </c>
      <c r="T84">
        <f t="shared" si="3"/>
        <v>1142</v>
      </c>
    </row>
    <row r="85" spans="15:20" x14ac:dyDescent="0.25">
      <c r="O85" s="49">
        <v>82</v>
      </c>
      <c r="P85" s="48">
        <f t="shared" si="2"/>
        <v>7</v>
      </c>
      <c r="Q85" s="48">
        <v>10</v>
      </c>
      <c r="S85" s="48" t="s">
        <v>73</v>
      </c>
      <c r="T85">
        <f t="shared" si="3"/>
        <v>979</v>
      </c>
    </row>
    <row r="86" spans="15:20" x14ac:dyDescent="0.25">
      <c r="O86" s="49">
        <v>83</v>
      </c>
      <c r="P86" s="48">
        <f t="shared" si="2"/>
        <v>7</v>
      </c>
      <c r="Q86" s="48">
        <v>11</v>
      </c>
      <c r="S86" s="48" t="s">
        <v>74</v>
      </c>
      <c r="T86">
        <f t="shared" si="3"/>
        <v>1032</v>
      </c>
    </row>
    <row r="87" spans="15:20" x14ac:dyDescent="0.25">
      <c r="O87" s="49">
        <v>84</v>
      </c>
      <c r="P87" s="48">
        <f t="shared" si="2"/>
        <v>7</v>
      </c>
      <c r="Q87" s="48">
        <v>12</v>
      </c>
      <c r="S87" s="48" t="s">
        <v>75</v>
      </c>
      <c r="T87">
        <f t="shared" si="3"/>
        <v>877</v>
      </c>
    </row>
    <row r="88" spans="15:20" x14ac:dyDescent="0.25">
      <c r="O88" s="49">
        <v>85</v>
      </c>
      <c r="P88" s="48">
        <f t="shared" si="2"/>
        <v>8</v>
      </c>
      <c r="Q88" s="48">
        <v>1</v>
      </c>
      <c r="R88">
        <v>1839</v>
      </c>
      <c r="S88" s="48" t="s">
        <v>64</v>
      </c>
      <c r="T88">
        <f t="shared" si="3"/>
        <v>796</v>
      </c>
    </row>
    <row r="89" spans="15:20" x14ac:dyDescent="0.25">
      <c r="O89" s="49">
        <v>86</v>
      </c>
      <c r="P89" s="48">
        <f t="shared" si="2"/>
        <v>8</v>
      </c>
      <c r="Q89" s="48">
        <v>2</v>
      </c>
      <c r="S89" s="48" t="s">
        <v>65</v>
      </c>
      <c r="T89">
        <f t="shared" si="3"/>
        <v>735</v>
      </c>
    </row>
    <row r="90" spans="15:20" x14ac:dyDescent="0.25">
      <c r="O90" s="49">
        <v>87</v>
      </c>
      <c r="P90" s="48">
        <f t="shared" si="2"/>
        <v>8</v>
      </c>
      <c r="Q90" s="48">
        <v>3</v>
      </c>
      <c r="S90" s="48" t="s">
        <v>66</v>
      </c>
      <c r="T90">
        <f t="shared" si="3"/>
        <v>794</v>
      </c>
    </row>
    <row r="91" spans="15:20" x14ac:dyDescent="0.25">
      <c r="O91" s="49">
        <v>88</v>
      </c>
      <c r="P91" s="48">
        <f t="shared" si="2"/>
        <v>8</v>
      </c>
      <c r="Q91" s="48">
        <v>4</v>
      </c>
      <c r="S91" s="48" t="s">
        <v>67</v>
      </c>
      <c r="T91">
        <f t="shared" si="3"/>
        <v>611</v>
      </c>
    </row>
    <row r="92" spans="15:20" x14ac:dyDescent="0.25">
      <c r="O92" s="49">
        <v>89</v>
      </c>
      <c r="P92" s="48">
        <f t="shared" si="2"/>
        <v>8</v>
      </c>
      <c r="Q92" s="48">
        <v>5</v>
      </c>
      <c r="S92" s="48" t="s">
        <v>68</v>
      </c>
      <c r="T92">
        <f t="shared" si="3"/>
        <v>693</v>
      </c>
    </row>
    <row r="93" spans="15:20" x14ac:dyDescent="0.25">
      <c r="O93" s="49">
        <v>90</v>
      </c>
      <c r="P93" s="48">
        <f t="shared" si="2"/>
        <v>8</v>
      </c>
      <c r="Q93" s="48">
        <v>6</v>
      </c>
      <c r="S93" s="48" t="s">
        <v>69</v>
      </c>
      <c r="T93">
        <f t="shared" si="3"/>
        <v>896</v>
      </c>
    </row>
    <row r="94" spans="15:20" x14ac:dyDescent="0.25">
      <c r="O94" s="49">
        <v>91</v>
      </c>
      <c r="P94" s="48">
        <f t="shared" si="2"/>
        <v>8</v>
      </c>
      <c r="Q94" s="48">
        <v>7</v>
      </c>
      <c r="S94" s="48" t="s">
        <v>70</v>
      </c>
      <c r="T94">
        <f t="shared" si="3"/>
        <v>731</v>
      </c>
    </row>
    <row r="95" spans="15:20" x14ac:dyDescent="0.25">
      <c r="O95" s="49">
        <v>92</v>
      </c>
      <c r="P95" s="48">
        <f t="shared" si="2"/>
        <v>8</v>
      </c>
      <c r="Q95" s="48">
        <v>8</v>
      </c>
      <c r="S95" s="48" t="s">
        <v>71</v>
      </c>
      <c r="T95">
        <f t="shared" si="3"/>
        <v>494</v>
      </c>
    </row>
    <row r="96" spans="15:20" x14ac:dyDescent="0.25">
      <c r="O96" s="49">
        <v>93</v>
      </c>
      <c r="P96" s="48">
        <f t="shared" si="2"/>
        <v>8</v>
      </c>
      <c r="Q96" s="48">
        <v>9</v>
      </c>
      <c r="S96" s="48" t="s">
        <v>72</v>
      </c>
      <c r="T96">
        <f t="shared" si="3"/>
        <v>769</v>
      </c>
    </row>
    <row r="97" spans="15:20" x14ac:dyDescent="0.25">
      <c r="O97" s="49">
        <v>94</v>
      </c>
      <c r="P97" s="48">
        <f t="shared" si="2"/>
        <v>8</v>
      </c>
      <c r="Q97" s="48">
        <v>10</v>
      </c>
      <c r="S97" s="48" t="s">
        <v>73</v>
      </c>
      <c r="T97">
        <f t="shared" si="3"/>
        <v>766</v>
      </c>
    </row>
    <row r="98" spans="15:20" x14ac:dyDescent="0.25">
      <c r="O98" s="49">
        <v>95</v>
      </c>
      <c r="P98" s="48">
        <f t="shared" si="2"/>
        <v>8</v>
      </c>
      <c r="Q98" s="48">
        <v>11</v>
      </c>
      <c r="S98" s="48" t="s">
        <v>74</v>
      </c>
      <c r="T98">
        <f t="shared" si="3"/>
        <v>657</v>
      </c>
    </row>
    <row r="99" spans="15:20" x14ac:dyDescent="0.25">
      <c r="O99" s="49">
        <v>96</v>
      </c>
      <c r="P99" s="48">
        <f t="shared" si="2"/>
        <v>8</v>
      </c>
      <c r="Q99" s="48">
        <v>12</v>
      </c>
      <c r="S99" s="48" t="s">
        <v>75</v>
      </c>
      <c r="T99">
        <f t="shared" si="3"/>
        <v>791</v>
      </c>
    </row>
    <row r="100" spans="15:20" x14ac:dyDescent="0.25">
      <c r="O100" s="49">
        <v>97</v>
      </c>
      <c r="P100" s="48">
        <f t="shared" si="2"/>
        <v>9</v>
      </c>
      <c r="Q100" s="48">
        <v>1</v>
      </c>
      <c r="R100">
        <v>1840</v>
      </c>
      <c r="S100" s="48" t="s">
        <v>64</v>
      </c>
      <c r="T100">
        <f t="shared" si="3"/>
        <v>814</v>
      </c>
    </row>
    <row r="101" spans="15:20" x14ac:dyDescent="0.25">
      <c r="O101" s="49">
        <v>98</v>
      </c>
      <c r="P101" s="48">
        <f t="shared" si="2"/>
        <v>9</v>
      </c>
      <c r="Q101" s="48">
        <v>2</v>
      </c>
      <c r="S101" s="48" t="s">
        <v>65</v>
      </c>
      <c r="T101">
        <f t="shared" si="3"/>
        <v>686</v>
      </c>
    </row>
    <row r="102" spans="15:20" x14ac:dyDescent="0.25">
      <c r="O102" s="49">
        <v>99</v>
      </c>
      <c r="P102" s="48">
        <f t="shared" si="2"/>
        <v>9</v>
      </c>
      <c r="Q102" s="48">
        <v>3</v>
      </c>
      <c r="S102" s="48" t="s">
        <v>66</v>
      </c>
      <c r="T102">
        <f t="shared" si="3"/>
        <v>659</v>
      </c>
    </row>
    <row r="103" spans="15:20" x14ac:dyDescent="0.25">
      <c r="O103" s="49">
        <v>100</v>
      </c>
      <c r="P103" s="48">
        <f t="shared" si="2"/>
        <v>9</v>
      </c>
      <c r="Q103" s="48">
        <v>4</v>
      </c>
      <c r="S103" s="48" t="s">
        <v>67</v>
      </c>
      <c r="T103">
        <f t="shared" si="3"/>
        <v>816</v>
      </c>
    </row>
    <row r="104" spans="15:20" x14ac:dyDescent="0.25">
      <c r="O104" s="49">
        <v>101</v>
      </c>
      <c r="P104" s="48">
        <f t="shared" si="2"/>
        <v>9</v>
      </c>
      <c r="Q104" s="48">
        <v>5</v>
      </c>
      <c r="S104" s="48" t="s">
        <v>68</v>
      </c>
      <c r="T104">
        <f t="shared" si="3"/>
        <v>836</v>
      </c>
    </row>
    <row r="105" spans="15:20" x14ac:dyDescent="0.25">
      <c r="O105" s="49">
        <v>102</v>
      </c>
      <c r="P105" s="48">
        <f t="shared" si="2"/>
        <v>9</v>
      </c>
      <c r="Q105" s="48">
        <v>6</v>
      </c>
      <c r="S105" s="48" t="s">
        <v>69</v>
      </c>
      <c r="T105">
        <f t="shared" si="3"/>
        <v>783</v>
      </c>
    </row>
    <row r="106" spans="15:20" x14ac:dyDescent="0.25">
      <c r="O106" s="49">
        <v>103</v>
      </c>
      <c r="P106" s="48">
        <f t="shared" si="2"/>
        <v>9</v>
      </c>
      <c r="Q106" s="48">
        <v>7</v>
      </c>
      <c r="S106" s="48" t="s">
        <v>70</v>
      </c>
      <c r="T106">
        <f t="shared" si="3"/>
        <v>617</v>
      </c>
    </row>
    <row r="107" spans="15:20" x14ac:dyDescent="0.25">
      <c r="O107" s="49">
        <v>104</v>
      </c>
      <c r="P107" s="48">
        <f t="shared" si="2"/>
        <v>9</v>
      </c>
      <c r="Q107" s="48">
        <v>8</v>
      </c>
      <c r="S107" s="48" t="s">
        <v>71</v>
      </c>
      <c r="T107">
        <f t="shared" si="3"/>
        <v>813</v>
      </c>
    </row>
    <row r="108" spans="15:20" x14ac:dyDescent="0.25">
      <c r="O108" s="49">
        <v>105</v>
      </c>
      <c r="P108" s="48">
        <f t="shared" si="2"/>
        <v>9</v>
      </c>
      <c r="Q108" s="48">
        <v>9</v>
      </c>
      <c r="S108" s="48" t="s">
        <v>72</v>
      </c>
      <c r="T108">
        <f t="shared" si="3"/>
        <v>652</v>
      </c>
    </row>
    <row r="109" spans="15:20" x14ac:dyDescent="0.25">
      <c r="O109" s="49">
        <v>106</v>
      </c>
      <c r="P109" s="48">
        <f t="shared" si="2"/>
        <v>9</v>
      </c>
      <c r="Q109" s="48">
        <v>10</v>
      </c>
      <c r="S109" s="48" t="s">
        <v>73</v>
      </c>
      <c r="T109">
        <f t="shared" si="3"/>
        <v>909</v>
      </c>
    </row>
    <row r="110" spans="15:20" x14ac:dyDescent="0.25">
      <c r="O110" s="49">
        <v>107</v>
      </c>
      <c r="P110" s="48">
        <f t="shared" si="2"/>
        <v>9</v>
      </c>
      <c r="Q110" s="48">
        <v>11</v>
      </c>
      <c r="S110" s="48" t="s">
        <v>74</v>
      </c>
      <c r="T110">
        <f t="shared" si="3"/>
        <v>762</v>
      </c>
    </row>
    <row r="111" spans="15:20" x14ac:dyDescent="0.25">
      <c r="O111" s="49">
        <v>108</v>
      </c>
      <c r="P111" s="48">
        <f t="shared" si="2"/>
        <v>9</v>
      </c>
      <c r="Q111" s="48">
        <v>12</v>
      </c>
      <c r="S111" s="48" t="s">
        <v>75</v>
      </c>
      <c r="T111">
        <f t="shared" si="3"/>
        <v>856</v>
      </c>
    </row>
    <row r="112" spans="15:20" x14ac:dyDescent="0.25">
      <c r="O112" s="49">
        <v>109</v>
      </c>
      <c r="P112" s="48">
        <f t="shared" si="2"/>
        <v>10</v>
      </c>
      <c r="Q112" s="48">
        <v>1</v>
      </c>
      <c r="R112">
        <v>1841</v>
      </c>
      <c r="S112" s="48" t="s">
        <v>64</v>
      </c>
      <c r="T112">
        <f t="shared" si="3"/>
        <v>717</v>
      </c>
    </row>
    <row r="113" spans="15:20" x14ac:dyDescent="0.25">
      <c r="O113" s="49">
        <v>110</v>
      </c>
      <c r="P113" s="48">
        <f t="shared" si="2"/>
        <v>10</v>
      </c>
      <c r="Q113" s="48">
        <v>2</v>
      </c>
      <c r="S113" s="48" t="s">
        <v>65</v>
      </c>
      <c r="T113">
        <f t="shared" si="3"/>
        <v>544</v>
      </c>
    </row>
    <row r="114" spans="15:20" x14ac:dyDescent="0.25">
      <c r="O114" s="49">
        <v>111</v>
      </c>
      <c r="P114" s="48">
        <f t="shared" si="2"/>
        <v>10</v>
      </c>
      <c r="Q114" s="48">
        <v>3</v>
      </c>
      <c r="S114" s="48" t="s">
        <v>66</v>
      </c>
      <c r="T114">
        <f t="shared" si="3"/>
        <v>701</v>
      </c>
    </row>
    <row r="115" spans="15:20" x14ac:dyDescent="0.25">
      <c r="O115" s="49">
        <v>112</v>
      </c>
      <c r="P115" s="48">
        <f t="shared" si="2"/>
        <v>10</v>
      </c>
      <c r="Q115" s="48">
        <v>4</v>
      </c>
      <c r="S115" s="48" t="s">
        <v>67</v>
      </c>
      <c r="T115">
        <f t="shared" si="3"/>
        <v>757</v>
      </c>
    </row>
    <row r="116" spans="15:20" x14ac:dyDescent="0.25">
      <c r="O116" s="49">
        <v>113</v>
      </c>
      <c r="P116" s="48">
        <f t="shared" si="2"/>
        <v>10</v>
      </c>
      <c r="Q116" s="48">
        <v>5</v>
      </c>
      <c r="S116" s="48" t="s">
        <v>68</v>
      </c>
      <c r="T116">
        <f t="shared" si="3"/>
        <v>650</v>
      </c>
    </row>
    <row r="117" spans="15:20" x14ac:dyDescent="0.25">
      <c r="O117" s="49">
        <v>114</v>
      </c>
      <c r="P117" s="48">
        <f t="shared" si="2"/>
        <v>10</v>
      </c>
      <c r="Q117" s="48">
        <v>6</v>
      </c>
      <c r="S117" s="48" t="s">
        <v>69</v>
      </c>
      <c r="T117">
        <f t="shared" si="3"/>
        <v>872</v>
      </c>
    </row>
    <row r="118" spans="15:20" x14ac:dyDescent="0.25">
      <c r="O118" s="49">
        <v>115</v>
      </c>
      <c r="P118" s="48">
        <f t="shared" si="2"/>
        <v>10</v>
      </c>
      <c r="Q118" s="48">
        <v>7</v>
      </c>
      <c r="S118" s="48" t="s">
        <v>70</v>
      </c>
      <c r="T118">
        <f t="shared" si="3"/>
        <v>718</v>
      </c>
    </row>
    <row r="119" spans="15:20" x14ac:dyDescent="0.25">
      <c r="O119" s="49">
        <v>116</v>
      </c>
      <c r="P119" s="48">
        <f t="shared" si="2"/>
        <v>10</v>
      </c>
      <c r="Q119" s="48">
        <v>8</v>
      </c>
      <c r="S119" s="48" t="s">
        <v>71</v>
      </c>
      <c r="T119">
        <f t="shared" si="3"/>
        <v>564</v>
      </c>
    </row>
    <row r="120" spans="15:20" x14ac:dyDescent="0.25">
      <c r="O120" s="49">
        <v>117</v>
      </c>
      <c r="P120" s="48">
        <f t="shared" si="2"/>
        <v>10</v>
      </c>
      <c r="Q120" s="48">
        <v>9</v>
      </c>
      <c r="S120" s="48" t="s">
        <v>72</v>
      </c>
      <c r="T120">
        <f t="shared" si="3"/>
        <v>662</v>
      </c>
    </row>
    <row r="121" spans="15:20" x14ac:dyDescent="0.25">
      <c r="O121" s="49">
        <v>118</v>
      </c>
      <c r="P121" s="48">
        <f t="shared" si="2"/>
        <v>10</v>
      </c>
      <c r="Q121" s="48">
        <v>10</v>
      </c>
      <c r="S121" s="48" t="s">
        <v>73</v>
      </c>
      <c r="T121">
        <f t="shared" si="3"/>
        <v>639</v>
      </c>
    </row>
    <row r="122" spans="15:20" x14ac:dyDescent="0.25">
      <c r="O122" s="49">
        <v>119</v>
      </c>
      <c r="P122" s="48">
        <f t="shared" si="2"/>
        <v>10</v>
      </c>
      <c r="Q122" s="48">
        <v>11</v>
      </c>
      <c r="S122" s="48" t="s">
        <v>74</v>
      </c>
      <c r="T122">
        <f t="shared" si="3"/>
        <v>772</v>
      </c>
    </row>
    <row r="123" spans="15:20" x14ac:dyDescent="0.25">
      <c r="O123" s="49">
        <v>120</v>
      </c>
      <c r="P123" s="48">
        <f t="shared" si="2"/>
        <v>10</v>
      </c>
      <c r="Q123" s="48">
        <v>12</v>
      </c>
      <c r="S123" s="48" t="s">
        <v>75</v>
      </c>
      <c r="T123">
        <f t="shared" si="3"/>
        <v>804</v>
      </c>
    </row>
    <row r="124" spans="15:20" x14ac:dyDescent="0.25">
      <c r="O124" s="49">
        <v>121</v>
      </c>
      <c r="P124" s="48">
        <f t="shared" si="2"/>
        <v>11</v>
      </c>
      <c r="Q124" s="48">
        <v>1</v>
      </c>
      <c r="R124">
        <v>1842</v>
      </c>
      <c r="S124" s="48" t="s">
        <v>64</v>
      </c>
      <c r="T124">
        <f t="shared" si="3"/>
        <v>590</v>
      </c>
    </row>
    <row r="125" spans="15:20" x14ac:dyDescent="0.25">
      <c r="O125" s="49">
        <v>122</v>
      </c>
      <c r="P125" s="48">
        <f t="shared" si="2"/>
        <v>11</v>
      </c>
      <c r="Q125" s="48">
        <v>2</v>
      </c>
      <c r="S125" s="48" t="s">
        <v>65</v>
      </c>
      <c r="T125">
        <f t="shared" si="3"/>
        <v>654</v>
      </c>
    </row>
    <row r="126" spans="15:20" x14ac:dyDescent="0.25">
      <c r="O126" s="49">
        <v>123</v>
      </c>
      <c r="P126" s="48">
        <f t="shared" si="2"/>
        <v>11</v>
      </c>
      <c r="Q126" s="48">
        <v>3</v>
      </c>
      <c r="S126" s="48" t="s">
        <v>66</v>
      </c>
      <c r="T126">
        <f t="shared" si="3"/>
        <v>814</v>
      </c>
    </row>
    <row r="127" spans="15:20" x14ac:dyDescent="0.25">
      <c r="O127" s="49">
        <v>124</v>
      </c>
      <c r="P127" s="48">
        <f t="shared" si="2"/>
        <v>11</v>
      </c>
      <c r="Q127" s="48">
        <v>4</v>
      </c>
      <c r="S127" s="48" t="s">
        <v>67</v>
      </c>
      <c r="T127">
        <f t="shared" si="3"/>
        <v>965</v>
      </c>
    </row>
    <row r="128" spans="15:20" x14ac:dyDescent="0.25">
      <c r="O128" s="49">
        <v>125</v>
      </c>
      <c r="P128" s="48">
        <f t="shared" si="2"/>
        <v>11</v>
      </c>
      <c r="Q128" s="48">
        <v>5</v>
      </c>
      <c r="S128" s="48" t="s">
        <v>68</v>
      </c>
      <c r="T128">
        <f t="shared" si="3"/>
        <v>804</v>
      </c>
    </row>
    <row r="129" spans="15:20" x14ac:dyDescent="0.25">
      <c r="O129" s="49">
        <v>126</v>
      </c>
      <c r="P129" s="48">
        <f t="shared" si="2"/>
        <v>11</v>
      </c>
      <c r="Q129" s="48">
        <v>6</v>
      </c>
      <c r="S129" s="48" t="s">
        <v>69</v>
      </c>
      <c r="T129">
        <f t="shared" si="3"/>
        <v>800</v>
      </c>
    </row>
    <row r="130" spans="15:20" x14ac:dyDescent="0.25">
      <c r="O130" s="49">
        <v>127</v>
      </c>
      <c r="P130" s="48">
        <f t="shared" si="2"/>
        <v>11</v>
      </c>
      <c r="Q130" s="48">
        <v>7</v>
      </c>
      <c r="S130" s="48" t="s">
        <v>70</v>
      </c>
      <c r="T130">
        <f t="shared" si="3"/>
        <v>1260</v>
      </c>
    </row>
    <row r="131" spans="15:20" x14ac:dyDescent="0.25">
      <c r="O131" s="49">
        <v>128</v>
      </c>
      <c r="P131" s="48">
        <f t="shared" si="2"/>
        <v>11</v>
      </c>
      <c r="Q131" s="48">
        <v>8</v>
      </c>
      <c r="S131" s="48" t="s">
        <v>71</v>
      </c>
      <c r="T131">
        <f t="shared" si="3"/>
        <v>1603</v>
      </c>
    </row>
    <row r="132" spans="15:20" x14ac:dyDescent="0.25">
      <c r="O132" s="49">
        <v>129</v>
      </c>
      <c r="P132" s="48">
        <f t="shared" si="2"/>
        <v>11</v>
      </c>
      <c r="Q132" s="48">
        <v>9</v>
      </c>
      <c r="S132" s="48" t="s">
        <v>72</v>
      </c>
      <c r="T132">
        <f t="shared" si="3"/>
        <v>1568</v>
      </c>
    </row>
    <row r="133" spans="15:20" x14ac:dyDescent="0.25">
      <c r="O133" s="49">
        <v>130</v>
      </c>
      <c r="P133" s="48">
        <f t="shared" ref="P133:P196" si="4">ROUNDUP(O133/12,0)</f>
        <v>11</v>
      </c>
      <c r="Q133" s="48">
        <v>10</v>
      </c>
      <c r="S133" s="48" t="s">
        <v>73</v>
      </c>
      <c r="T133">
        <f t="shared" si="3"/>
        <v>1619</v>
      </c>
    </row>
    <row r="134" spans="15:20" x14ac:dyDescent="0.25">
      <c r="O134" s="49">
        <v>131</v>
      </c>
      <c r="P134" s="48">
        <f t="shared" si="4"/>
        <v>11</v>
      </c>
      <c r="Q134" s="48">
        <v>11</v>
      </c>
      <c r="S134" s="48" t="s">
        <v>74</v>
      </c>
      <c r="T134">
        <f t="shared" ref="T134:T197" si="5">INDEX($B$7:$M$26,P134,Q134)</f>
        <v>1549</v>
      </c>
    </row>
    <row r="135" spans="15:20" x14ac:dyDescent="0.25">
      <c r="O135" s="49">
        <v>132</v>
      </c>
      <c r="P135" s="48">
        <f t="shared" si="4"/>
        <v>11</v>
      </c>
      <c r="Q135" s="48">
        <v>12</v>
      </c>
      <c r="S135" s="48" t="s">
        <v>75</v>
      </c>
      <c r="T135">
        <f t="shared" si="5"/>
        <v>1195</v>
      </c>
    </row>
    <row r="136" spans="15:20" x14ac:dyDescent="0.25">
      <c r="O136" s="49">
        <v>133</v>
      </c>
      <c r="P136" s="48">
        <f t="shared" si="4"/>
        <v>12</v>
      </c>
      <c r="Q136" s="48">
        <v>1</v>
      </c>
      <c r="R136">
        <v>1843</v>
      </c>
      <c r="S136" s="48" t="s">
        <v>64</v>
      </c>
      <c r="T136">
        <f t="shared" si="5"/>
        <v>1919</v>
      </c>
    </row>
    <row r="137" spans="15:20" x14ac:dyDescent="0.25">
      <c r="O137" s="49">
        <v>134</v>
      </c>
      <c r="P137" s="48">
        <f t="shared" si="4"/>
        <v>12</v>
      </c>
      <c r="Q137" s="48">
        <v>2</v>
      </c>
      <c r="S137" s="48" t="s">
        <v>65</v>
      </c>
      <c r="T137">
        <f t="shared" si="5"/>
        <v>2243</v>
      </c>
    </row>
    <row r="138" spans="15:20" x14ac:dyDescent="0.25">
      <c r="O138" s="49">
        <v>135</v>
      </c>
      <c r="P138" s="48">
        <f t="shared" si="4"/>
        <v>12</v>
      </c>
      <c r="Q138" s="48">
        <v>3</v>
      </c>
      <c r="S138" s="48" t="s">
        <v>66</v>
      </c>
      <c r="T138">
        <f t="shared" si="5"/>
        <v>1957</v>
      </c>
    </row>
    <row r="139" spans="15:20" x14ac:dyDescent="0.25">
      <c r="O139" s="49">
        <v>136</v>
      </c>
      <c r="P139" s="48">
        <f t="shared" si="4"/>
        <v>12</v>
      </c>
      <c r="Q139" s="48">
        <v>4</v>
      </c>
      <c r="S139" s="48" t="s">
        <v>67</v>
      </c>
      <c r="T139">
        <f t="shared" si="5"/>
        <v>1412</v>
      </c>
    </row>
    <row r="140" spans="15:20" x14ac:dyDescent="0.25">
      <c r="O140" s="49">
        <v>137</v>
      </c>
      <c r="P140" s="48">
        <f t="shared" si="4"/>
        <v>12</v>
      </c>
      <c r="Q140" s="48">
        <v>5</v>
      </c>
      <c r="S140" s="48" t="s">
        <v>68</v>
      </c>
      <c r="T140">
        <f t="shared" si="5"/>
        <v>1280</v>
      </c>
    </row>
    <row r="141" spans="15:20" x14ac:dyDescent="0.25">
      <c r="O141" s="49">
        <v>138</v>
      </c>
      <c r="P141" s="48">
        <f t="shared" si="4"/>
        <v>12</v>
      </c>
      <c r="Q141" s="48">
        <v>6</v>
      </c>
      <c r="S141" s="48" t="s">
        <v>69</v>
      </c>
      <c r="T141">
        <f t="shared" si="5"/>
        <v>1170</v>
      </c>
    </row>
    <row r="142" spans="15:20" x14ac:dyDescent="0.25">
      <c r="O142" s="49">
        <v>139</v>
      </c>
      <c r="P142" s="48">
        <f t="shared" si="4"/>
        <v>12</v>
      </c>
      <c r="Q142" s="48">
        <v>7</v>
      </c>
      <c r="S142" s="48" t="s">
        <v>70</v>
      </c>
      <c r="T142">
        <f t="shared" si="5"/>
        <v>1614</v>
      </c>
    </row>
    <row r="143" spans="15:20" x14ac:dyDescent="0.25">
      <c r="O143" s="49">
        <v>140</v>
      </c>
      <c r="P143" s="48">
        <f t="shared" si="4"/>
        <v>12</v>
      </c>
      <c r="Q143" s="48">
        <v>8</v>
      </c>
      <c r="S143" s="48" t="s">
        <v>71</v>
      </c>
      <c r="T143">
        <f t="shared" si="5"/>
        <v>1468</v>
      </c>
    </row>
    <row r="144" spans="15:20" x14ac:dyDescent="0.25">
      <c r="O144" s="49">
        <v>141</v>
      </c>
      <c r="P144" s="48">
        <f t="shared" si="4"/>
        <v>12</v>
      </c>
      <c r="Q144" s="48">
        <v>9</v>
      </c>
      <c r="S144" s="48" t="s">
        <v>72</v>
      </c>
      <c r="T144">
        <f t="shared" si="5"/>
        <v>1464</v>
      </c>
    </row>
    <row r="145" spans="15:20" x14ac:dyDescent="0.25">
      <c r="O145" s="49">
        <v>142</v>
      </c>
      <c r="P145" s="48">
        <f t="shared" si="4"/>
        <v>12</v>
      </c>
      <c r="Q145" s="48">
        <v>10</v>
      </c>
      <c r="S145" s="48" t="s">
        <v>73</v>
      </c>
      <c r="T145">
        <f t="shared" si="5"/>
        <v>1270</v>
      </c>
    </row>
    <row r="146" spans="15:20" x14ac:dyDescent="0.25">
      <c r="O146" s="49">
        <v>143</v>
      </c>
      <c r="P146" s="48">
        <f t="shared" si="4"/>
        <v>12</v>
      </c>
      <c r="Q146" s="48">
        <v>11</v>
      </c>
      <c r="S146" s="48" t="s">
        <v>74</v>
      </c>
      <c r="T146">
        <f t="shared" si="5"/>
        <v>1173</v>
      </c>
    </row>
    <row r="147" spans="15:20" x14ac:dyDescent="0.25">
      <c r="O147" s="49">
        <v>144</v>
      </c>
      <c r="P147" s="48">
        <f t="shared" si="4"/>
        <v>12</v>
      </c>
      <c r="Q147" s="48">
        <v>12</v>
      </c>
      <c r="S147" s="48" t="s">
        <v>75</v>
      </c>
      <c r="T147">
        <f t="shared" si="5"/>
        <v>1251</v>
      </c>
    </row>
    <row r="148" spans="15:20" x14ac:dyDescent="0.25">
      <c r="O148" s="49">
        <v>145</v>
      </c>
      <c r="P148" s="48">
        <f t="shared" si="4"/>
        <v>13</v>
      </c>
      <c r="Q148" s="48">
        <v>1</v>
      </c>
      <c r="R148">
        <v>1844</v>
      </c>
      <c r="S148" s="48" t="s">
        <v>64</v>
      </c>
      <c r="T148">
        <f t="shared" si="5"/>
        <v>1791</v>
      </c>
    </row>
    <row r="149" spans="15:20" x14ac:dyDescent="0.25">
      <c r="O149" s="49">
        <v>146</v>
      </c>
      <c r="P149" s="48">
        <f t="shared" si="4"/>
        <v>13</v>
      </c>
      <c r="Q149" s="48">
        <v>2</v>
      </c>
      <c r="S149" s="48" t="s">
        <v>65</v>
      </c>
      <c r="T149">
        <f t="shared" si="5"/>
        <v>1851</v>
      </c>
    </row>
    <row r="150" spans="15:20" x14ac:dyDescent="0.25">
      <c r="O150" s="49">
        <v>147</v>
      </c>
      <c r="P150" s="48">
        <f t="shared" si="4"/>
        <v>13</v>
      </c>
      <c r="Q150" s="48">
        <v>3</v>
      </c>
      <c r="S150" s="48" t="s">
        <v>66</v>
      </c>
      <c r="T150">
        <f t="shared" si="5"/>
        <v>1501</v>
      </c>
    </row>
    <row r="151" spans="15:20" x14ac:dyDescent="0.25">
      <c r="O151" s="49">
        <v>148</v>
      </c>
      <c r="P151" s="48">
        <f t="shared" si="4"/>
        <v>13</v>
      </c>
      <c r="Q151" s="48">
        <v>4</v>
      </c>
      <c r="S151" s="48" t="s">
        <v>67</v>
      </c>
      <c r="T151">
        <f t="shared" si="5"/>
        <v>1652</v>
      </c>
    </row>
    <row r="152" spans="15:20" x14ac:dyDescent="0.25">
      <c r="O152" s="49">
        <v>149</v>
      </c>
      <c r="P152" s="48">
        <f t="shared" si="4"/>
        <v>13</v>
      </c>
      <c r="Q152" s="48">
        <v>5</v>
      </c>
      <c r="S152" s="48" t="s">
        <v>68</v>
      </c>
      <c r="T152">
        <f t="shared" si="5"/>
        <v>1978</v>
      </c>
    </row>
    <row r="153" spans="15:20" x14ac:dyDescent="0.25">
      <c r="O153" s="49">
        <v>150</v>
      </c>
      <c r="P153" s="48">
        <f t="shared" si="4"/>
        <v>13</v>
      </c>
      <c r="Q153" s="48">
        <v>6</v>
      </c>
      <c r="S153" s="48" t="s">
        <v>69</v>
      </c>
      <c r="T153">
        <f t="shared" si="5"/>
        <v>1489</v>
      </c>
    </row>
    <row r="154" spans="15:20" x14ac:dyDescent="0.25">
      <c r="O154" s="49">
        <v>151</v>
      </c>
      <c r="P154" s="48">
        <f t="shared" si="4"/>
        <v>13</v>
      </c>
      <c r="Q154" s="48">
        <v>7</v>
      </c>
      <c r="S154" s="48" t="s">
        <v>70</v>
      </c>
      <c r="T154">
        <f t="shared" si="5"/>
        <v>1631</v>
      </c>
    </row>
    <row r="155" spans="15:20" x14ac:dyDescent="0.25">
      <c r="O155" s="49">
        <v>152</v>
      </c>
      <c r="P155" s="48">
        <f t="shared" si="4"/>
        <v>13</v>
      </c>
      <c r="Q155" s="48">
        <v>8</v>
      </c>
      <c r="S155" s="48" t="s">
        <v>71</v>
      </c>
      <c r="T155">
        <f t="shared" si="5"/>
        <v>1479</v>
      </c>
    </row>
    <row r="156" spans="15:20" x14ac:dyDescent="0.25">
      <c r="O156" s="49">
        <v>153</v>
      </c>
      <c r="P156" s="48">
        <f t="shared" si="4"/>
        <v>13</v>
      </c>
      <c r="Q156" s="48">
        <v>9</v>
      </c>
      <c r="S156" s="48" t="s">
        <v>72</v>
      </c>
      <c r="T156">
        <f t="shared" si="5"/>
        <v>1296</v>
      </c>
    </row>
    <row r="157" spans="15:20" x14ac:dyDescent="0.25">
      <c r="O157" s="49">
        <v>154</v>
      </c>
      <c r="P157" s="48">
        <f t="shared" si="4"/>
        <v>13</v>
      </c>
      <c r="Q157" s="48">
        <v>10</v>
      </c>
      <c r="S157" s="48" t="s">
        <v>73</v>
      </c>
      <c r="T157">
        <f t="shared" si="5"/>
        <v>977</v>
      </c>
    </row>
    <row r="158" spans="15:20" x14ac:dyDescent="0.25">
      <c r="O158" s="49">
        <v>155</v>
      </c>
      <c r="P158" s="48">
        <f t="shared" si="4"/>
        <v>13</v>
      </c>
      <c r="Q158" s="48">
        <v>11</v>
      </c>
      <c r="S158" s="48" t="s">
        <v>74</v>
      </c>
      <c r="T158">
        <f t="shared" si="5"/>
        <v>1212</v>
      </c>
    </row>
    <row r="159" spans="15:20" x14ac:dyDescent="0.25">
      <c r="O159" s="49">
        <v>156</v>
      </c>
      <c r="P159" s="48">
        <f t="shared" si="4"/>
        <v>13</v>
      </c>
      <c r="Q159" s="48">
        <v>12</v>
      </c>
      <c r="S159" s="48" t="s">
        <v>75</v>
      </c>
      <c r="T159">
        <f t="shared" si="5"/>
        <v>1163</v>
      </c>
    </row>
    <row r="160" spans="15:20" x14ac:dyDescent="0.25">
      <c r="O160" s="49">
        <v>157</v>
      </c>
      <c r="P160" s="48">
        <f t="shared" si="4"/>
        <v>14</v>
      </c>
      <c r="Q160" s="48">
        <v>1</v>
      </c>
      <c r="R160">
        <v>1845</v>
      </c>
      <c r="S160" s="48" t="s">
        <v>64</v>
      </c>
      <c r="T160">
        <f t="shared" si="5"/>
        <v>693</v>
      </c>
    </row>
    <row r="161" spans="15:20" x14ac:dyDescent="0.25">
      <c r="O161" s="49">
        <v>158</v>
      </c>
      <c r="P161" s="48">
        <f t="shared" si="4"/>
        <v>14</v>
      </c>
      <c r="Q161" s="48">
        <v>2</v>
      </c>
      <c r="S161" s="48" t="s">
        <v>65</v>
      </c>
      <c r="T161">
        <f t="shared" si="5"/>
        <v>1000</v>
      </c>
    </row>
    <row r="162" spans="15:20" x14ac:dyDescent="0.25">
      <c r="O162" s="49">
        <v>159</v>
      </c>
      <c r="P162" s="48">
        <f t="shared" si="4"/>
        <v>14</v>
      </c>
      <c r="Q162" s="48">
        <v>3</v>
      </c>
      <c r="S162" s="48" t="s">
        <v>66</v>
      </c>
      <c r="T162">
        <f t="shared" si="5"/>
        <v>1176</v>
      </c>
    </row>
    <row r="163" spans="15:20" x14ac:dyDescent="0.25">
      <c r="O163" s="49">
        <v>160</v>
      </c>
      <c r="P163" s="48">
        <f t="shared" si="4"/>
        <v>14</v>
      </c>
      <c r="Q163" s="48">
        <v>4</v>
      </c>
      <c r="S163" s="48" t="s">
        <v>67</v>
      </c>
      <c r="T163">
        <f t="shared" si="5"/>
        <v>1143</v>
      </c>
    </row>
    <row r="164" spans="15:20" x14ac:dyDescent="0.25">
      <c r="O164" s="49">
        <v>161</v>
      </c>
      <c r="P164" s="48">
        <f t="shared" si="4"/>
        <v>14</v>
      </c>
      <c r="Q164" s="48">
        <v>5</v>
      </c>
      <c r="S164" s="48" t="s">
        <v>68</v>
      </c>
      <c r="T164">
        <f t="shared" si="5"/>
        <v>1269</v>
      </c>
    </row>
    <row r="165" spans="15:20" x14ac:dyDescent="0.25">
      <c r="O165" s="49">
        <v>162</v>
      </c>
      <c r="P165" s="48">
        <f t="shared" si="4"/>
        <v>14</v>
      </c>
      <c r="Q165" s="48">
        <v>6</v>
      </c>
      <c r="S165" s="48" t="s">
        <v>69</v>
      </c>
      <c r="T165">
        <f t="shared" si="5"/>
        <v>1387</v>
      </c>
    </row>
    <row r="166" spans="15:20" x14ac:dyDescent="0.25">
      <c r="O166" s="49">
        <v>163</v>
      </c>
      <c r="P166" s="48">
        <f t="shared" si="4"/>
        <v>14</v>
      </c>
      <c r="Q166" s="48">
        <v>7</v>
      </c>
      <c r="S166" s="48" t="s">
        <v>70</v>
      </c>
      <c r="T166">
        <f t="shared" si="5"/>
        <v>1127</v>
      </c>
    </row>
    <row r="167" spans="15:20" x14ac:dyDescent="0.25">
      <c r="O167" s="49">
        <v>164</v>
      </c>
      <c r="P167" s="48">
        <f t="shared" si="4"/>
        <v>14</v>
      </c>
      <c r="Q167" s="48">
        <v>8</v>
      </c>
      <c r="S167" s="48" t="s">
        <v>71</v>
      </c>
      <c r="T167">
        <f t="shared" si="5"/>
        <v>1326</v>
      </c>
    </row>
    <row r="168" spans="15:20" x14ac:dyDescent="0.25">
      <c r="O168" s="49">
        <v>165</v>
      </c>
      <c r="P168" s="48">
        <f t="shared" si="4"/>
        <v>14</v>
      </c>
      <c r="Q168" s="48">
        <v>9</v>
      </c>
      <c r="S168" s="48" t="s">
        <v>72</v>
      </c>
      <c r="T168">
        <f t="shared" si="5"/>
        <v>1394</v>
      </c>
    </row>
    <row r="169" spans="15:20" x14ac:dyDescent="0.25">
      <c r="O169" s="49">
        <v>166</v>
      </c>
      <c r="P169" s="48">
        <f t="shared" si="4"/>
        <v>14</v>
      </c>
      <c r="Q169" s="48">
        <v>10</v>
      </c>
      <c r="S169" s="48" t="s">
        <v>73</v>
      </c>
      <c r="T169">
        <f t="shared" si="5"/>
        <v>1726</v>
      </c>
    </row>
    <row r="170" spans="15:20" x14ac:dyDescent="0.25">
      <c r="O170" s="49">
        <v>167</v>
      </c>
      <c r="P170" s="48">
        <f t="shared" si="4"/>
        <v>14</v>
      </c>
      <c r="Q170" s="48">
        <v>11</v>
      </c>
      <c r="S170" s="48" t="s">
        <v>74</v>
      </c>
      <c r="T170">
        <f t="shared" si="5"/>
        <v>1654</v>
      </c>
    </row>
    <row r="171" spans="15:20" x14ac:dyDescent="0.25">
      <c r="O171" s="49">
        <v>168</v>
      </c>
      <c r="P171" s="48">
        <f t="shared" si="4"/>
        <v>14</v>
      </c>
      <c r="Q171" s="48">
        <v>12</v>
      </c>
      <c r="S171" s="48" t="s">
        <v>75</v>
      </c>
      <c r="T171">
        <f t="shared" si="5"/>
        <v>1833</v>
      </c>
    </row>
    <row r="172" spans="15:20" x14ac:dyDescent="0.25">
      <c r="O172" s="49">
        <v>169</v>
      </c>
      <c r="P172" s="48">
        <f t="shared" si="4"/>
        <v>15</v>
      </c>
      <c r="Q172" s="48">
        <v>1</v>
      </c>
      <c r="R172">
        <v>1846</v>
      </c>
      <c r="S172" s="48" t="s">
        <v>64</v>
      </c>
      <c r="T172">
        <f t="shared" si="5"/>
        <v>2148</v>
      </c>
    </row>
    <row r="173" spans="15:20" x14ac:dyDescent="0.25">
      <c r="O173" s="49">
        <v>170</v>
      </c>
      <c r="P173" s="48">
        <f t="shared" si="4"/>
        <v>15</v>
      </c>
      <c r="Q173" s="48">
        <v>2</v>
      </c>
      <c r="S173" s="48" t="s">
        <v>65</v>
      </c>
      <c r="T173">
        <f t="shared" si="5"/>
        <v>1271</v>
      </c>
    </row>
    <row r="174" spans="15:20" x14ac:dyDescent="0.25">
      <c r="O174" s="49">
        <v>171</v>
      </c>
      <c r="P174" s="48">
        <f t="shared" si="4"/>
        <v>15</v>
      </c>
      <c r="Q174" s="48">
        <v>3</v>
      </c>
      <c r="S174" s="48" t="s">
        <v>66</v>
      </c>
      <c r="T174">
        <f t="shared" si="5"/>
        <v>1249</v>
      </c>
    </row>
    <row r="175" spans="15:20" x14ac:dyDescent="0.25">
      <c r="O175" s="49">
        <v>172</v>
      </c>
      <c r="P175" s="48">
        <f t="shared" si="4"/>
        <v>15</v>
      </c>
      <c r="Q175" s="48">
        <v>4</v>
      </c>
      <c r="S175" s="48" t="s">
        <v>67</v>
      </c>
      <c r="T175">
        <f t="shared" si="5"/>
        <v>1158</v>
      </c>
    </row>
    <row r="176" spans="15:20" x14ac:dyDescent="0.25">
      <c r="O176" s="49">
        <v>173</v>
      </c>
      <c r="P176" s="48">
        <f t="shared" si="4"/>
        <v>15</v>
      </c>
      <c r="Q176" s="48">
        <v>5</v>
      </c>
      <c r="S176" s="48" t="s">
        <v>68</v>
      </c>
      <c r="T176">
        <f t="shared" si="5"/>
        <v>1264</v>
      </c>
    </row>
    <row r="177" spans="15:20" x14ac:dyDescent="0.25">
      <c r="O177" s="49">
        <v>174</v>
      </c>
      <c r="P177" s="48">
        <f t="shared" si="4"/>
        <v>15</v>
      </c>
      <c r="Q177" s="48">
        <v>6</v>
      </c>
      <c r="S177" s="48" t="s">
        <v>69</v>
      </c>
      <c r="T177">
        <f t="shared" si="5"/>
        <v>1521</v>
      </c>
    </row>
    <row r="178" spans="15:20" x14ac:dyDescent="0.25">
      <c r="O178" s="49">
        <v>175</v>
      </c>
      <c r="P178" s="48">
        <f t="shared" si="4"/>
        <v>15</v>
      </c>
      <c r="Q178" s="48">
        <v>7</v>
      </c>
      <c r="S178" s="48" t="s">
        <v>70</v>
      </c>
      <c r="T178">
        <f t="shared" si="5"/>
        <v>1460</v>
      </c>
    </row>
    <row r="179" spans="15:20" x14ac:dyDescent="0.25">
      <c r="O179" s="49">
        <v>176</v>
      </c>
      <c r="P179" s="48">
        <f t="shared" si="4"/>
        <v>15</v>
      </c>
      <c r="Q179" s="48">
        <v>8</v>
      </c>
      <c r="S179" s="48" t="s">
        <v>71</v>
      </c>
      <c r="T179">
        <f t="shared" si="5"/>
        <v>1940</v>
      </c>
    </row>
    <row r="180" spans="15:20" x14ac:dyDescent="0.25">
      <c r="O180" s="49">
        <v>177</v>
      </c>
      <c r="P180" s="48">
        <f t="shared" si="4"/>
        <v>15</v>
      </c>
      <c r="Q180" s="48">
        <v>9</v>
      </c>
      <c r="S180" s="48" t="s">
        <v>72</v>
      </c>
      <c r="T180">
        <f t="shared" si="5"/>
        <v>1730</v>
      </c>
    </row>
    <row r="181" spans="15:20" x14ac:dyDescent="0.25">
      <c r="O181" s="49">
        <v>178</v>
      </c>
      <c r="P181" s="48">
        <f t="shared" si="4"/>
        <v>15</v>
      </c>
      <c r="Q181" s="48">
        <v>10</v>
      </c>
      <c r="S181" s="48" t="s">
        <v>73</v>
      </c>
      <c r="T181">
        <f t="shared" si="5"/>
        <v>1432</v>
      </c>
    </row>
    <row r="182" spans="15:20" x14ac:dyDescent="0.25">
      <c r="O182" s="49">
        <v>179</v>
      </c>
      <c r="P182" s="48">
        <f t="shared" si="4"/>
        <v>15</v>
      </c>
      <c r="Q182" s="48">
        <v>11</v>
      </c>
      <c r="S182" s="48" t="s">
        <v>74</v>
      </c>
      <c r="T182">
        <f t="shared" si="5"/>
        <v>1321</v>
      </c>
    </row>
    <row r="183" spans="15:20" x14ac:dyDescent="0.25">
      <c r="O183" s="49">
        <v>180</v>
      </c>
      <c r="P183" s="48">
        <f t="shared" si="4"/>
        <v>15</v>
      </c>
      <c r="Q183" s="48">
        <v>12</v>
      </c>
      <c r="S183" s="48" t="s">
        <v>75</v>
      </c>
      <c r="T183">
        <f t="shared" si="5"/>
        <v>1519</v>
      </c>
    </row>
    <row r="184" spans="15:20" x14ac:dyDescent="0.25">
      <c r="O184" s="49">
        <v>181</v>
      </c>
      <c r="P184" s="48">
        <f t="shared" si="4"/>
        <v>16</v>
      </c>
      <c r="Q184" s="48">
        <v>1</v>
      </c>
      <c r="R184">
        <v>1847</v>
      </c>
      <c r="S184" s="48" t="s">
        <v>64</v>
      </c>
      <c r="T184">
        <f t="shared" si="5"/>
        <v>1111</v>
      </c>
    </row>
    <row r="185" spans="15:20" x14ac:dyDescent="0.25">
      <c r="O185" s="49">
        <v>182</v>
      </c>
      <c r="P185" s="48">
        <f t="shared" si="4"/>
        <v>16</v>
      </c>
      <c r="Q185" s="48">
        <v>2</v>
      </c>
      <c r="S185" s="48" t="s">
        <v>65</v>
      </c>
      <c r="T185">
        <f t="shared" si="5"/>
        <v>1065</v>
      </c>
    </row>
    <row r="186" spans="15:20" x14ac:dyDescent="0.25">
      <c r="O186" s="49">
        <v>183</v>
      </c>
      <c r="P186" s="48">
        <f t="shared" si="4"/>
        <v>16</v>
      </c>
      <c r="Q186" s="48">
        <v>3</v>
      </c>
      <c r="S186" s="48" t="s">
        <v>66</v>
      </c>
      <c r="T186">
        <f t="shared" si="5"/>
        <v>1638</v>
      </c>
    </row>
    <row r="187" spans="15:20" x14ac:dyDescent="0.25">
      <c r="O187" s="49">
        <v>184</v>
      </c>
      <c r="P187" s="48">
        <f t="shared" si="4"/>
        <v>16</v>
      </c>
      <c r="Q187" s="48">
        <v>4</v>
      </c>
      <c r="S187" s="48" t="s">
        <v>67</v>
      </c>
      <c r="T187">
        <f t="shared" si="5"/>
        <v>1402</v>
      </c>
    </row>
    <row r="188" spans="15:20" x14ac:dyDescent="0.25">
      <c r="O188" s="49">
        <v>185</v>
      </c>
      <c r="P188" s="48">
        <f t="shared" si="4"/>
        <v>16</v>
      </c>
      <c r="Q188" s="48">
        <v>5</v>
      </c>
      <c r="S188" s="48" t="s">
        <v>68</v>
      </c>
      <c r="T188">
        <f t="shared" si="5"/>
        <v>1352</v>
      </c>
    </row>
    <row r="189" spans="15:20" x14ac:dyDescent="0.25">
      <c r="O189" s="49">
        <v>186</v>
      </c>
      <c r="P189" s="48">
        <f t="shared" si="4"/>
        <v>16</v>
      </c>
      <c r="Q189" s="48">
        <v>6</v>
      </c>
      <c r="S189" s="48" t="s">
        <v>69</v>
      </c>
      <c r="T189">
        <f t="shared" si="5"/>
        <v>1551</v>
      </c>
    </row>
    <row r="190" spans="15:20" x14ac:dyDescent="0.25">
      <c r="O190" s="49">
        <v>187</v>
      </c>
      <c r="P190" s="48">
        <f t="shared" si="4"/>
        <v>16</v>
      </c>
      <c r="Q190" s="48">
        <v>7</v>
      </c>
      <c r="S190" s="48" t="s">
        <v>70</v>
      </c>
      <c r="T190">
        <f t="shared" si="5"/>
        <v>1177</v>
      </c>
    </row>
    <row r="191" spans="15:20" x14ac:dyDescent="0.25">
      <c r="O191" s="49">
        <v>188</v>
      </c>
      <c r="P191" s="48">
        <f t="shared" si="4"/>
        <v>16</v>
      </c>
      <c r="Q191" s="48">
        <v>8</v>
      </c>
      <c r="S191" s="48" t="s">
        <v>71</v>
      </c>
      <c r="T191">
        <f t="shared" si="5"/>
        <v>1330</v>
      </c>
    </row>
    <row r="192" spans="15:20" x14ac:dyDescent="0.25">
      <c r="O192" s="49">
        <v>189</v>
      </c>
      <c r="P192" s="48">
        <f t="shared" si="4"/>
        <v>16</v>
      </c>
      <c r="Q192" s="48">
        <v>9</v>
      </c>
      <c r="S192" s="48" t="s">
        <v>72</v>
      </c>
      <c r="T192">
        <f t="shared" si="5"/>
        <v>1676</v>
      </c>
    </row>
    <row r="193" spans="15:20" x14ac:dyDescent="0.25">
      <c r="O193" s="49">
        <v>190</v>
      </c>
      <c r="P193" s="48">
        <f t="shared" si="4"/>
        <v>16</v>
      </c>
      <c r="Q193" s="48">
        <v>10</v>
      </c>
      <c r="S193" s="48" t="s">
        <v>73</v>
      </c>
      <c r="T193">
        <f t="shared" si="5"/>
        <v>1621</v>
      </c>
    </row>
    <row r="194" spans="15:20" x14ac:dyDescent="0.25">
      <c r="O194" s="49">
        <v>191</v>
      </c>
      <c r="P194" s="48">
        <f t="shared" si="4"/>
        <v>16</v>
      </c>
      <c r="Q194" s="48">
        <v>11</v>
      </c>
      <c r="S194" s="48" t="s">
        <v>74</v>
      </c>
      <c r="T194">
        <f t="shared" si="5"/>
        <v>2023</v>
      </c>
    </row>
    <row r="195" spans="15:20" x14ac:dyDescent="0.25">
      <c r="O195" s="49">
        <v>192</v>
      </c>
      <c r="P195" s="48">
        <f t="shared" si="4"/>
        <v>16</v>
      </c>
      <c r="Q195" s="48">
        <v>12</v>
      </c>
      <c r="S195" s="48" t="s">
        <v>75</v>
      </c>
      <c r="T195">
        <f t="shared" si="5"/>
        <v>2091</v>
      </c>
    </row>
    <row r="196" spans="15:20" x14ac:dyDescent="0.25">
      <c r="O196" s="49">
        <v>193</v>
      </c>
      <c r="P196" s="48">
        <f t="shared" si="4"/>
        <v>17</v>
      </c>
      <c r="Q196" s="48">
        <v>1</v>
      </c>
      <c r="R196">
        <v>1848</v>
      </c>
      <c r="S196" s="48" t="s">
        <v>64</v>
      </c>
      <c r="T196">
        <f t="shared" si="5"/>
        <v>2201</v>
      </c>
    </row>
    <row r="197" spans="15:20" x14ac:dyDescent="0.25">
      <c r="O197" s="49">
        <v>194</v>
      </c>
      <c r="P197" s="48">
        <f t="shared" ref="P197:P243" si="6">ROUNDUP(O197/12,0)</f>
        <v>17</v>
      </c>
      <c r="Q197" s="48">
        <v>2</v>
      </c>
      <c r="S197" s="48" t="s">
        <v>65</v>
      </c>
      <c r="T197">
        <f t="shared" si="5"/>
        <v>2321</v>
      </c>
    </row>
    <row r="198" spans="15:20" x14ac:dyDescent="0.25">
      <c r="O198" s="49">
        <v>195</v>
      </c>
      <c r="P198" s="48">
        <f t="shared" si="6"/>
        <v>17</v>
      </c>
      <c r="Q198" s="48">
        <v>3</v>
      </c>
      <c r="S198" s="48" t="s">
        <v>66</v>
      </c>
      <c r="T198">
        <f t="shared" ref="T198:T243" si="7">INDEX($B$7:$M$26,P198,Q198)</f>
        <v>2200</v>
      </c>
    </row>
    <row r="199" spans="15:20" x14ac:dyDescent="0.25">
      <c r="O199" s="49">
        <v>196</v>
      </c>
      <c r="P199" s="48">
        <f t="shared" si="6"/>
        <v>17</v>
      </c>
      <c r="Q199" s="48">
        <v>4</v>
      </c>
      <c r="S199" s="48" t="s">
        <v>67</v>
      </c>
      <c r="T199">
        <f t="shared" si="7"/>
        <v>2633</v>
      </c>
    </row>
    <row r="200" spans="15:20" x14ac:dyDescent="0.25">
      <c r="O200" s="49">
        <v>197</v>
      </c>
      <c r="P200" s="48">
        <f t="shared" si="6"/>
        <v>17</v>
      </c>
      <c r="Q200" s="48">
        <v>5</v>
      </c>
      <c r="S200" s="48" t="s">
        <v>68</v>
      </c>
      <c r="T200">
        <f t="shared" si="7"/>
        <v>2319</v>
      </c>
    </row>
    <row r="201" spans="15:20" x14ac:dyDescent="0.25">
      <c r="O201" s="49">
        <v>198</v>
      </c>
      <c r="P201" s="48">
        <f t="shared" si="6"/>
        <v>17</v>
      </c>
      <c r="Q201" s="48">
        <v>6</v>
      </c>
      <c r="S201" s="48" t="s">
        <v>69</v>
      </c>
      <c r="T201">
        <f t="shared" si="7"/>
        <v>2170</v>
      </c>
    </row>
    <row r="202" spans="15:20" x14ac:dyDescent="0.25">
      <c r="O202" s="49">
        <v>199</v>
      </c>
      <c r="P202" s="48">
        <f t="shared" si="6"/>
        <v>17</v>
      </c>
      <c r="Q202" s="48">
        <v>7</v>
      </c>
      <c r="S202" s="48" t="s">
        <v>70</v>
      </c>
      <c r="T202">
        <f t="shared" si="7"/>
        <v>2698</v>
      </c>
    </row>
    <row r="203" spans="15:20" x14ac:dyDescent="0.25">
      <c r="O203" s="49">
        <v>200</v>
      </c>
      <c r="P203" s="48">
        <f t="shared" si="6"/>
        <v>17</v>
      </c>
      <c r="Q203" s="48">
        <v>8</v>
      </c>
      <c r="S203" s="48" t="s">
        <v>71</v>
      </c>
      <c r="T203">
        <f t="shared" si="7"/>
        <v>2025</v>
      </c>
    </row>
    <row r="204" spans="15:20" x14ac:dyDescent="0.25">
      <c r="O204" s="49">
        <v>201</v>
      </c>
      <c r="P204" s="48">
        <f t="shared" si="6"/>
        <v>17</v>
      </c>
      <c r="Q204" s="48">
        <v>9</v>
      </c>
      <c r="S204" s="48" t="s">
        <v>72</v>
      </c>
      <c r="T204">
        <f t="shared" si="7"/>
        <v>1961</v>
      </c>
    </row>
    <row r="205" spans="15:20" x14ac:dyDescent="0.25">
      <c r="O205" s="49">
        <v>202</v>
      </c>
      <c r="P205" s="48">
        <f t="shared" si="6"/>
        <v>17</v>
      </c>
      <c r="Q205" s="48">
        <v>10</v>
      </c>
      <c r="S205" s="48" t="s">
        <v>73</v>
      </c>
      <c r="T205">
        <f t="shared" si="7"/>
        <v>2662</v>
      </c>
    </row>
    <row r="206" spans="15:20" x14ac:dyDescent="0.25">
      <c r="O206" s="49">
        <v>203</v>
      </c>
      <c r="P206" s="48">
        <f t="shared" si="6"/>
        <v>17</v>
      </c>
      <c r="Q206" s="48">
        <v>11</v>
      </c>
      <c r="S206" s="48" t="s">
        <v>74</v>
      </c>
      <c r="T206">
        <f t="shared" si="7"/>
        <v>2630</v>
      </c>
    </row>
    <row r="207" spans="15:20" x14ac:dyDescent="0.25">
      <c r="O207" s="49">
        <v>204</v>
      </c>
      <c r="P207" s="48">
        <f t="shared" si="6"/>
        <v>17</v>
      </c>
      <c r="Q207" s="48">
        <v>12</v>
      </c>
      <c r="S207" s="48" t="s">
        <v>75</v>
      </c>
      <c r="T207">
        <f t="shared" si="7"/>
        <v>1955</v>
      </c>
    </row>
    <row r="208" spans="15:20" x14ac:dyDescent="0.25">
      <c r="O208" s="49">
        <v>205</v>
      </c>
      <c r="P208" s="48">
        <f t="shared" si="6"/>
        <v>18</v>
      </c>
      <c r="Q208" s="48">
        <v>1</v>
      </c>
      <c r="R208">
        <v>1849</v>
      </c>
      <c r="S208" s="48" t="s">
        <v>64</v>
      </c>
      <c r="T208">
        <f t="shared" si="7"/>
        <v>2253</v>
      </c>
    </row>
    <row r="209" spans="15:20" x14ac:dyDescent="0.25">
      <c r="O209" s="49">
        <v>206</v>
      </c>
      <c r="P209" s="48">
        <f t="shared" si="6"/>
        <v>18</v>
      </c>
      <c r="Q209" s="48">
        <v>2</v>
      </c>
      <c r="S209" s="48" t="s">
        <v>65</v>
      </c>
      <c r="T209">
        <f t="shared" si="7"/>
        <v>2598</v>
      </c>
    </row>
    <row r="210" spans="15:20" x14ac:dyDescent="0.25">
      <c r="O210" s="49">
        <v>207</v>
      </c>
      <c r="P210" s="48">
        <f t="shared" si="6"/>
        <v>18</v>
      </c>
      <c r="Q210" s="48">
        <v>3</v>
      </c>
      <c r="S210" s="48" t="s">
        <v>66</v>
      </c>
      <c r="T210">
        <f t="shared" si="7"/>
        <v>1895</v>
      </c>
    </row>
    <row r="211" spans="15:20" x14ac:dyDescent="0.25">
      <c r="O211" s="49">
        <v>208</v>
      </c>
      <c r="P211" s="48">
        <f t="shared" si="6"/>
        <v>18</v>
      </c>
      <c r="Q211" s="48">
        <v>4</v>
      </c>
      <c r="S211" s="48" t="s">
        <v>67</v>
      </c>
      <c r="T211">
        <f t="shared" si="7"/>
        <v>2423</v>
      </c>
    </row>
    <row r="212" spans="15:20" x14ac:dyDescent="0.25">
      <c r="O212" s="49">
        <v>209</v>
      </c>
      <c r="P212" s="48">
        <f t="shared" si="6"/>
        <v>18</v>
      </c>
      <c r="Q212" s="48">
        <v>5</v>
      </c>
      <c r="S212" s="48" t="s">
        <v>68</v>
      </c>
      <c r="T212">
        <f t="shared" si="7"/>
        <v>2487</v>
      </c>
    </row>
    <row r="213" spans="15:20" x14ac:dyDescent="0.25">
      <c r="O213" s="49">
        <v>210</v>
      </c>
      <c r="P213" s="48">
        <f t="shared" si="6"/>
        <v>18</v>
      </c>
      <c r="Q213" s="48">
        <v>6</v>
      </c>
      <c r="S213" s="48" t="s">
        <v>69</v>
      </c>
      <c r="T213">
        <f t="shared" si="7"/>
        <v>2015</v>
      </c>
    </row>
    <row r="214" spans="15:20" x14ac:dyDescent="0.25">
      <c r="O214" s="49">
        <v>211</v>
      </c>
      <c r="P214" s="48">
        <f t="shared" si="6"/>
        <v>18</v>
      </c>
      <c r="Q214" s="48">
        <v>7</v>
      </c>
      <c r="S214" s="48" t="s">
        <v>70</v>
      </c>
      <c r="T214">
        <f t="shared" si="7"/>
        <v>2218</v>
      </c>
    </row>
    <row r="215" spans="15:20" x14ac:dyDescent="0.25">
      <c r="O215" s="49">
        <v>212</v>
      </c>
      <c r="P215" s="48">
        <f t="shared" si="6"/>
        <v>18</v>
      </c>
      <c r="Q215" s="48">
        <v>8</v>
      </c>
      <c r="S215" s="48" t="s">
        <v>71</v>
      </c>
      <c r="T215">
        <f t="shared" si="7"/>
        <v>1968</v>
      </c>
    </row>
    <row r="216" spans="15:20" x14ac:dyDescent="0.25">
      <c r="O216" s="49">
        <v>213</v>
      </c>
      <c r="P216" s="48">
        <f t="shared" si="6"/>
        <v>18</v>
      </c>
      <c r="Q216" s="48">
        <v>9</v>
      </c>
      <c r="S216" s="48" t="s">
        <v>72</v>
      </c>
      <c r="T216">
        <f t="shared" si="7"/>
        <v>1780</v>
      </c>
    </row>
    <row r="217" spans="15:20" x14ac:dyDescent="0.25">
      <c r="O217" s="49">
        <v>214</v>
      </c>
      <c r="P217" s="48">
        <f t="shared" si="6"/>
        <v>18</v>
      </c>
      <c r="Q217" s="48">
        <v>10</v>
      </c>
      <c r="S217" s="48" t="s">
        <v>73</v>
      </c>
      <c r="T217">
        <f t="shared" si="7"/>
        <v>2031</v>
      </c>
    </row>
    <row r="218" spans="15:20" x14ac:dyDescent="0.25">
      <c r="O218" s="49">
        <v>215</v>
      </c>
      <c r="P218" s="48">
        <f t="shared" si="6"/>
        <v>18</v>
      </c>
      <c r="Q218" s="48">
        <v>11</v>
      </c>
      <c r="S218" s="48" t="s">
        <v>74</v>
      </c>
      <c r="T218">
        <f t="shared" si="7"/>
        <v>2033</v>
      </c>
    </row>
    <row r="219" spans="15:20" x14ac:dyDescent="0.25">
      <c r="O219" s="49">
        <v>216</v>
      </c>
      <c r="P219" s="48">
        <f t="shared" si="6"/>
        <v>18</v>
      </c>
      <c r="Q219" s="48">
        <v>12</v>
      </c>
      <c r="S219" s="48" t="s">
        <v>75</v>
      </c>
      <c r="T219">
        <f t="shared" si="7"/>
        <v>2091</v>
      </c>
    </row>
    <row r="220" spans="15:20" x14ac:dyDescent="0.25">
      <c r="O220" s="49">
        <v>217</v>
      </c>
      <c r="P220" s="48">
        <f t="shared" si="6"/>
        <v>19</v>
      </c>
      <c r="Q220" s="48">
        <v>1</v>
      </c>
      <c r="R220">
        <v>1850</v>
      </c>
      <c r="S220" s="48" t="s">
        <v>64</v>
      </c>
      <c r="T220">
        <f t="shared" si="7"/>
        <v>1865</v>
      </c>
    </row>
    <row r="221" spans="15:20" x14ac:dyDescent="0.25">
      <c r="O221" s="49">
        <v>218</v>
      </c>
      <c r="P221" s="48">
        <f t="shared" si="6"/>
        <v>19</v>
      </c>
      <c r="Q221" s="48">
        <v>2</v>
      </c>
      <c r="S221" s="48" t="s">
        <v>65</v>
      </c>
      <c r="T221">
        <f t="shared" si="7"/>
        <v>1814</v>
      </c>
    </row>
    <row r="222" spans="15:20" x14ac:dyDescent="0.25">
      <c r="O222" s="49">
        <v>219</v>
      </c>
      <c r="P222" s="48">
        <f t="shared" si="6"/>
        <v>19</v>
      </c>
      <c r="Q222" s="48">
        <v>3</v>
      </c>
      <c r="S222" s="48" t="s">
        <v>66</v>
      </c>
      <c r="T222">
        <f t="shared" si="7"/>
        <v>2115</v>
      </c>
    </row>
    <row r="223" spans="15:20" x14ac:dyDescent="0.25">
      <c r="O223" s="49">
        <v>220</v>
      </c>
      <c r="P223" s="48">
        <f t="shared" si="6"/>
        <v>19</v>
      </c>
      <c r="Q223" s="48">
        <v>4</v>
      </c>
      <c r="S223" s="48" t="s">
        <v>67</v>
      </c>
      <c r="T223">
        <f t="shared" si="7"/>
        <v>1840</v>
      </c>
    </row>
    <row r="224" spans="15:20" x14ac:dyDescent="0.25">
      <c r="O224" s="49">
        <v>221</v>
      </c>
      <c r="P224" s="48">
        <f t="shared" si="6"/>
        <v>19</v>
      </c>
      <c r="Q224" s="48">
        <v>5</v>
      </c>
      <c r="S224" s="48" t="s">
        <v>68</v>
      </c>
      <c r="T224">
        <f t="shared" si="7"/>
        <v>1932</v>
      </c>
    </row>
    <row r="225" spans="15:20" x14ac:dyDescent="0.25">
      <c r="O225" s="49">
        <v>222</v>
      </c>
      <c r="P225" s="48">
        <f t="shared" si="6"/>
        <v>19</v>
      </c>
      <c r="Q225" s="48">
        <v>6</v>
      </c>
      <c r="S225" s="48" t="s">
        <v>69</v>
      </c>
      <c r="T225">
        <f t="shared" si="7"/>
        <v>2014</v>
      </c>
    </row>
    <row r="226" spans="15:20" x14ac:dyDescent="0.25">
      <c r="O226" s="49">
        <v>223</v>
      </c>
      <c r="P226" s="48">
        <f t="shared" si="6"/>
        <v>19</v>
      </c>
      <c r="Q226" s="48">
        <v>7</v>
      </c>
      <c r="S226" s="48" t="s">
        <v>70</v>
      </c>
      <c r="T226">
        <f t="shared" si="7"/>
        <v>1956</v>
      </c>
    </row>
    <row r="227" spans="15:20" x14ac:dyDescent="0.25">
      <c r="O227" s="49">
        <v>224</v>
      </c>
      <c r="P227" s="48">
        <f t="shared" si="6"/>
        <v>19</v>
      </c>
      <c r="Q227" s="48">
        <v>8</v>
      </c>
      <c r="S227" s="48" t="s">
        <v>71</v>
      </c>
      <c r="T227">
        <f t="shared" si="7"/>
        <v>1863</v>
      </c>
    </row>
    <row r="228" spans="15:20" x14ac:dyDescent="0.25">
      <c r="O228" s="49">
        <v>225</v>
      </c>
      <c r="P228" s="48">
        <f t="shared" si="6"/>
        <v>19</v>
      </c>
      <c r="Q228" s="48">
        <v>9</v>
      </c>
      <c r="S228" s="48" t="s">
        <v>72</v>
      </c>
      <c r="T228">
        <f t="shared" si="7"/>
        <v>1957</v>
      </c>
    </row>
    <row r="229" spans="15:20" x14ac:dyDescent="0.25">
      <c r="O229" s="49">
        <v>226</v>
      </c>
      <c r="P229" s="48">
        <f t="shared" si="6"/>
        <v>19</v>
      </c>
      <c r="Q229" s="48">
        <v>10</v>
      </c>
      <c r="S229" s="48" t="s">
        <v>73</v>
      </c>
      <c r="T229">
        <f t="shared" si="7"/>
        <v>1578</v>
      </c>
    </row>
    <row r="230" spans="15:20" x14ac:dyDescent="0.25">
      <c r="O230" s="49">
        <v>227</v>
      </c>
      <c r="P230" s="48">
        <f t="shared" si="6"/>
        <v>19</v>
      </c>
      <c r="Q230" s="48">
        <v>11</v>
      </c>
      <c r="S230" s="48" t="s">
        <v>74</v>
      </c>
      <c r="T230">
        <f t="shared" si="7"/>
        <v>1611</v>
      </c>
    </row>
    <row r="231" spans="15:20" x14ac:dyDescent="0.25">
      <c r="O231" s="49">
        <v>228</v>
      </c>
      <c r="P231" s="48">
        <f t="shared" si="6"/>
        <v>19</v>
      </c>
      <c r="Q231" s="48">
        <v>12</v>
      </c>
      <c r="S231" s="48" t="s">
        <v>75</v>
      </c>
      <c r="T231">
        <f t="shared" si="7"/>
        <v>1742</v>
      </c>
    </row>
    <row r="232" spans="15:20" x14ac:dyDescent="0.25">
      <c r="O232" s="49">
        <v>229</v>
      </c>
      <c r="P232" s="48">
        <f t="shared" si="6"/>
        <v>20</v>
      </c>
      <c r="Q232" s="48">
        <v>1</v>
      </c>
      <c r="R232">
        <v>1851</v>
      </c>
      <c r="S232" s="48" t="s">
        <v>64</v>
      </c>
      <c r="T232">
        <f t="shared" si="7"/>
        <v>1566</v>
      </c>
    </row>
    <row r="233" spans="15:20" x14ac:dyDescent="0.25">
      <c r="O233" s="49">
        <v>230</v>
      </c>
      <c r="P233" s="48">
        <f t="shared" si="6"/>
        <v>20</v>
      </c>
      <c r="Q233" s="48">
        <v>2</v>
      </c>
      <c r="S233" s="48" t="s">
        <v>65</v>
      </c>
      <c r="T233">
        <f t="shared" si="7"/>
        <v>1381</v>
      </c>
    </row>
    <row r="234" spans="15:20" x14ac:dyDescent="0.25">
      <c r="O234" s="49">
        <v>231</v>
      </c>
      <c r="P234" s="48">
        <f t="shared" si="6"/>
        <v>20</v>
      </c>
      <c r="Q234" s="48">
        <v>3</v>
      </c>
      <c r="S234" s="48" t="s">
        <v>66</v>
      </c>
      <c r="T234">
        <f t="shared" si="7"/>
        <v>1860</v>
      </c>
    </row>
    <row r="235" spans="15:20" x14ac:dyDescent="0.25">
      <c r="O235" s="49">
        <v>232</v>
      </c>
      <c r="P235" s="48">
        <f t="shared" si="6"/>
        <v>20</v>
      </c>
      <c r="Q235" s="48">
        <v>4</v>
      </c>
      <c r="S235" s="48" t="s">
        <v>67</v>
      </c>
      <c r="T235">
        <f t="shared" si="7"/>
        <v>1411</v>
      </c>
    </row>
    <row r="236" spans="15:20" x14ac:dyDescent="0.25">
      <c r="O236" s="49">
        <v>233</v>
      </c>
      <c r="P236" s="48">
        <f t="shared" si="6"/>
        <v>20</v>
      </c>
      <c r="Q236" s="48">
        <v>5</v>
      </c>
      <c r="S236" s="48" t="s">
        <v>68</v>
      </c>
      <c r="T236">
        <f t="shared" si="7"/>
        <v>1381</v>
      </c>
    </row>
    <row r="237" spans="15:20" x14ac:dyDescent="0.25">
      <c r="O237" s="49">
        <v>234</v>
      </c>
      <c r="P237" s="48">
        <f t="shared" si="6"/>
        <v>20</v>
      </c>
      <c r="Q237" s="48">
        <v>6</v>
      </c>
      <c r="S237" s="48" t="s">
        <v>69</v>
      </c>
      <c r="T237">
        <f t="shared" si="7"/>
        <v>1725</v>
      </c>
    </row>
    <row r="238" spans="15:20" x14ac:dyDescent="0.25">
      <c r="O238" s="49">
        <v>235</v>
      </c>
      <c r="P238" s="48">
        <f t="shared" si="6"/>
        <v>20</v>
      </c>
      <c r="Q238" s="48">
        <v>7</v>
      </c>
      <c r="S238" s="48" t="s">
        <v>70</v>
      </c>
      <c r="T238">
        <f t="shared" si="7"/>
        <v>1428</v>
      </c>
    </row>
    <row r="239" spans="15:20" x14ac:dyDescent="0.25">
      <c r="O239" s="49">
        <v>236</v>
      </c>
      <c r="P239" s="48">
        <f t="shared" si="6"/>
        <v>20</v>
      </c>
      <c r="Q239" s="48">
        <v>8</v>
      </c>
      <c r="S239" s="48" t="s">
        <v>71</v>
      </c>
      <c r="T239">
        <f t="shared" si="7"/>
        <v>1649</v>
      </c>
    </row>
    <row r="240" spans="15:20" x14ac:dyDescent="0.25">
      <c r="O240" s="49">
        <v>237</v>
      </c>
      <c r="P240" s="48">
        <f t="shared" si="6"/>
        <v>20</v>
      </c>
      <c r="Q240" s="48">
        <v>9</v>
      </c>
      <c r="S240" s="48" t="s">
        <v>72</v>
      </c>
      <c r="T240">
        <f t="shared" si="7"/>
        <v>1758</v>
      </c>
    </row>
    <row r="241" spans="15:20" x14ac:dyDescent="0.25">
      <c r="O241" s="49">
        <v>238</v>
      </c>
      <c r="P241" s="48">
        <f t="shared" si="6"/>
        <v>20</v>
      </c>
      <c r="Q241" s="48">
        <v>10</v>
      </c>
      <c r="S241" s="48" t="s">
        <v>73</v>
      </c>
      <c r="T241">
        <f t="shared" si="7"/>
        <v>2108</v>
      </c>
    </row>
    <row r="242" spans="15:20" x14ac:dyDescent="0.25">
      <c r="O242" s="49">
        <v>239</v>
      </c>
      <c r="P242" s="48">
        <f t="shared" si="6"/>
        <v>20</v>
      </c>
      <c r="Q242" s="48">
        <v>11</v>
      </c>
      <c r="S242" s="48" t="s">
        <v>74</v>
      </c>
      <c r="T242">
        <f t="shared" si="7"/>
        <v>2065</v>
      </c>
    </row>
    <row r="243" spans="15:20" x14ac:dyDescent="0.25">
      <c r="O243" s="49">
        <v>240</v>
      </c>
      <c r="P243" s="48">
        <f t="shared" si="6"/>
        <v>20</v>
      </c>
      <c r="Q243" s="48">
        <v>12</v>
      </c>
      <c r="S243" s="48" t="s">
        <v>75</v>
      </c>
      <c r="T243">
        <f t="shared" si="7"/>
        <v>2279</v>
      </c>
    </row>
  </sheetData>
  <hyperlinks>
    <hyperlink ref="A1" location="Contents!A1" display="Contents"/>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25"/>
  <sheetViews>
    <sheetView workbookViewId="0"/>
  </sheetViews>
  <sheetFormatPr defaultRowHeight="15" x14ac:dyDescent="0.25"/>
  <sheetData>
    <row r="1" spans="1:2" x14ac:dyDescent="0.25">
      <c r="A1" s="115" t="s">
        <v>349</v>
      </c>
      <c r="B1" s="5" t="s">
        <v>149</v>
      </c>
    </row>
    <row r="2" spans="1:2" x14ac:dyDescent="0.25">
      <c r="B2" s="5" t="s">
        <v>150</v>
      </c>
    </row>
    <row r="3" spans="1:2" x14ac:dyDescent="0.25">
      <c r="B3" s="5" t="s">
        <v>273</v>
      </c>
    </row>
    <row r="5" spans="1:2" x14ac:dyDescent="0.25">
      <c r="A5" t="s">
        <v>2</v>
      </c>
    </row>
    <row r="6" spans="1:2" x14ac:dyDescent="0.25">
      <c r="A6">
        <v>1832</v>
      </c>
      <c r="B6" s="49">
        <v>1508</v>
      </c>
    </row>
    <row r="7" spans="1:2" x14ac:dyDescent="0.25">
      <c r="A7">
        <v>1833</v>
      </c>
      <c r="B7" s="49">
        <v>1403</v>
      </c>
    </row>
    <row r="8" spans="1:2" x14ac:dyDescent="0.25">
      <c r="A8">
        <v>1834</v>
      </c>
      <c r="B8" s="49">
        <v>1067</v>
      </c>
    </row>
    <row r="9" spans="1:2" x14ac:dyDescent="0.25">
      <c r="A9">
        <v>1835</v>
      </c>
      <c r="B9" s="49">
        <v>839</v>
      </c>
    </row>
    <row r="10" spans="1:2" x14ac:dyDescent="0.25">
      <c r="A10">
        <v>1836</v>
      </c>
      <c r="B10" s="49">
        <v>850</v>
      </c>
    </row>
    <row r="11" spans="1:2" x14ac:dyDescent="0.25">
      <c r="A11">
        <v>1837</v>
      </c>
      <c r="B11" s="49">
        <v>1340</v>
      </c>
    </row>
    <row r="12" spans="1:2" x14ac:dyDescent="0.25">
      <c r="A12">
        <v>1838</v>
      </c>
      <c r="B12" s="49">
        <v>1303</v>
      </c>
    </row>
    <row r="13" spans="1:2" x14ac:dyDescent="0.25">
      <c r="A13">
        <v>1839</v>
      </c>
      <c r="B13" s="49">
        <v>728</v>
      </c>
    </row>
    <row r="14" spans="1:2" x14ac:dyDescent="0.25">
      <c r="A14">
        <v>1840</v>
      </c>
      <c r="B14" s="49">
        <v>767</v>
      </c>
    </row>
    <row r="15" spans="1:2" x14ac:dyDescent="0.25">
      <c r="A15">
        <v>1841</v>
      </c>
      <c r="B15" s="49">
        <v>700</v>
      </c>
    </row>
    <row r="16" spans="1:2" x14ac:dyDescent="0.25">
      <c r="A16">
        <v>1842</v>
      </c>
      <c r="B16" s="49">
        <v>1118</v>
      </c>
    </row>
    <row r="17" spans="1:2" x14ac:dyDescent="0.25">
      <c r="A17">
        <v>1843</v>
      </c>
      <c r="B17" s="49">
        <v>1518</v>
      </c>
    </row>
    <row r="18" spans="1:2" x14ac:dyDescent="0.25">
      <c r="A18">
        <v>1844</v>
      </c>
      <c r="B18" s="49">
        <v>1502</v>
      </c>
    </row>
    <row r="19" spans="1:2" x14ac:dyDescent="0.25">
      <c r="A19">
        <v>1845</v>
      </c>
      <c r="B19" s="49">
        <v>1311</v>
      </c>
    </row>
    <row r="20" spans="1:2" x14ac:dyDescent="0.25">
      <c r="A20">
        <v>1846</v>
      </c>
      <c r="B20" s="49">
        <v>1501</v>
      </c>
    </row>
    <row r="21" spans="1:2" x14ac:dyDescent="0.25">
      <c r="A21">
        <v>1847</v>
      </c>
      <c r="B21" s="49">
        <v>1503</v>
      </c>
    </row>
    <row r="22" spans="1:2" x14ac:dyDescent="0.25">
      <c r="A22">
        <v>1848</v>
      </c>
      <c r="B22" s="49">
        <v>2314</v>
      </c>
    </row>
    <row r="23" spans="1:2" x14ac:dyDescent="0.25">
      <c r="A23">
        <v>1849</v>
      </c>
      <c r="B23" s="49">
        <v>2149</v>
      </c>
    </row>
    <row r="24" spans="1:2" x14ac:dyDescent="0.25">
      <c r="A24">
        <v>1850</v>
      </c>
      <c r="B24" s="49">
        <v>1855</v>
      </c>
    </row>
    <row r="25" spans="1:2" x14ac:dyDescent="0.25">
      <c r="A25">
        <v>1851</v>
      </c>
      <c r="B25" s="49">
        <v>1718</v>
      </c>
    </row>
  </sheetData>
  <hyperlinks>
    <hyperlink ref="A1" location="Contents!A1" display="Contents"/>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Z699"/>
  <sheetViews>
    <sheetView zoomScaleNormal="100" workbookViewId="0"/>
  </sheetViews>
  <sheetFormatPr defaultRowHeight="15" x14ac:dyDescent="0.25"/>
  <cols>
    <col min="15" max="15" width="5.42578125" style="65" bestFit="1" customWidth="1"/>
    <col min="16" max="17" width="4.42578125" style="65" bestFit="1" customWidth="1"/>
  </cols>
  <sheetData>
    <row r="1" spans="1:26" x14ac:dyDescent="0.25">
      <c r="A1" s="115" t="s">
        <v>349</v>
      </c>
      <c r="B1" s="5" t="s">
        <v>152</v>
      </c>
    </row>
    <row r="2" spans="1:26" x14ac:dyDescent="0.25">
      <c r="B2" s="5" t="s">
        <v>151</v>
      </c>
    </row>
    <row r="3" spans="1:26" x14ac:dyDescent="0.25">
      <c r="B3" s="5" t="s">
        <v>273</v>
      </c>
    </row>
    <row r="4" spans="1:26" x14ac:dyDescent="0.25">
      <c r="O4" s="66">
        <v>1</v>
      </c>
      <c r="P4" s="65">
        <f t="shared" ref="P4:P67" si="0">ROUNDUP(O4/12,0)</f>
        <v>1</v>
      </c>
      <c r="Q4" s="65">
        <v>1</v>
      </c>
      <c r="R4">
        <v>1794</v>
      </c>
      <c r="S4" s="65" t="s">
        <v>64</v>
      </c>
      <c r="T4">
        <f t="shared" ref="T4:T67" si="1">INDEX($B$6:$M$62,P4,Q4)</f>
        <v>6378</v>
      </c>
      <c r="U4">
        <f t="shared" ref="U4:U67" si="2">T4/1000</f>
        <v>6.3780000000000001</v>
      </c>
      <c r="W4">
        <v>11.4629629629629</v>
      </c>
      <c r="X4">
        <v>11.4</v>
      </c>
      <c r="Y4">
        <v>10621</v>
      </c>
      <c r="Z4">
        <f t="shared" ref="Z4:Z67" si="3">Y4/1000</f>
        <v>10.621</v>
      </c>
    </row>
    <row r="5" spans="1:26" x14ac:dyDescent="0.25">
      <c r="A5" s="10" t="s">
        <v>2</v>
      </c>
      <c r="B5" s="65" t="s">
        <v>64</v>
      </c>
      <c r="C5" s="65" t="s">
        <v>65</v>
      </c>
      <c r="D5" s="65" t="s">
        <v>66</v>
      </c>
      <c r="E5" s="65" t="s">
        <v>67</v>
      </c>
      <c r="F5" s="65" t="s">
        <v>68</v>
      </c>
      <c r="G5" s="65" t="s">
        <v>69</v>
      </c>
      <c r="H5" s="65" t="s">
        <v>70</v>
      </c>
      <c r="I5" s="65" t="s">
        <v>71</v>
      </c>
      <c r="J5" s="65" t="s">
        <v>72</v>
      </c>
      <c r="K5" s="65" t="s">
        <v>73</v>
      </c>
      <c r="L5" s="65" t="s">
        <v>74</v>
      </c>
      <c r="M5" s="65" t="s">
        <v>75</v>
      </c>
      <c r="O5" s="66">
        <v>2</v>
      </c>
      <c r="P5" s="65">
        <f t="shared" si="0"/>
        <v>1</v>
      </c>
      <c r="Q5" s="65">
        <v>2</v>
      </c>
      <c r="S5" s="65" t="s">
        <v>65</v>
      </c>
      <c r="T5">
        <f t="shared" si="1"/>
        <v>6707</v>
      </c>
      <c r="U5">
        <f t="shared" si="2"/>
        <v>6.7069999999999999</v>
      </c>
      <c r="W5">
        <v>11.440740740740701</v>
      </c>
      <c r="X5">
        <v>12.3</v>
      </c>
      <c r="Y5">
        <v>11418</v>
      </c>
      <c r="Z5">
        <f t="shared" si="3"/>
        <v>11.417999999999999</v>
      </c>
    </row>
    <row r="6" spans="1:26" x14ac:dyDescent="0.25">
      <c r="A6" s="69">
        <v>1794</v>
      </c>
      <c r="B6" s="68">
        <v>6378</v>
      </c>
      <c r="C6" s="68">
        <v>6707</v>
      </c>
      <c r="D6" s="68">
        <v>7093</v>
      </c>
      <c r="E6" s="68">
        <v>7042</v>
      </c>
      <c r="F6" s="68">
        <v>7256</v>
      </c>
      <c r="G6" s="68">
        <v>6848</v>
      </c>
      <c r="H6" s="68">
        <v>6643</v>
      </c>
      <c r="I6" s="68">
        <v>6886</v>
      </c>
      <c r="J6" s="68">
        <v>6746</v>
      </c>
      <c r="K6" s="68">
        <v>6540</v>
      </c>
      <c r="L6" s="68">
        <v>6362</v>
      </c>
      <c r="M6" s="68">
        <v>6405</v>
      </c>
      <c r="O6" s="66">
        <v>3</v>
      </c>
      <c r="P6" s="65">
        <f t="shared" si="0"/>
        <v>1</v>
      </c>
      <c r="Q6" s="65">
        <v>3</v>
      </c>
      <c r="S6" s="65" t="s">
        <v>66</v>
      </c>
      <c r="T6">
        <f t="shared" si="1"/>
        <v>7093</v>
      </c>
      <c r="U6">
        <f t="shared" si="2"/>
        <v>7.093</v>
      </c>
      <c r="W6">
        <v>11.296296296296299</v>
      </c>
      <c r="X6">
        <v>10.6</v>
      </c>
      <c r="Y6">
        <v>11151</v>
      </c>
      <c r="Z6">
        <f t="shared" si="3"/>
        <v>11.151</v>
      </c>
    </row>
    <row r="7" spans="1:26" x14ac:dyDescent="0.25">
      <c r="A7" s="74">
        <v>1795</v>
      </c>
      <c r="B7" s="66">
        <v>6138</v>
      </c>
      <c r="C7" s="66">
        <v>6040</v>
      </c>
      <c r="D7" s="66">
        <v>6318</v>
      </c>
      <c r="E7" s="66">
        <v>6327</v>
      </c>
      <c r="F7" s="66">
        <v>6220</v>
      </c>
      <c r="G7" s="65">
        <v>6068</v>
      </c>
      <c r="H7" s="66">
        <v>5298</v>
      </c>
      <c r="I7" s="66">
        <v>5190</v>
      </c>
      <c r="J7" s="66">
        <v>4714</v>
      </c>
      <c r="K7" s="66">
        <v>4076</v>
      </c>
      <c r="L7" s="66">
        <v>3722</v>
      </c>
      <c r="M7" s="66">
        <v>3358</v>
      </c>
      <c r="O7" s="66">
        <v>4</v>
      </c>
      <c r="P7" s="65">
        <f t="shared" si="0"/>
        <v>1</v>
      </c>
      <c r="Q7" s="65">
        <v>4</v>
      </c>
      <c r="S7" s="65" t="s">
        <v>67</v>
      </c>
      <c r="T7">
        <f t="shared" si="1"/>
        <v>7042</v>
      </c>
      <c r="U7">
        <f t="shared" si="2"/>
        <v>7.0419999999999998</v>
      </c>
      <c r="W7">
        <v>10.7777777777777</v>
      </c>
      <c r="X7">
        <v>11.1</v>
      </c>
      <c r="Y7">
        <v>10722</v>
      </c>
      <c r="Z7">
        <f t="shared" si="3"/>
        <v>10.722</v>
      </c>
    </row>
    <row r="8" spans="1:26" x14ac:dyDescent="0.25">
      <c r="A8" s="74">
        <v>95</v>
      </c>
      <c r="B8" s="66">
        <v>2898</v>
      </c>
      <c r="C8" s="66">
        <v>2664</v>
      </c>
      <c r="D8" s="66">
        <v>2478</v>
      </c>
      <c r="E8" s="66">
        <v>2236</v>
      </c>
      <c r="F8" s="66">
        <v>2184</v>
      </c>
      <c r="G8" s="65">
        <v>2250</v>
      </c>
      <c r="H8" s="66">
        <v>2102</v>
      </c>
      <c r="I8" s="66">
        <v>2112</v>
      </c>
      <c r="J8" s="66">
        <v>2128</v>
      </c>
      <c r="K8" s="66">
        <v>1934</v>
      </c>
      <c r="L8" s="66">
        <v>2106</v>
      </c>
      <c r="M8" s="66">
        <v>2170</v>
      </c>
      <c r="O8" s="66">
        <v>5</v>
      </c>
      <c r="P8" s="65">
        <f t="shared" si="0"/>
        <v>1</v>
      </c>
      <c r="Q8" s="65">
        <v>5</v>
      </c>
      <c r="S8" s="65" t="s">
        <v>68</v>
      </c>
      <c r="T8">
        <f t="shared" si="1"/>
        <v>7256</v>
      </c>
      <c r="U8">
        <f t="shared" si="2"/>
        <v>7.2560000000000002</v>
      </c>
      <c r="W8">
        <v>10.577777777777699</v>
      </c>
      <c r="X8">
        <v>10.6</v>
      </c>
      <c r="Y8">
        <v>10758</v>
      </c>
      <c r="Z8">
        <f t="shared" si="3"/>
        <v>10.757999999999999</v>
      </c>
    </row>
    <row r="9" spans="1:26" x14ac:dyDescent="0.25">
      <c r="A9" s="74">
        <v>97</v>
      </c>
      <c r="B9" s="66">
        <v>1810</v>
      </c>
      <c r="C9" s="66">
        <v>1407</v>
      </c>
      <c r="D9" s="66">
        <v>982</v>
      </c>
      <c r="E9" s="67">
        <v>1063</v>
      </c>
      <c r="F9" s="66">
        <v>1728</v>
      </c>
      <c r="G9" s="65">
        <v>2787</v>
      </c>
      <c r="H9" s="66">
        <v>3440</v>
      </c>
      <c r="I9" s="66">
        <v>3881</v>
      </c>
      <c r="J9" s="66">
        <v>4386</v>
      </c>
      <c r="K9" s="66">
        <v>4882</v>
      </c>
      <c r="L9" s="66">
        <v>5300</v>
      </c>
      <c r="M9" s="66">
        <v>5434</v>
      </c>
      <c r="O9" s="66">
        <v>6</v>
      </c>
      <c r="P9" s="65">
        <f t="shared" si="0"/>
        <v>1</v>
      </c>
      <c r="Q9" s="65">
        <v>6</v>
      </c>
      <c r="S9" s="65" t="s">
        <v>69</v>
      </c>
      <c r="T9">
        <f t="shared" si="1"/>
        <v>6848</v>
      </c>
      <c r="U9">
        <f t="shared" si="2"/>
        <v>6.8479999999999999</v>
      </c>
      <c r="W9">
        <v>10.4444444444444</v>
      </c>
      <c r="X9">
        <v>10</v>
      </c>
      <c r="Y9">
        <v>10146</v>
      </c>
      <c r="Z9">
        <f t="shared" si="3"/>
        <v>10.146000000000001</v>
      </c>
    </row>
    <row r="10" spans="1:26" x14ac:dyDescent="0.25">
      <c r="A10" s="74">
        <v>98</v>
      </c>
      <c r="B10" s="66">
        <v>5645</v>
      </c>
      <c r="C10" s="66">
        <v>5770</v>
      </c>
      <c r="D10" s="66">
        <v>5990</v>
      </c>
      <c r="E10" s="66">
        <v>5984</v>
      </c>
      <c r="F10" s="66">
        <v>6164</v>
      </c>
      <c r="G10" s="65">
        <v>6268</v>
      </c>
      <c r="H10" s="66">
        <v>6378</v>
      </c>
      <c r="I10" s="66">
        <v>6406</v>
      </c>
      <c r="J10" s="66">
        <v>6107</v>
      </c>
      <c r="K10" s="66">
        <v>6884</v>
      </c>
      <c r="L10" s="66">
        <v>6989</v>
      </c>
      <c r="M10" s="66">
        <v>7346</v>
      </c>
      <c r="O10" s="66">
        <v>7</v>
      </c>
      <c r="P10" s="65">
        <f t="shared" si="0"/>
        <v>1</v>
      </c>
      <c r="Q10" s="65">
        <v>7</v>
      </c>
      <c r="S10" s="65" t="s">
        <v>70</v>
      </c>
      <c r="T10">
        <f t="shared" si="1"/>
        <v>6643</v>
      </c>
      <c r="U10">
        <f t="shared" si="2"/>
        <v>6.6429999999999998</v>
      </c>
      <c r="W10">
        <v>10.3481481481481</v>
      </c>
      <c r="X10">
        <v>10.6</v>
      </c>
      <c r="Y10">
        <v>9955</v>
      </c>
      <c r="Z10">
        <f t="shared" si="3"/>
        <v>9.9550000000000001</v>
      </c>
    </row>
    <row r="11" spans="1:26" x14ac:dyDescent="0.25">
      <c r="A11" s="69">
        <v>99</v>
      </c>
      <c r="B11" s="68">
        <v>7523</v>
      </c>
      <c r="C11" s="68">
        <v>7565</v>
      </c>
      <c r="D11" s="68">
        <v>7338</v>
      </c>
      <c r="E11" s="68">
        <v>7194</v>
      </c>
      <c r="F11" s="68">
        <v>7122</v>
      </c>
      <c r="G11" s="72">
        <v>7262</v>
      </c>
      <c r="H11" s="68">
        <v>7108</v>
      </c>
      <c r="I11" s="68">
        <v>7032</v>
      </c>
      <c r="J11" s="68">
        <v>7022</v>
      </c>
      <c r="K11" s="68">
        <v>6464</v>
      </c>
      <c r="L11" s="68">
        <v>6113</v>
      </c>
      <c r="M11" s="68">
        <v>6156</v>
      </c>
      <c r="O11" s="66">
        <v>8</v>
      </c>
      <c r="P11" s="65">
        <f t="shared" si="0"/>
        <v>1</v>
      </c>
      <c r="Q11" s="65">
        <v>8</v>
      </c>
      <c r="S11" s="65" t="s">
        <v>71</v>
      </c>
      <c r="T11">
        <f t="shared" si="1"/>
        <v>6886</v>
      </c>
      <c r="U11">
        <f t="shared" si="2"/>
        <v>6.8860000000000001</v>
      </c>
      <c r="W11">
        <v>10.370370370370299</v>
      </c>
      <c r="X11">
        <v>10.5</v>
      </c>
      <c r="Y11">
        <v>9157</v>
      </c>
      <c r="Z11">
        <f t="shared" si="3"/>
        <v>9.157</v>
      </c>
    </row>
    <row r="12" spans="1:26" x14ac:dyDescent="0.25">
      <c r="A12" s="71">
        <v>1800</v>
      </c>
      <c r="B12" s="70">
        <v>6310</v>
      </c>
      <c r="C12" s="70">
        <v>6140</v>
      </c>
      <c r="D12" s="70">
        <v>6143</v>
      </c>
      <c r="E12" s="70">
        <v>6144</v>
      </c>
      <c r="F12" s="73">
        <v>5942</v>
      </c>
      <c r="G12" s="70">
        <v>5720</v>
      </c>
      <c r="H12" s="70">
        <v>5565</v>
      </c>
      <c r="I12" s="70">
        <v>5222</v>
      </c>
      <c r="J12" s="70">
        <v>5081</v>
      </c>
      <c r="K12" s="70">
        <v>5100</v>
      </c>
      <c r="L12" s="70">
        <v>5061</v>
      </c>
      <c r="M12" s="70">
        <v>4938</v>
      </c>
      <c r="O12" s="66">
        <v>9</v>
      </c>
      <c r="P12" s="65">
        <f t="shared" si="0"/>
        <v>1</v>
      </c>
      <c r="Q12" s="65">
        <v>9</v>
      </c>
      <c r="S12" s="65" t="s">
        <v>72</v>
      </c>
      <c r="T12">
        <f t="shared" si="1"/>
        <v>6746</v>
      </c>
      <c r="U12">
        <f t="shared" si="2"/>
        <v>6.7460000000000004</v>
      </c>
      <c r="W12">
        <v>10.481481481481399</v>
      </c>
      <c r="X12">
        <v>10.1</v>
      </c>
      <c r="Y12">
        <v>9862</v>
      </c>
      <c r="Z12">
        <f t="shared" si="3"/>
        <v>9.8620000000000001</v>
      </c>
    </row>
    <row r="13" spans="1:26" x14ac:dyDescent="0.25">
      <c r="A13" s="71">
        <v>1</v>
      </c>
      <c r="B13" s="70">
        <v>4812</v>
      </c>
      <c r="C13" s="70">
        <v>4649</v>
      </c>
      <c r="D13" s="70">
        <v>4606</v>
      </c>
      <c r="E13" s="70">
        <v>4572</v>
      </c>
      <c r="F13" s="73">
        <v>4556</v>
      </c>
      <c r="G13" s="70">
        <v>4477</v>
      </c>
      <c r="H13" s="70">
        <v>4443</v>
      </c>
      <c r="I13" s="70">
        <v>4342</v>
      </c>
      <c r="J13" s="70">
        <v>4320</v>
      </c>
      <c r="K13" s="70">
        <v>4274</v>
      </c>
      <c r="L13" s="70">
        <v>4242</v>
      </c>
      <c r="M13" s="70">
        <v>4226</v>
      </c>
      <c r="O13" s="66">
        <v>10</v>
      </c>
      <c r="P13" s="65">
        <f t="shared" si="0"/>
        <v>1</v>
      </c>
      <c r="Q13" s="65">
        <v>10</v>
      </c>
      <c r="S13" s="65" t="s">
        <v>73</v>
      </c>
      <c r="T13">
        <f t="shared" si="1"/>
        <v>6540</v>
      </c>
      <c r="U13">
        <f t="shared" si="2"/>
        <v>6.54</v>
      </c>
      <c r="W13">
        <v>10.6814814814814</v>
      </c>
      <c r="X13">
        <v>10.8</v>
      </c>
      <c r="Y13">
        <v>10613</v>
      </c>
      <c r="Z13">
        <f t="shared" si="3"/>
        <v>10.613</v>
      </c>
    </row>
    <row r="14" spans="1:26" x14ac:dyDescent="0.25">
      <c r="A14" s="71">
        <v>2</v>
      </c>
      <c r="B14" s="70">
        <v>4206</v>
      </c>
      <c r="C14" s="70">
        <v>4164</v>
      </c>
      <c r="D14" s="70">
        <v>4117</v>
      </c>
      <c r="E14" s="70">
        <v>4094</v>
      </c>
      <c r="F14" s="73">
        <v>4028</v>
      </c>
      <c r="G14" s="70">
        <v>4014</v>
      </c>
      <c r="H14" s="70">
        <v>3980</v>
      </c>
      <c r="I14" s="70">
        <v>3892</v>
      </c>
      <c r="J14" s="70">
        <v>3878</v>
      </c>
      <c r="K14" s="70">
        <v>3944</v>
      </c>
      <c r="L14" s="70">
        <v>3874</v>
      </c>
      <c r="M14" s="70">
        <v>3804</v>
      </c>
      <c r="O14" s="66">
        <v>11</v>
      </c>
      <c r="P14" s="65">
        <f t="shared" si="0"/>
        <v>1</v>
      </c>
      <c r="Q14" s="65">
        <v>11</v>
      </c>
      <c r="S14" s="65" t="s">
        <v>74</v>
      </c>
      <c r="T14">
        <f t="shared" si="1"/>
        <v>6362</v>
      </c>
      <c r="U14">
        <f t="shared" si="2"/>
        <v>6.3620000000000001</v>
      </c>
      <c r="W14">
        <v>10.970370370370301</v>
      </c>
      <c r="X14">
        <v>11.3</v>
      </c>
      <c r="Y14">
        <v>10806</v>
      </c>
      <c r="Z14">
        <f t="shared" si="3"/>
        <v>10.805999999999999</v>
      </c>
    </row>
    <row r="15" spans="1:26" x14ac:dyDescent="0.25">
      <c r="A15" s="71">
        <v>3</v>
      </c>
      <c r="B15" s="70">
        <v>3790</v>
      </c>
      <c r="C15" s="70">
        <v>3744</v>
      </c>
      <c r="D15" s="70">
        <v>3736</v>
      </c>
      <c r="E15" s="70">
        <v>3835</v>
      </c>
      <c r="F15" s="73">
        <v>3838</v>
      </c>
      <c r="G15" s="70">
        <v>3644</v>
      </c>
      <c r="H15" s="70">
        <v>3630</v>
      </c>
      <c r="I15" s="70">
        <v>3586</v>
      </c>
      <c r="J15" s="70">
        <v>3572</v>
      </c>
      <c r="K15" s="70">
        <v>3533</v>
      </c>
      <c r="L15" s="70">
        <v>3469</v>
      </c>
      <c r="M15" s="70">
        <v>3400</v>
      </c>
      <c r="O15" s="66">
        <v>12</v>
      </c>
      <c r="P15" s="65">
        <f t="shared" si="0"/>
        <v>1</v>
      </c>
      <c r="Q15" s="65">
        <v>12</v>
      </c>
      <c r="S15" s="65" t="s">
        <v>75</v>
      </c>
      <c r="T15">
        <f t="shared" si="1"/>
        <v>6405</v>
      </c>
      <c r="U15">
        <f t="shared" si="2"/>
        <v>6.4050000000000002</v>
      </c>
      <c r="V15">
        <f>U15</f>
        <v>6.4050000000000002</v>
      </c>
      <c r="W15">
        <v>11.3481481481481</v>
      </c>
      <c r="X15">
        <v>10.8</v>
      </c>
      <c r="Y15">
        <v>10374</v>
      </c>
      <c r="Z15">
        <f t="shared" si="3"/>
        <v>10.374000000000001</v>
      </c>
    </row>
    <row r="16" spans="1:26" x14ac:dyDescent="0.25">
      <c r="A16" s="69">
        <v>4</v>
      </c>
      <c r="B16" s="68">
        <v>3454</v>
      </c>
      <c r="C16" s="68">
        <v>3488</v>
      </c>
      <c r="D16" s="68">
        <v>3330</v>
      </c>
      <c r="E16" s="68">
        <v>3670</v>
      </c>
      <c r="F16" s="72">
        <v>3970</v>
      </c>
      <c r="G16" s="68">
        <v>4549</v>
      </c>
      <c r="H16" s="68">
        <v>5245</v>
      </c>
      <c r="I16" s="68">
        <v>5715</v>
      </c>
      <c r="J16" s="68">
        <v>5928</v>
      </c>
      <c r="K16" s="68">
        <v>6236</v>
      </c>
      <c r="L16" s="68">
        <v>6080</v>
      </c>
      <c r="M16" s="68">
        <v>6168</v>
      </c>
      <c r="O16" s="66">
        <v>13</v>
      </c>
      <c r="P16" s="65">
        <f t="shared" si="0"/>
        <v>2</v>
      </c>
      <c r="Q16" s="65">
        <v>1</v>
      </c>
      <c r="R16">
        <v>1795</v>
      </c>
      <c r="S16" s="65" t="s">
        <v>64</v>
      </c>
      <c r="T16">
        <f t="shared" si="1"/>
        <v>6138</v>
      </c>
      <c r="U16">
        <f t="shared" si="2"/>
        <v>6.1379999999999999</v>
      </c>
      <c r="W16">
        <v>12.3629629629629</v>
      </c>
      <c r="X16">
        <v>11.8</v>
      </c>
      <c r="Y16">
        <v>10035</v>
      </c>
      <c r="Z16">
        <f t="shared" si="3"/>
        <v>10.035</v>
      </c>
    </row>
    <row r="17" spans="1:26" x14ac:dyDescent="0.25">
      <c r="A17" s="71">
        <v>1805</v>
      </c>
      <c r="B17" s="70">
        <v>6294</v>
      </c>
      <c r="C17" s="70">
        <v>6084</v>
      </c>
      <c r="D17" s="70">
        <v>5767</v>
      </c>
      <c r="E17" s="70">
        <v>6226</v>
      </c>
      <c r="F17" s="70">
        <v>6710</v>
      </c>
      <c r="G17" s="70">
        <v>7191</v>
      </c>
      <c r="H17" s="70">
        <v>7170</v>
      </c>
      <c r="I17" s="70">
        <v>7456</v>
      </c>
      <c r="J17" s="70">
        <v>7497</v>
      </c>
      <c r="K17" s="70">
        <v>7203</v>
      </c>
      <c r="L17" s="70">
        <v>6463</v>
      </c>
      <c r="M17" s="70">
        <v>6108</v>
      </c>
      <c r="O17" s="66">
        <v>14</v>
      </c>
      <c r="P17" s="65">
        <f t="shared" si="0"/>
        <v>2</v>
      </c>
      <c r="Q17" s="65">
        <v>2</v>
      </c>
      <c r="S17" s="65" t="s">
        <v>65</v>
      </c>
      <c r="T17">
        <f t="shared" si="1"/>
        <v>6040</v>
      </c>
      <c r="U17">
        <f t="shared" si="2"/>
        <v>6.04</v>
      </c>
      <c r="W17">
        <v>12.507407407407401</v>
      </c>
      <c r="X17">
        <v>13.2</v>
      </c>
      <c r="Y17">
        <v>11837</v>
      </c>
      <c r="Z17">
        <f t="shared" si="3"/>
        <v>11.837</v>
      </c>
    </row>
    <row r="18" spans="1:26" x14ac:dyDescent="0.25">
      <c r="A18" s="71">
        <v>6</v>
      </c>
      <c r="B18" s="70">
        <v>6091</v>
      </c>
      <c r="C18" s="70">
        <v>6035</v>
      </c>
      <c r="D18" s="70">
        <v>5797</v>
      </c>
      <c r="E18" s="70">
        <v>5497</v>
      </c>
      <c r="F18" s="70">
        <v>5406</v>
      </c>
      <c r="G18" s="70">
        <v>5562</v>
      </c>
      <c r="H18" s="70">
        <v>5848</v>
      </c>
      <c r="I18" s="70">
        <v>6134</v>
      </c>
      <c r="J18" s="70">
        <v>6522</v>
      </c>
      <c r="K18" s="70">
        <v>6730</v>
      </c>
      <c r="L18" s="70">
        <v>6692</v>
      </c>
      <c r="M18" s="70">
        <v>6690</v>
      </c>
      <c r="O18" s="66">
        <v>15</v>
      </c>
      <c r="P18" s="65">
        <f t="shared" si="0"/>
        <v>2</v>
      </c>
      <c r="Q18" s="65">
        <v>3</v>
      </c>
      <c r="S18" s="65" t="s">
        <v>66</v>
      </c>
      <c r="T18">
        <f t="shared" si="1"/>
        <v>6318</v>
      </c>
      <c r="U18">
        <f t="shared" si="2"/>
        <v>6.3179999999999996</v>
      </c>
      <c r="W18">
        <v>12.329629629629601</v>
      </c>
      <c r="X18">
        <v>12.4</v>
      </c>
      <c r="Y18">
        <v>12739</v>
      </c>
      <c r="Z18">
        <f t="shared" si="3"/>
        <v>12.739000000000001</v>
      </c>
    </row>
    <row r="19" spans="1:26" x14ac:dyDescent="0.25">
      <c r="A19" s="71">
        <v>7</v>
      </c>
      <c r="B19" s="70">
        <v>6480</v>
      </c>
      <c r="C19" s="70">
        <v>6228</v>
      </c>
      <c r="D19" s="70">
        <v>6139</v>
      </c>
      <c r="E19" s="70">
        <v>6153</v>
      </c>
      <c r="F19" s="70">
        <v>6189</v>
      </c>
      <c r="G19" s="70">
        <v>6224</v>
      </c>
      <c r="H19" s="70">
        <v>6262</v>
      </c>
      <c r="I19" s="70">
        <v>6421</v>
      </c>
      <c r="J19" s="70">
        <v>6509</v>
      </c>
      <c r="K19" s="70">
        <v>6588</v>
      </c>
      <c r="L19" s="70">
        <v>7441</v>
      </c>
      <c r="M19" s="70">
        <v>7568</v>
      </c>
      <c r="O19" s="66">
        <v>16</v>
      </c>
      <c r="P19" s="65">
        <f t="shared" si="0"/>
        <v>2</v>
      </c>
      <c r="Q19" s="65">
        <v>4</v>
      </c>
      <c r="S19" s="65" t="s">
        <v>67</v>
      </c>
      <c r="T19">
        <f t="shared" si="1"/>
        <v>6327</v>
      </c>
      <c r="U19">
        <f t="shared" si="2"/>
        <v>6.327</v>
      </c>
      <c r="W19">
        <v>11.162962962962901</v>
      </c>
      <c r="X19">
        <v>11.5</v>
      </c>
      <c r="Y19">
        <v>13932</v>
      </c>
      <c r="Z19">
        <f t="shared" si="3"/>
        <v>13.932</v>
      </c>
    </row>
    <row r="20" spans="1:26" x14ac:dyDescent="0.25">
      <c r="A20" s="71">
        <v>8</v>
      </c>
      <c r="B20" s="70">
        <v>7412</v>
      </c>
      <c r="C20" s="70">
        <v>7833</v>
      </c>
      <c r="D20" s="70">
        <v>7706</v>
      </c>
      <c r="E20" s="70">
        <v>7410</v>
      </c>
      <c r="F20" s="70">
        <v>7224</v>
      </c>
      <c r="G20" s="70">
        <v>6851</v>
      </c>
      <c r="H20" s="70">
        <v>6666</v>
      </c>
      <c r="I20" s="70">
        <v>6191</v>
      </c>
      <c r="J20" s="70">
        <v>5460</v>
      </c>
      <c r="K20" s="70">
        <v>5400</v>
      </c>
      <c r="L20" s="70">
        <v>4537</v>
      </c>
      <c r="M20" s="70">
        <v>4451</v>
      </c>
      <c r="O20" s="66">
        <v>17</v>
      </c>
      <c r="P20" s="65">
        <f t="shared" si="0"/>
        <v>2</v>
      </c>
      <c r="Q20" s="65">
        <v>5</v>
      </c>
      <c r="S20" s="65" t="s">
        <v>68</v>
      </c>
      <c r="T20">
        <f t="shared" si="1"/>
        <v>6220</v>
      </c>
      <c r="U20">
        <f t="shared" si="2"/>
        <v>6.22</v>
      </c>
      <c r="W20">
        <v>10.840740740740699</v>
      </c>
      <c r="X20">
        <v>10.8</v>
      </c>
      <c r="Y20">
        <v>13139</v>
      </c>
      <c r="Z20">
        <f t="shared" si="3"/>
        <v>13.138999999999999</v>
      </c>
    </row>
    <row r="21" spans="1:26" x14ac:dyDescent="0.25">
      <c r="A21" s="69">
        <v>9</v>
      </c>
      <c r="B21" s="68">
        <v>4375</v>
      </c>
      <c r="C21" s="68">
        <v>4386</v>
      </c>
      <c r="D21" s="68">
        <v>4481</v>
      </c>
      <c r="E21" s="68">
        <v>4328</v>
      </c>
      <c r="F21" s="68">
        <v>4200</v>
      </c>
      <c r="G21" s="68">
        <v>4088</v>
      </c>
      <c r="H21" s="68">
        <v>3994</v>
      </c>
      <c r="I21" s="68">
        <v>3694</v>
      </c>
      <c r="J21" s="68">
        <v>3650</v>
      </c>
      <c r="K21" s="68">
        <v>3660</v>
      </c>
      <c r="L21" s="68">
        <v>3597</v>
      </c>
      <c r="M21" s="68">
        <v>3566</v>
      </c>
      <c r="O21" s="66">
        <v>18</v>
      </c>
      <c r="P21" s="65">
        <f t="shared" si="0"/>
        <v>2</v>
      </c>
      <c r="Q21" s="65">
        <v>6</v>
      </c>
      <c r="S21" s="65" t="s">
        <v>69</v>
      </c>
      <c r="T21">
        <f t="shared" si="1"/>
        <v>6068</v>
      </c>
      <c r="U21">
        <f t="shared" si="2"/>
        <v>6.0679999999999996</v>
      </c>
      <c r="W21">
        <v>10.6962962962963</v>
      </c>
      <c r="X21">
        <v>10.3</v>
      </c>
      <c r="Y21">
        <v>13082</v>
      </c>
      <c r="Z21">
        <f t="shared" si="3"/>
        <v>13.082000000000001</v>
      </c>
    </row>
    <row r="22" spans="1:26" x14ac:dyDescent="0.25">
      <c r="A22" s="71">
        <v>1810</v>
      </c>
      <c r="B22" s="70">
        <v>3517</v>
      </c>
      <c r="C22" s="70">
        <v>3484</v>
      </c>
      <c r="D22" s="70">
        <v>3486</v>
      </c>
      <c r="E22" s="70">
        <v>3477</v>
      </c>
      <c r="F22" s="70">
        <v>3362</v>
      </c>
      <c r="G22" s="70">
        <v>3330</v>
      </c>
      <c r="H22" s="70">
        <v>3293</v>
      </c>
      <c r="I22" s="70">
        <v>3292</v>
      </c>
      <c r="J22" s="70">
        <v>3230</v>
      </c>
      <c r="K22" s="70">
        <v>3298</v>
      </c>
      <c r="L22" s="70">
        <v>3252</v>
      </c>
      <c r="M22" s="70">
        <v>3273</v>
      </c>
      <c r="O22" s="66">
        <v>19</v>
      </c>
      <c r="P22" s="65">
        <f t="shared" si="0"/>
        <v>2</v>
      </c>
      <c r="Q22" s="65">
        <v>7</v>
      </c>
      <c r="S22" s="65" t="s">
        <v>70</v>
      </c>
      <c r="T22">
        <f t="shared" si="1"/>
        <v>5298</v>
      </c>
      <c r="U22">
        <f t="shared" si="2"/>
        <v>5.298</v>
      </c>
      <c r="W22">
        <v>10.892592592592599</v>
      </c>
      <c r="X22">
        <v>10.5</v>
      </c>
      <c r="Y22">
        <v>13178</v>
      </c>
      <c r="Z22">
        <f t="shared" si="3"/>
        <v>13.178000000000001</v>
      </c>
    </row>
    <row r="23" spans="1:26" x14ac:dyDescent="0.25">
      <c r="A23" s="71">
        <v>11</v>
      </c>
      <c r="B23" s="70">
        <v>3373</v>
      </c>
      <c r="C23" s="70">
        <v>3360</v>
      </c>
      <c r="D23" s="70">
        <v>3322</v>
      </c>
      <c r="E23" s="70">
        <v>3294</v>
      </c>
      <c r="F23" s="70">
        <v>3359</v>
      </c>
      <c r="G23" s="70">
        <v>3350</v>
      </c>
      <c r="H23" s="70">
        <v>3395</v>
      </c>
      <c r="I23" s="70">
        <v>3144</v>
      </c>
      <c r="J23" s="70">
        <v>3234</v>
      </c>
      <c r="K23" s="70">
        <v>3208</v>
      </c>
      <c r="L23" s="70">
        <v>3236</v>
      </c>
      <c r="M23" s="70">
        <v>3218</v>
      </c>
      <c r="O23" s="66">
        <v>20</v>
      </c>
      <c r="P23" s="65">
        <f t="shared" si="0"/>
        <v>2</v>
      </c>
      <c r="Q23" s="65">
        <v>8</v>
      </c>
      <c r="S23" s="65" t="s">
        <v>71</v>
      </c>
      <c r="T23">
        <f t="shared" si="1"/>
        <v>5190</v>
      </c>
      <c r="U23">
        <f t="shared" si="2"/>
        <v>5.19</v>
      </c>
      <c r="W23">
        <v>10.981481481481399</v>
      </c>
      <c r="X23">
        <v>11.3</v>
      </c>
      <c r="Y23">
        <v>12647</v>
      </c>
      <c r="Z23">
        <f t="shared" si="3"/>
        <v>12.647</v>
      </c>
    </row>
    <row r="24" spans="1:26" x14ac:dyDescent="0.25">
      <c r="A24" s="71">
        <v>12</v>
      </c>
      <c r="B24" s="70">
        <v>3052</v>
      </c>
      <c r="C24" s="70">
        <v>2982</v>
      </c>
      <c r="D24" s="70">
        <v>2974</v>
      </c>
      <c r="E24" s="70">
        <v>2956</v>
      </c>
      <c r="F24" s="70">
        <v>3027</v>
      </c>
      <c r="G24" s="70">
        <v>3168</v>
      </c>
      <c r="H24" s="70">
        <v>3136</v>
      </c>
      <c r="I24" s="70">
        <v>3198</v>
      </c>
      <c r="J24" s="70">
        <v>2980</v>
      </c>
      <c r="K24" s="70">
        <v>2808</v>
      </c>
      <c r="L24" s="70">
        <v>2810</v>
      </c>
      <c r="M24" s="70">
        <v>2746</v>
      </c>
      <c r="O24" s="66">
        <v>21</v>
      </c>
      <c r="P24" s="65">
        <f t="shared" si="0"/>
        <v>2</v>
      </c>
      <c r="Q24" s="65">
        <v>9</v>
      </c>
      <c r="S24" s="65" t="s">
        <v>72</v>
      </c>
      <c r="T24">
        <f t="shared" si="1"/>
        <v>4714</v>
      </c>
      <c r="U24">
        <f t="shared" si="2"/>
        <v>4.7140000000000004</v>
      </c>
      <c r="W24">
        <v>11.1259259259259</v>
      </c>
      <c r="X24">
        <v>11</v>
      </c>
      <c r="Y24">
        <v>13760</v>
      </c>
      <c r="Z24">
        <f t="shared" si="3"/>
        <v>13.76</v>
      </c>
    </row>
    <row r="25" spans="1:26" x14ac:dyDescent="0.25">
      <c r="A25" s="71">
        <v>13</v>
      </c>
      <c r="B25" s="70">
        <v>2645</v>
      </c>
      <c r="C25" s="70">
        <v>2738</v>
      </c>
      <c r="D25" s="70">
        <v>2552</v>
      </c>
      <c r="E25" s="70">
        <v>2401</v>
      </c>
      <c r="F25" s="70">
        <v>2539</v>
      </c>
      <c r="G25" s="70">
        <v>2636</v>
      </c>
      <c r="H25" s="70">
        <v>2405</v>
      </c>
      <c r="I25" s="70">
        <v>2345</v>
      </c>
      <c r="J25" s="70">
        <v>2442</v>
      </c>
      <c r="K25" s="70">
        <v>2682</v>
      </c>
      <c r="L25" s="70">
        <v>2670</v>
      </c>
      <c r="M25" s="70">
        <v>2622</v>
      </c>
      <c r="O25" s="66">
        <v>22</v>
      </c>
      <c r="P25" s="65">
        <f t="shared" si="0"/>
        <v>2</v>
      </c>
      <c r="Q25" s="65">
        <v>10</v>
      </c>
      <c r="S25" s="65" t="s">
        <v>73</v>
      </c>
      <c r="T25">
        <f t="shared" si="1"/>
        <v>4076</v>
      </c>
      <c r="U25">
        <f t="shared" si="2"/>
        <v>4.0759999999999996</v>
      </c>
      <c r="W25">
        <v>11.607407407407401</v>
      </c>
      <c r="X25">
        <v>11.1</v>
      </c>
      <c r="Y25">
        <v>13250</v>
      </c>
      <c r="Z25">
        <f t="shared" si="3"/>
        <v>13.25</v>
      </c>
    </row>
    <row r="26" spans="1:26" x14ac:dyDescent="0.25">
      <c r="A26" s="69">
        <v>14</v>
      </c>
      <c r="B26" s="68">
        <v>2458</v>
      </c>
      <c r="C26" s="68">
        <v>2180</v>
      </c>
      <c r="D26" s="68">
        <v>2312</v>
      </c>
      <c r="E26" s="68">
        <v>2446</v>
      </c>
      <c r="F26" s="68">
        <v>2220</v>
      </c>
      <c r="G26" s="68">
        <v>2248</v>
      </c>
      <c r="H26" s="68">
        <v>2306</v>
      </c>
      <c r="I26" s="68">
        <v>2132</v>
      </c>
      <c r="J26" s="68">
        <v>2102</v>
      </c>
      <c r="K26" s="68">
        <v>2182</v>
      </c>
      <c r="L26" s="68">
        <v>2143</v>
      </c>
      <c r="M26" s="68">
        <v>2113</v>
      </c>
      <c r="O26" s="66">
        <v>23</v>
      </c>
      <c r="P26" s="65">
        <f t="shared" si="0"/>
        <v>2</v>
      </c>
      <c r="Q26" s="65">
        <v>11</v>
      </c>
      <c r="S26" s="65" t="s">
        <v>74</v>
      </c>
      <c r="T26">
        <f t="shared" si="1"/>
        <v>3722</v>
      </c>
      <c r="U26">
        <f t="shared" si="2"/>
        <v>3.722</v>
      </c>
      <c r="W26">
        <v>11.6518518518518</v>
      </c>
      <c r="X26">
        <v>11.4</v>
      </c>
      <c r="Y26">
        <v>13401</v>
      </c>
      <c r="Z26">
        <f t="shared" si="3"/>
        <v>13.401</v>
      </c>
    </row>
    <row r="27" spans="1:26" x14ac:dyDescent="0.25">
      <c r="A27" s="71">
        <v>1815</v>
      </c>
      <c r="B27" s="70">
        <v>2064</v>
      </c>
      <c r="C27" s="70">
        <v>2026</v>
      </c>
      <c r="D27" s="70">
        <v>2082</v>
      </c>
      <c r="E27" s="70">
        <v>2068</v>
      </c>
      <c r="F27" s="70">
        <v>2332</v>
      </c>
      <c r="G27" s="70">
        <v>2764</v>
      </c>
      <c r="H27" s="70">
        <v>3420</v>
      </c>
      <c r="I27" s="70">
        <v>3580</v>
      </c>
      <c r="J27" s="70">
        <v>3602</v>
      </c>
      <c r="K27" s="70">
        <v>3918</v>
      </c>
      <c r="L27" s="70">
        <v>4100</v>
      </c>
      <c r="M27" s="70">
        <v>4227</v>
      </c>
      <c r="O27" s="66">
        <v>24</v>
      </c>
      <c r="P27" s="65">
        <f t="shared" si="0"/>
        <v>2</v>
      </c>
      <c r="Q27" s="65">
        <v>12</v>
      </c>
      <c r="S27" s="65" t="s">
        <v>75</v>
      </c>
      <c r="T27">
        <f t="shared" si="1"/>
        <v>3358</v>
      </c>
      <c r="U27">
        <f t="shared" si="2"/>
        <v>3.3580000000000001</v>
      </c>
      <c r="V27">
        <f>U27</f>
        <v>3.3580000000000001</v>
      </c>
      <c r="W27">
        <v>11.5407407407407</v>
      </c>
      <c r="X27">
        <v>12.5</v>
      </c>
      <c r="Y27">
        <v>15552</v>
      </c>
      <c r="Z27">
        <f t="shared" si="3"/>
        <v>15.552</v>
      </c>
    </row>
    <row r="28" spans="1:26" x14ac:dyDescent="0.25">
      <c r="A28" s="71">
        <v>16</v>
      </c>
      <c r="B28" s="70">
        <v>4407</v>
      </c>
      <c r="C28" s="70">
        <v>4535</v>
      </c>
      <c r="D28" s="70">
        <v>4912</v>
      </c>
      <c r="E28" s="70">
        <v>5196</v>
      </c>
      <c r="F28" s="70">
        <v>5610</v>
      </c>
      <c r="G28" s="70">
        <v>5943</v>
      </c>
      <c r="H28" s="70">
        <v>6441</v>
      </c>
      <c r="I28" s="70">
        <v>7108</v>
      </c>
      <c r="J28" s="70">
        <v>7375</v>
      </c>
      <c r="K28" s="70">
        <v>8538</v>
      </c>
      <c r="L28" s="70">
        <v>9420</v>
      </c>
      <c r="M28" s="70">
        <v>9927</v>
      </c>
      <c r="O28" s="66">
        <v>25</v>
      </c>
      <c r="P28" s="65">
        <f t="shared" si="0"/>
        <v>3</v>
      </c>
      <c r="Q28" s="65">
        <v>1</v>
      </c>
      <c r="R28">
        <v>1796</v>
      </c>
      <c r="S28" s="65" t="s">
        <v>64</v>
      </c>
      <c r="T28">
        <f t="shared" si="1"/>
        <v>2898</v>
      </c>
      <c r="U28">
        <f t="shared" si="2"/>
        <v>2.8980000000000001</v>
      </c>
      <c r="W28">
        <v>10.9481481481481</v>
      </c>
      <c r="X28">
        <v>10.9</v>
      </c>
      <c r="Y28">
        <v>13761</v>
      </c>
      <c r="Z28">
        <f t="shared" si="3"/>
        <v>13.760999999999999</v>
      </c>
    </row>
    <row r="29" spans="1:26" x14ac:dyDescent="0.25">
      <c r="A29" s="71">
        <v>17</v>
      </c>
      <c r="B29" s="70">
        <v>9912</v>
      </c>
      <c r="C29" s="70">
        <v>9917</v>
      </c>
      <c r="D29" s="70">
        <v>9774</v>
      </c>
      <c r="E29" s="70">
        <v>9935</v>
      </c>
      <c r="F29" s="70">
        <v>10545</v>
      </c>
      <c r="G29" s="70">
        <v>11178</v>
      </c>
      <c r="H29" s="70">
        <v>11441</v>
      </c>
      <c r="I29" s="70">
        <v>11667</v>
      </c>
      <c r="J29" s="70">
        <v>11810</v>
      </c>
      <c r="K29" s="70">
        <v>11368</v>
      </c>
      <c r="L29" s="70">
        <v>11799</v>
      </c>
      <c r="M29" s="70">
        <v>11679</v>
      </c>
      <c r="O29" s="66">
        <v>26</v>
      </c>
      <c r="P29" s="65">
        <f t="shared" si="0"/>
        <v>3</v>
      </c>
      <c r="Q29" s="65">
        <v>2</v>
      </c>
      <c r="S29" s="65" t="s">
        <v>65</v>
      </c>
      <c r="T29">
        <f t="shared" si="1"/>
        <v>2664</v>
      </c>
      <c r="U29">
        <f t="shared" si="2"/>
        <v>2.6640000000000001</v>
      </c>
      <c r="W29">
        <v>10.7703703703703</v>
      </c>
      <c r="X29">
        <v>11</v>
      </c>
      <c r="Y29">
        <v>14551</v>
      </c>
      <c r="Z29">
        <f t="shared" si="3"/>
        <v>14.551</v>
      </c>
    </row>
    <row r="30" spans="1:26" x14ac:dyDescent="0.25">
      <c r="A30" s="71">
        <v>18</v>
      </c>
      <c r="B30" s="70">
        <v>11462</v>
      </c>
      <c r="C30" s="70">
        <v>10516</v>
      </c>
      <c r="D30" s="70">
        <v>10029</v>
      </c>
      <c r="E30" s="70">
        <v>9145</v>
      </c>
      <c r="F30" s="70">
        <v>8432</v>
      </c>
      <c r="G30" s="70">
        <v>8044</v>
      </c>
      <c r="H30" s="70">
        <v>7330</v>
      </c>
      <c r="I30" s="70">
        <v>6809</v>
      </c>
      <c r="J30" s="70">
        <v>6162</v>
      </c>
      <c r="K30" s="70">
        <v>5528</v>
      </c>
      <c r="L30" s="70">
        <v>5154</v>
      </c>
      <c r="M30" s="70">
        <v>4992</v>
      </c>
      <c r="O30" s="66">
        <v>27</v>
      </c>
      <c r="P30" s="65">
        <f t="shared" si="0"/>
        <v>3</v>
      </c>
      <c r="Q30" s="65">
        <v>3</v>
      </c>
      <c r="S30" s="65" t="s">
        <v>66</v>
      </c>
      <c r="T30">
        <f t="shared" si="1"/>
        <v>2478</v>
      </c>
      <c r="U30">
        <f t="shared" si="2"/>
        <v>2.4780000000000002</v>
      </c>
      <c r="W30">
        <v>10.6814814814814</v>
      </c>
      <c r="X30">
        <v>10.5</v>
      </c>
      <c r="Y30">
        <v>13257</v>
      </c>
      <c r="Z30">
        <f t="shared" si="3"/>
        <v>13.257</v>
      </c>
    </row>
    <row r="31" spans="1:26" x14ac:dyDescent="0.25">
      <c r="A31" s="69">
        <v>19</v>
      </c>
      <c r="B31" s="68">
        <v>4657</v>
      </c>
      <c r="C31" s="68">
        <v>4415</v>
      </c>
      <c r="D31" s="68">
        <v>4026</v>
      </c>
      <c r="E31" s="68">
        <v>3762</v>
      </c>
      <c r="F31" s="68">
        <v>3804</v>
      </c>
      <c r="G31" s="68">
        <v>3720</v>
      </c>
      <c r="H31" s="68">
        <v>3684</v>
      </c>
      <c r="I31" s="68">
        <v>3682</v>
      </c>
      <c r="J31" s="68">
        <v>3587</v>
      </c>
      <c r="K31" s="68">
        <v>3748</v>
      </c>
      <c r="L31" s="68">
        <v>4044</v>
      </c>
      <c r="M31" s="68">
        <v>4236</v>
      </c>
      <c r="O31" s="66">
        <v>28</v>
      </c>
      <c r="P31" s="65">
        <f t="shared" si="0"/>
        <v>3</v>
      </c>
      <c r="Q31" s="65">
        <v>4</v>
      </c>
      <c r="S31" s="65" t="s">
        <v>67</v>
      </c>
      <c r="T31">
        <f t="shared" si="1"/>
        <v>2236</v>
      </c>
      <c r="U31">
        <f t="shared" si="2"/>
        <v>2.2360000000000002</v>
      </c>
      <c r="W31">
        <v>10.9629629629629</v>
      </c>
      <c r="X31">
        <v>11.3</v>
      </c>
      <c r="Y31">
        <v>12478</v>
      </c>
      <c r="Z31">
        <f t="shared" si="3"/>
        <v>12.478</v>
      </c>
    </row>
    <row r="32" spans="1:26" x14ac:dyDescent="0.25">
      <c r="A32" s="13">
        <v>1820</v>
      </c>
      <c r="B32" s="66">
        <v>4452</v>
      </c>
      <c r="C32" s="66">
        <v>4862</v>
      </c>
      <c r="D32" s="66">
        <v>5044</v>
      </c>
      <c r="E32" s="66">
        <v>5630</v>
      </c>
      <c r="F32" s="66">
        <v>5886</v>
      </c>
      <c r="G32" s="66">
        <v>6241</v>
      </c>
      <c r="H32" s="66">
        <v>7251</v>
      </c>
      <c r="I32" s="66">
        <v>7858</v>
      </c>
      <c r="J32" s="66">
        <v>8726</v>
      </c>
      <c r="K32" s="66">
        <v>9470</v>
      </c>
      <c r="L32" s="66">
        <v>9854</v>
      </c>
      <c r="M32" s="66">
        <v>10476</v>
      </c>
      <c r="O32" s="66">
        <v>29</v>
      </c>
      <c r="P32" s="65">
        <f t="shared" si="0"/>
        <v>3</v>
      </c>
      <c r="Q32" s="65">
        <v>5</v>
      </c>
      <c r="S32" s="65" t="s">
        <v>68</v>
      </c>
      <c r="T32">
        <f t="shared" si="1"/>
        <v>2184</v>
      </c>
      <c r="U32">
        <f t="shared" si="2"/>
        <v>2.1840000000000002</v>
      </c>
      <c r="W32">
        <v>10.840740740740699</v>
      </c>
      <c r="X32">
        <v>10.8</v>
      </c>
      <c r="Y32">
        <v>12973</v>
      </c>
      <c r="Z32">
        <f t="shared" si="3"/>
        <v>12.973000000000001</v>
      </c>
    </row>
    <row r="33" spans="1:26" x14ac:dyDescent="0.25">
      <c r="A33" s="13">
        <v>21</v>
      </c>
      <c r="B33" s="66">
        <v>10974</v>
      </c>
      <c r="C33" s="66">
        <v>11448</v>
      </c>
      <c r="D33" s="66">
        <v>12132</v>
      </c>
      <c r="E33" s="66">
        <v>12942</v>
      </c>
      <c r="F33" s="66">
        <v>12720</v>
      </c>
      <c r="G33" s="66">
        <v>11434</v>
      </c>
      <c r="H33" s="66">
        <v>11230</v>
      </c>
      <c r="I33" s="66">
        <v>11068</v>
      </c>
      <c r="J33" s="66">
        <v>11280</v>
      </c>
      <c r="K33" s="66">
        <v>11250</v>
      </c>
      <c r="L33" s="66">
        <v>11454</v>
      </c>
      <c r="M33" s="66">
        <v>11725</v>
      </c>
      <c r="O33" s="66">
        <v>30</v>
      </c>
      <c r="P33" s="65">
        <f t="shared" si="0"/>
        <v>3</v>
      </c>
      <c r="Q33" s="65">
        <v>6</v>
      </c>
      <c r="S33" s="65" t="s">
        <v>69</v>
      </c>
      <c r="T33">
        <f t="shared" si="1"/>
        <v>2250</v>
      </c>
      <c r="U33">
        <f t="shared" si="2"/>
        <v>2.25</v>
      </c>
      <c r="W33">
        <v>10.5962962962963</v>
      </c>
      <c r="X33">
        <v>10.1</v>
      </c>
      <c r="Y33">
        <v>13068</v>
      </c>
      <c r="Z33">
        <f t="shared" si="3"/>
        <v>13.068</v>
      </c>
    </row>
    <row r="34" spans="1:26" x14ac:dyDescent="0.25">
      <c r="A34" s="13">
        <v>22</v>
      </c>
      <c r="B34" s="66">
        <v>11413</v>
      </c>
      <c r="C34" s="66">
        <v>11031</v>
      </c>
      <c r="D34" s="66">
        <v>11018</v>
      </c>
      <c r="E34" s="66">
        <v>10462</v>
      </c>
      <c r="F34" s="66">
        <v>9911</v>
      </c>
      <c r="G34" s="66">
        <v>10164</v>
      </c>
      <c r="H34" s="66">
        <v>10138</v>
      </c>
      <c r="I34" s="66">
        <v>10070</v>
      </c>
      <c r="J34" s="66">
        <v>10317</v>
      </c>
      <c r="K34" s="66">
        <v>10232</v>
      </c>
      <c r="L34" s="66">
        <v>10133</v>
      </c>
      <c r="M34" s="66">
        <v>10686</v>
      </c>
      <c r="O34" s="66">
        <v>31</v>
      </c>
      <c r="P34" s="65">
        <f t="shared" si="0"/>
        <v>3</v>
      </c>
      <c r="Q34" s="65">
        <v>7</v>
      </c>
      <c r="S34" s="65" t="s">
        <v>70</v>
      </c>
      <c r="T34">
        <f t="shared" si="1"/>
        <v>2102</v>
      </c>
      <c r="U34">
        <f t="shared" si="2"/>
        <v>2.1019999999999999</v>
      </c>
      <c r="W34">
        <v>9.9185185185185194</v>
      </c>
      <c r="X34">
        <v>10</v>
      </c>
      <c r="Y34">
        <v>12028</v>
      </c>
      <c r="Z34">
        <f t="shared" si="3"/>
        <v>12.028</v>
      </c>
    </row>
    <row r="35" spans="1:26" x14ac:dyDescent="0.25">
      <c r="A35" s="13">
        <v>23</v>
      </c>
      <c r="B35" s="66">
        <v>10412</v>
      </c>
      <c r="C35" s="66">
        <v>10162</v>
      </c>
      <c r="D35" s="66">
        <v>10706</v>
      </c>
      <c r="E35" s="66">
        <v>11272</v>
      </c>
      <c r="F35" s="66">
        <v>14634</v>
      </c>
      <c r="G35" s="66">
        <v>12208</v>
      </c>
      <c r="H35" s="66">
        <v>12188</v>
      </c>
      <c r="I35" s="66">
        <v>12424</v>
      </c>
      <c r="J35" s="66">
        <v>13033</v>
      </c>
      <c r="K35" s="66">
        <v>13033</v>
      </c>
      <c r="L35" s="66">
        <v>13610</v>
      </c>
      <c r="M35" s="66">
        <v>14124</v>
      </c>
      <c r="O35" s="66">
        <v>32</v>
      </c>
      <c r="P35" s="65">
        <f t="shared" si="0"/>
        <v>3</v>
      </c>
      <c r="Q35" s="65">
        <v>8</v>
      </c>
      <c r="S35" s="65" t="s">
        <v>71</v>
      </c>
      <c r="T35">
        <f t="shared" si="1"/>
        <v>2112</v>
      </c>
      <c r="U35">
        <f t="shared" si="2"/>
        <v>2.1120000000000001</v>
      </c>
      <c r="W35">
        <v>9.6629629629629594</v>
      </c>
      <c r="X35">
        <v>9.8000000000000007</v>
      </c>
      <c r="Y35">
        <v>12088</v>
      </c>
      <c r="Z35">
        <f t="shared" si="3"/>
        <v>12.087999999999999</v>
      </c>
    </row>
    <row r="36" spans="1:26" x14ac:dyDescent="0.25">
      <c r="A36" s="63">
        <v>24</v>
      </c>
      <c r="B36" s="68">
        <v>13848</v>
      </c>
      <c r="C36" s="68">
        <v>13698</v>
      </c>
      <c r="D36" s="68">
        <v>13914</v>
      </c>
      <c r="E36" s="68">
        <v>13682</v>
      </c>
      <c r="F36" s="68">
        <v>12967</v>
      </c>
      <c r="G36" s="68">
        <v>12914</v>
      </c>
      <c r="H36" s="68">
        <v>12678</v>
      </c>
      <c r="I36" s="68">
        <v>11904</v>
      </c>
      <c r="J36" s="68">
        <v>11867</v>
      </c>
      <c r="K36" s="68">
        <v>11887</v>
      </c>
      <c r="L36" s="68">
        <v>11422</v>
      </c>
      <c r="M36" s="68">
        <v>10924</v>
      </c>
      <c r="O36" s="66">
        <v>33</v>
      </c>
      <c r="P36" s="65">
        <f t="shared" si="0"/>
        <v>3</v>
      </c>
      <c r="Q36" s="65">
        <v>9</v>
      </c>
      <c r="S36" s="65" t="s">
        <v>72</v>
      </c>
      <c r="T36">
        <f t="shared" si="1"/>
        <v>2128</v>
      </c>
      <c r="U36">
        <f t="shared" si="2"/>
        <v>2.1280000000000001</v>
      </c>
      <c r="W36">
        <v>9.5185185185185208</v>
      </c>
      <c r="X36">
        <v>9.1999999999999904</v>
      </c>
      <c r="Y36">
        <v>11893</v>
      </c>
      <c r="Z36">
        <f t="shared" si="3"/>
        <v>11.893000000000001</v>
      </c>
    </row>
    <row r="37" spans="1:26" x14ac:dyDescent="0.25">
      <c r="A37" s="13">
        <v>1825</v>
      </c>
      <c r="B37" s="66">
        <v>10084</v>
      </c>
      <c r="C37" s="66">
        <v>9230</v>
      </c>
      <c r="D37" s="66">
        <v>8308</v>
      </c>
      <c r="E37" s="66">
        <v>7321</v>
      </c>
      <c r="F37" s="66">
        <v>6542</v>
      </c>
      <c r="G37" s="66">
        <v>5720</v>
      </c>
      <c r="H37" s="66">
        <v>4399</v>
      </c>
      <c r="I37" s="66">
        <v>3937</v>
      </c>
      <c r="J37" s="66">
        <v>3519</v>
      </c>
      <c r="K37" s="66">
        <v>3272</v>
      </c>
      <c r="L37" s="66">
        <v>3128</v>
      </c>
      <c r="M37" s="66">
        <v>1923</v>
      </c>
      <c r="O37" s="66">
        <v>34</v>
      </c>
      <c r="P37" s="65">
        <f t="shared" si="0"/>
        <v>3</v>
      </c>
      <c r="Q37" s="65">
        <v>10</v>
      </c>
      <c r="S37" s="65" t="s">
        <v>73</v>
      </c>
      <c r="T37">
        <f t="shared" si="1"/>
        <v>1934</v>
      </c>
      <c r="U37">
        <f t="shared" si="2"/>
        <v>1.9339999999999999</v>
      </c>
      <c r="W37">
        <v>9.5888888888888797</v>
      </c>
      <c r="X37">
        <v>9.6999999999999904</v>
      </c>
      <c r="Y37">
        <v>12740</v>
      </c>
      <c r="Z37">
        <f t="shared" si="3"/>
        <v>12.74</v>
      </c>
    </row>
    <row r="38" spans="1:26" x14ac:dyDescent="0.25">
      <c r="A38" s="13">
        <v>26</v>
      </c>
      <c r="B38" s="66">
        <v>1916</v>
      </c>
      <c r="C38" s="66">
        <v>2350</v>
      </c>
      <c r="D38" s="66">
        <v>2716</v>
      </c>
      <c r="E38" s="66">
        <v>3364</v>
      </c>
      <c r="F38" s="66">
        <v>4114</v>
      </c>
      <c r="G38" s="66">
        <v>4919</v>
      </c>
      <c r="H38" s="66">
        <v>5530</v>
      </c>
      <c r="I38" s="66">
        <v>6372</v>
      </c>
      <c r="J38" s="66">
        <v>7721</v>
      </c>
      <c r="K38" s="66">
        <v>8092</v>
      </c>
      <c r="L38" s="66">
        <v>8609</v>
      </c>
      <c r="M38" s="66">
        <v>9402</v>
      </c>
      <c r="O38" s="66">
        <v>35</v>
      </c>
      <c r="P38" s="65">
        <f t="shared" si="0"/>
        <v>3</v>
      </c>
      <c r="Q38" s="65">
        <v>11</v>
      </c>
      <c r="S38" s="65" t="s">
        <v>74</v>
      </c>
      <c r="T38">
        <f t="shared" si="1"/>
        <v>2106</v>
      </c>
      <c r="U38">
        <f t="shared" si="2"/>
        <v>2.1059999999999999</v>
      </c>
      <c r="W38">
        <v>9.5888888888888797</v>
      </c>
      <c r="X38">
        <v>9.8000000000000007</v>
      </c>
      <c r="Y38">
        <v>14319</v>
      </c>
      <c r="Z38">
        <f t="shared" si="3"/>
        <v>14.319000000000001</v>
      </c>
    </row>
    <row r="39" spans="1:26" x14ac:dyDescent="0.25">
      <c r="A39" s="13">
        <v>27</v>
      </c>
      <c r="B39" s="66">
        <v>9430</v>
      </c>
      <c r="C39" s="66">
        <v>9776</v>
      </c>
      <c r="D39" s="66">
        <v>10236</v>
      </c>
      <c r="E39" s="66">
        <v>10233</v>
      </c>
      <c r="F39" s="66">
        <v>10292</v>
      </c>
      <c r="G39" s="66">
        <v>10510</v>
      </c>
      <c r="H39" s="66">
        <v>10184</v>
      </c>
      <c r="I39" s="66">
        <v>10160</v>
      </c>
      <c r="J39" s="66">
        <v>10339</v>
      </c>
      <c r="K39" s="66">
        <v>10104</v>
      </c>
      <c r="L39" s="66">
        <v>10076</v>
      </c>
      <c r="M39" s="66">
        <v>10560</v>
      </c>
      <c r="O39" s="66">
        <v>36</v>
      </c>
      <c r="P39" s="65">
        <f t="shared" si="0"/>
        <v>3</v>
      </c>
      <c r="Q39" s="65">
        <v>12</v>
      </c>
      <c r="S39" s="65" t="s">
        <v>75</v>
      </c>
      <c r="T39">
        <f t="shared" si="1"/>
        <v>2170</v>
      </c>
      <c r="U39">
        <f t="shared" si="2"/>
        <v>2.17</v>
      </c>
      <c r="V39">
        <f>U39</f>
        <v>2.17</v>
      </c>
      <c r="W39">
        <v>9.62222222222222</v>
      </c>
      <c r="X39">
        <v>9.4</v>
      </c>
      <c r="Y39">
        <v>14147</v>
      </c>
      <c r="Z39">
        <f t="shared" si="3"/>
        <v>14.147</v>
      </c>
    </row>
    <row r="40" spans="1:26" x14ac:dyDescent="0.25">
      <c r="A40" s="13">
        <v>28</v>
      </c>
      <c r="B40" s="66">
        <v>10098</v>
      </c>
      <c r="C40" s="66">
        <v>10003</v>
      </c>
      <c r="D40" s="66">
        <v>10078</v>
      </c>
      <c r="E40" s="66">
        <v>9809</v>
      </c>
      <c r="F40" s="66">
        <v>9791</v>
      </c>
      <c r="G40" s="66">
        <v>10038</v>
      </c>
      <c r="H40" s="66">
        <v>9941</v>
      </c>
      <c r="I40" s="66">
        <v>10164</v>
      </c>
      <c r="J40" s="66">
        <v>10114</v>
      </c>
      <c r="K40" s="66">
        <v>9529</v>
      </c>
      <c r="L40" s="66">
        <v>8605</v>
      </c>
      <c r="M40" s="65">
        <v>8496</v>
      </c>
      <c r="O40" s="66">
        <v>37</v>
      </c>
      <c r="P40" s="65">
        <f t="shared" si="0"/>
        <v>4</v>
      </c>
      <c r="Q40" s="65">
        <v>1</v>
      </c>
      <c r="R40">
        <v>1797</v>
      </c>
      <c r="S40" s="65" t="s">
        <v>64</v>
      </c>
      <c r="T40">
        <f t="shared" si="1"/>
        <v>1810</v>
      </c>
      <c r="U40">
        <f t="shared" si="2"/>
        <v>1.81</v>
      </c>
      <c r="W40">
        <v>9.4814814814814792</v>
      </c>
      <c r="X40">
        <v>9.9</v>
      </c>
      <c r="Y40">
        <v>12413</v>
      </c>
      <c r="Z40">
        <f t="shared" si="3"/>
        <v>12.413</v>
      </c>
    </row>
    <row r="41" spans="1:26" x14ac:dyDescent="0.25">
      <c r="A41" s="63">
        <v>29</v>
      </c>
      <c r="B41" s="68">
        <v>7664</v>
      </c>
      <c r="C41" s="68">
        <v>6530</v>
      </c>
      <c r="D41" s="68">
        <v>6208</v>
      </c>
      <c r="E41" s="68">
        <v>5582</v>
      </c>
      <c r="F41" s="68">
        <v>5668</v>
      </c>
      <c r="G41" s="68">
        <v>5894</v>
      </c>
      <c r="H41" s="68">
        <v>5852</v>
      </c>
      <c r="I41" s="68">
        <v>5969</v>
      </c>
      <c r="J41" s="68">
        <v>6271</v>
      </c>
      <c r="K41" s="68">
        <v>6441</v>
      </c>
      <c r="L41" s="68">
        <v>7152</v>
      </c>
      <c r="M41" s="68">
        <v>7864</v>
      </c>
      <c r="O41" s="66">
        <v>38</v>
      </c>
      <c r="P41" s="65">
        <f t="shared" si="0"/>
        <v>4</v>
      </c>
      <c r="Q41" s="65">
        <v>2</v>
      </c>
      <c r="S41" s="65" t="s">
        <v>65</v>
      </c>
      <c r="T41">
        <f t="shared" si="1"/>
        <v>1407</v>
      </c>
      <c r="U41">
        <f t="shared" si="2"/>
        <v>1.407</v>
      </c>
      <c r="W41">
        <v>9.7370370370370303</v>
      </c>
      <c r="X41">
        <v>9.1999999999999904</v>
      </c>
      <c r="Y41">
        <v>11381</v>
      </c>
      <c r="Z41">
        <f t="shared" si="3"/>
        <v>11.381</v>
      </c>
    </row>
    <row r="42" spans="1:26" x14ac:dyDescent="0.25">
      <c r="A42" s="13">
        <v>1830</v>
      </c>
      <c r="B42" s="66">
        <v>7786</v>
      </c>
      <c r="C42" s="66">
        <v>7966</v>
      </c>
      <c r="D42" s="66">
        <v>8761</v>
      </c>
      <c r="E42" s="66">
        <v>9480</v>
      </c>
      <c r="F42" s="66">
        <v>10455</v>
      </c>
      <c r="G42" s="66">
        <v>10912</v>
      </c>
      <c r="H42" s="66">
        <v>10676</v>
      </c>
      <c r="I42" s="66">
        <v>10438</v>
      </c>
      <c r="J42" s="66">
        <v>10164</v>
      </c>
      <c r="K42" s="66">
        <v>9624</v>
      </c>
      <c r="L42" s="66">
        <v>8794</v>
      </c>
      <c r="M42" s="66">
        <v>9052</v>
      </c>
      <c r="O42" s="66">
        <v>39</v>
      </c>
      <c r="P42" s="65">
        <f t="shared" si="0"/>
        <v>4</v>
      </c>
      <c r="Q42" s="65">
        <v>3</v>
      </c>
      <c r="S42" s="65" t="s">
        <v>66</v>
      </c>
      <c r="T42">
        <f t="shared" si="1"/>
        <v>982</v>
      </c>
      <c r="U42">
        <f t="shared" si="2"/>
        <v>0.98199999999999998</v>
      </c>
      <c r="W42">
        <v>10.1814814814814</v>
      </c>
      <c r="X42">
        <v>10.3</v>
      </c>
      <c r="Y42">
        <v>12470</v>
      </c>
      <c r="Z42">
        <f t="shared" si="3"/>
        <v>12.47</v>
      </c>
    </row>
    <row r="43" spans="1:26" x14ac:dyDescent="0.25">
      <c r="A43" s="13">
        <v>31</v>
      </c>
      <c r="B43" s="66">
        <v>9174</v>
      </c>
      <c r="C43" s="66">
        <v>8266</v>
      </c>
      <c r="D43" s="66">
        <v>8184</v>
      </c>
      <c r="E43" s="66">
        <v>7457</v>
      </c>
      <c r="F43" s="66">
        <v>7260</v>
      </c>
      <c r="G43" s="66">
        <v>7493</v>
      </c>
      <c r="H43" s="66">
        <v>6914</v>
      </c>
      <c r="I43" s="66">
        <v>6452</v>
      </c>
      <c r="J43" s="66">
        <v>6343</v>
      </c>
      <c r="K43" s="66">
        <v>5584</v>
      </c>
      <c r="L43" s="66">
        <v>5294</v>
      </c>
      <c r="M43" s="66">
        <v>5706</v>
      </c>
      <c r="O43" s="66">
        <v>40</v>
      </c>
      <c r="P43" s="65">
        <f t="shared" si="0"/>
        <v>4</v>
      </c>
      <c r="Q43" s="65">
        <v>4</v>
      </c>
      <c r="S43" s="65" t="s">
        <v>67</v>
      </c>
      <c r="T43">
        <f t="shared" si="1"/>
        <v>1063</v>
      </c>
      <c r="U43">
        <f t="shared" si="2"/>
        <v>1.0629999999999999</v>
      </c>
      <c r="W43">
        <v>11.451851851851799</v>
      </c>
      <c r="X43">
        <v>12.1</v>
      </c>
      <c r="Y43">
        <v>12594</v>
      </c>
      <c r="Z43">
        <f t="shared" si="3"/>
        <v>12.593999999999999</v>
      </c>
    </row>
    <row r="44" spans="1:26" x14ac:dyDescent="0.25">
      <c r="A44" s="13">
        <v>32</v>
      </c>
      <c r="B44" s="66">
        <v>5405</v>
      </c>
      <c r="C44" s="66">
        <v>5202</v>
      </c>
      <c r="D44" s="66">
        <v>5526</v>
      </c>
      <c r="E44" s="66">
        <v>5746</v>
      </c>
      <c r="F44" s="66">
        <v>5581</v>
      </c>
      <c r="G44" s="66">
        <v>5854</v>
      </c>
      <c r="H44" s="66">
        <v>6783</v>
      </c>
      <c r="I44" s="66">
        <v>7345</v>
      </c>
      <c r="J44" s="66">
        <v>7872</v>
      </c>
      <c r="K44" s="66">
        <v>8110</v>
      </c>
      <c r="L44" s="66">
        <v>8893</v>
      </c>
      <c r="M44" s="66">
        <v>9682</v>
      </c>
      <c r="O44" s="66">
        <v>41</v>
      </c>
      <c r="P44" s="65">
        <f t="shared" si="0"/>
        <v>4</v>
      </c>
      <c r="Q44" s="65">
        <v>5</v>
      </c>
      <c r="S44" s="65" t="s">
        <v>68</v>
      </c>
      <c r="T44">
        <f t="shared" si="1"/>
        <v>1728</v>
      </c>
      <c r="U44">
        <f t="shared" si="2"/>
        <v>1.728</v>
      </c>
      <c r="W44">
        <v>11.796296296296299</v>
      </c>
      <c r="X44">
        <v>12.2</v>
      </c>
      <c r="Y44">
        <v>12646</v>
      </c>
      <c r="Z44">
        <f t="shared" si="3"/>
        <v>12.646000000000001</v>
      </c>
    </row>
    <row r="45" spans="1:26" x14ac:dyDescent="0.25">
      <c r="A45" s="13">
        <v>33</v>
      </c>
      <c r="B45" s="66">
        <v>9953</v>
      </c>
      <c r="C45" s="66">
        <v>10047</v>
      </c>
      <c r="D45" s="66">
        <v>10199</v>
      </c>
      <c r="E45" s="66">
        <v>10159</v>
      </c>
      <c r="F45" s="66">
        <v>10477</v>
      </c>
      <c r="G45" s="66">
        <v>11204</v>
      </c>
      <c r="H45" s="66">
        <v>11142</v>
      </c>
      <c r="I45" s="66">
        <v>10885</v>
      </c>
      <c r="J45" s="66">
        <v>10844</v>
      </c>
      <c r="K45" s="66">
        <v>10087</v>
      </c>
      <c r="L45" s="66">
        <v>9706</v>
      </c>
      <c r="M45" s="66">
        <v>10120</v>
      </c>
      <c r="O45" s="66">
        <v>42</v>
      </c>
      <c r="P45" s="65">
        <f t="shared" si="0"/>
        <v>4</v>
      </c>
      <c r="Q45" s="65">
        <v>6</v>
      </c>
      <c r="S45" s="65" t="s">
        <v>69</v>
      </c>
      <c r="T45">
        <f t="shared" si="1"/>
        <v>2787</v>
      </c>
      <c r="U45">
        <f t="shared" si="2"/>
        <v>2.7869999999999999</v>
      </c>
      <c r="W45">
        <v>11.8518518518518</v>
      </c>
      <c r="X45">
        <v>10.9</v>
      </c>
      <c r="Y45">
        <v>12765</v>
      </c>
      <c r="Z45">
        <f t="shared" si="3"/>
        <v>12.765000000000001</v>
      </c>
    </row>
    <row r="46" spans="1:26" x14ac:dyDescent="0.25">
      <c r="A46" s="63">
        <v>34</v>
      </c>
      <c r="B46" s="68">
        <v>9953</v>
      </c>
      <c r="C46" s="68">
        <v>9557</v>
      </c>
      <c r="D46" s="68">
        <v>8955</v>
      </c>
      <c r="E46" s="68">
        <v>8538</v>
      </c>
      <c r="F46" s="68">
        <v>8553</v>
      </c>
      <c r="G46" s="68">
        <v>8886</v>
      </c>
      <c r="H46" s="68">
        <v>8404</v>
      </c>
      <c r="I46" s="68">
        <v>7496</v>
      </c>
      <c r="J46" s="68">
        <v>6992</v>
      </c>
      <c r="K46" s="68">
        <v>6539</v>
      </c>
      <c r="L46" s="68">
        <v>6624</v>
      </c>
      <c r="M46" s="68">
        <v>6960</v>
      </c>
      <c r="O46" s="66">
        <v>43</v>
      </c>
      <c r="P46" s="65">
        <f t="shared" si="0"/>
        <v>4</v>
      </c>
      <c r="Q46" s="65">
        <v>7</v>
      </c>
      <c r="S46" s="65" t="s">
        <v>70</v>
      </c>
      <c r="T46">
        <f t="shared" si="1"/>
        <v>3440</v>
      </c>
      <c r="U46">
        <f t="shared" si="2"/>
        <v>3.44</v>
      </c>
      <c r="W46">
        <v>11.0703703703703</v>
      </c>
      <c r="X46">
        <v>11.1</v>
      </c>
      <c r="Y46">
        <v>12680</v>
      </c>
      <c r="Z46">
        <f t="shared" si="3"/>
        <v>12.68</v>
      </c>
    </row>
    <row r="47" spans="1:26" x14ac:dyDescent="0.25">
      <c r="A47" s="13">
        <v>1835</v>
      </c>
      <c r="B47" s="66">
        <v>6553</v>
      </c>
      <c r="C47" s="66">
        <v>6294</v>
      </c>
      <c r="D47" s="66">
        <v>6306</v>
      </c>
      <c r="E47" s="66">
        <v>6062</v>
      </c>
      <c r="F47" s="66">
        <v>6025</v>
      </c>
      <c r="G47" s="66">
        <v>6502</v>
      </c>
      <c r="H47" s="66">
        <v>6269</v>
      </c>
      <c r="I47" s="66">
        <v>6163</v>
      </c>
      <c r="J47" s="66">
        <v>6267</v>
      </c>
      <c r="K47" s="66">
        <v>6116</v>
      </c>
      <c r="L47" s="66">
        <v>6734</v>
      </c>
      <c r="M47" s="66">
        <v>7507</v>
      </c>
      <c r="O47" s="66">
        <v>44</v>
      </c>
      <c r="P47" s="65">
        <f t="shared" si="0"/>
        <v>4</v>
      </c>
      <c r="Q47" s="65">
        <v>8</v>
      </c>
      <c r="S47" s="65" t="s">
        <v>71</v>
      </c>
      <c r="T47">
        <f t="shared" si="1"/>
        <v>3881</v>
      </c>
      <c r="U47">
        <f t="shared" si="2"/>
        <v>3.8809999999999998</v>
      </c>
      <c r="W47">
        <v>10.9592592592592</v>
      </c>
      <c r="X47">
        <v>11</v>
      </c>
      <c r="Y47">
        <v>13191</v>
      </c>
      <c r="Z47">
        <f t="shared" si="3"/>
        <v>13.191000000000001</v>
      </c>
    </row>
    <row r="48" spans="1:26" x14ac:dyDescent="0.25">
      <c r="A48" s="13">
        <v>36</v>
      </c>
      <c r="B48" s="66">
        <v>7632</v>
      </c>
      <c r="C48" s="66">
        <v>7679</v>
      </c>
      <c r="D48" s="66">
        <v>8003</v>
      </c>
      <c r="E48" s="66">
        <v>7639</v>
      </c>
      <c r="F48" s="66">
        <v>7392</v>
      </c>
      <c r="G48" s="66">
        <v>7047</v>
      </c>
      <c r="H48" s="66">
        <v>6224</v>
      </c>
      <c r="I48" s="66">
        <v>5439</v>
      </c>
      <c r="J48" s="66">
        <v>5148</v>
      </c>
      <c r="K48" s="66">
        <v>4842</v>
      </c>
      <c r="L48" s="66">
        <v>4260</v>
      </c>
      <c r="M48" s="66">
        <v>4178</v>
      </c>
      <c r="O48" s="66">
        <v>45</v>
      </c>
      <c r="P48" s="65">
        <f t="shared" si="0"/>
        <v>4</v>
      </c>
      <c r="Q48" s="65">
        <v>9</v>
      </c>
      <c r="S48" s="65" t="s">
        <v>72</v>
      </c>
      <c r="T48">
        <f t="shared" si="1"/>
        <v>4386</v>
      </c>
      <c r="U48">
        <f t="shared" si="2"/>
        <v>4.3860000000000001</v>
      </c>
      <c r="W48">
        <v>10.970370370370301</v>
      </c>
      <c r="X48">
        <v>10.9</v>
      </c>
      <c r="Y48">
        <v>11986</v>
      </c>
      <c r="Z48">
        <f t="shared" si="3"/>
        <v>11.986000000000001</v>
      </c>
    </row>
    <row r="49" spans="1:26" x14ac:dyDescent="0.25">
      <c r="A49" s="13">
        <v>37</v>
      </c>
      <c r="B49" s="66">
        <v>3991</v>
      </c>
      <c r="C49" s="66">
        <v>3939</v>
      </c>
      <c r="D49" s="66">
        <v>4263</v>
      </c>
      <c r="E49" s="66">
        <v>4311</v>
      </c>
      <c r="F49" s="66">
        <v>4642</v>
      </c>
      <c r="G49" s="66">
        <v>5324</v>
      </c>
      <c r="H49" s="66">
        <v>5857</v>
      </c>
      <c r="I49" s="66">
        <v>6333</v>
      </c>
      <c r="J49" s="66">
        <v>7192</v>
      </c>
      <c r="K49" s="66">
        <v>7677</v>
      </c>
      <c r="L49" s="66">
        <v>8553</v>
      </c>
      <c r="M49" s="66">
        <v>9590</v>
      </c>
      <c r="O49" s="66">
        <v>46</v>
      </c>
      <c r="P49" s="65">
        <f t="shared" si="0"/>
        <v>4</v>
      </c>
      <c r="Q49" s="65">
        <v>10</v>
      </c>
      <c r="S49" s="65" t="s">
        <v>73</v>
      </c>
      <c r="T49">
        <f t="shared" si="1"/>
        <v>4882</v>
      </c>
      <c r="U49">
        <f t="shared" si="2"/>
        <v>4.8819999999999997</v>
      </c>
      <c r="W49">
        <v>11.103703703703699</v>
      </c>
      <c r="X49">
        <v>11.7</v>
      </c>
      <c r="Y49">
        <v>12320</v>
      </c>
      <c r="Z49">
        <f t="shared" si="3"/>
        <v>12.32</v>
      </c>
    </row>
    <row r="50" spans="1:26" x14ac:dyDescent="0.25">
      <c r="A50" s="13">
        <v>38</v>
      </c>
      <c r="B50" s="66">
        <v>9913</v>
      </c>
      <c r="C50" s="66">
        <v>10258</v>
      </c>
      <c r="D50" s="66">
        <v>10258</v>
      </c>
      <c r="E50" s="66">
        <v>9632</v>
      </c>
      <c r="F50" s="66">
        <v>9585</v>
      </c>
      <c r="G50" s="66">
        <v>9982</v>
      </c>
      <c r="H50" s="65">
        <v>9681</v>
      </c>
      <c r="I50" s="66">
        <v>9526</v>
      </c>
      <c r="J50" s="66">
        <v>9487</v>
      </c>
      <c r="K50" s="66">
        <v>9170</v>
      </c>
      <c r="L50" s="66">
        <v>9368</v>
      </c>
      <c r="M50" s="66">
        <v>9686</v>
      </c>
      <c r="O50" s="66">
        <v>47</v>
      </c>
      <c r="P50" s="65">
        <f t="shared" si="0"/>
        <v>4</v>
      </c>
      <c r="Q50" s="65">
        <v>11</v>
      </c>
      <c r="S50" s="65" t="s">
        <v>74</v>
      </c>
      <c r="T50">
        <f t="shared" si="1"/>
        <v>5300</v>
      </c>
      <c r="U50">
        <f t="shared" si="2"/>
        <v>5.3</v>
      </c>
      <c r="W50">
        <v>11.359259259259201</v>
      </c>
      <c r="X50">
        <v>11.5</v>
      </c>
      <c r="Y50">
        <v>11391</v>
      </c>
      <c r="Z50">
        <f t="shared" si="3"/>
        <v>11.391</v>
      </c>
    </row>
    <row r="51" spans="1:26" x14ac:dyDescent="0.25">
      <c r="A51" s="63">
        <v>39</v>
      </c>
      <c r="B51" s="68">
        <v>8319</v>
      </c>
      <c r="C51" s="68">
        <v>7002</v>
      </c>
      <c r="D51" s="68">
        <v>6415</v>
      </c>
      <c r="E51" s="68">
        <v>4928</v>
      </c>
      <c r="F51" s="68">
        <v>4064</v>
      </c>
      <c r="G51" s="68">
        <v>3896</v>
      </c>
      <c r="H51" s="68">
        <v>3119</v>
      </c>
      <c r="I51" s="68">
        <v>2444</v>
      </c>
      <c r="J51" s="68">
        <v>2520</v>
      </c>
      <c r="K51" s="68">
        <v>2520</v>
      </c>
      <c r="L51" s="68">
        <v>3030</v>
      </c>
      <c r="M51" s="68">
        <v>4139</v>
      </c>
      <c r="O51" s="66">
        <v>48</v>
      </c>
      <c r="P51" s="65">
        <f t="shared" si="0"/>
        <v>4</v>
      </c>
      <c r="Q51" s="65">
        <v>12</v>
      </c>
      <c r="S51" s="65" t="s">
        <v>75</v>
      </c>
      <c r="T51">
        <f t="shared" si="1"/>
        <v>5434</v>
      </c>
      <c r="U51">
        <f t="shared" si="2"/>
        <v>5.4340000000000002</v>
      </c>
      <c r="V51">
        <f>U51</f>
        <v>5.4340000000000002</v>
      </c>
      <c r="W51">
        <v>11.737037037037</v>
      </c>
      <c r="X51">
        <v>11.4</v>
      </c>
      <c r="Y51">
        <v>12199</v>
      </c>
      <c r="Z51">
        <f t="shared" si="3"/>
        <v>12.199</v>
      </c>
    </row>
    <row r="52" spans="1:26" x14ac:dyDescent="0.25">
      <c r="A52" s="13">
        <v>1840</v>
      </c>
      <c r="B52" s="66">
        <v>4365</v>
      </c>
      <c r="C52" s="66">
        <v>4138</v>
      </c>
      <c r="D52" s="66">
        <v>4535</v>
      </c>
      <c r="E52" s="66">
        <v>4225</v>
      </c>
      <c r="F52" s="66">
        <v>4362</v>
      </c>
      <c r="G52" s="66">
        <v>4734</v>
      </c>
      <c r="H52" s="66">
        <v>4500</v>
      </c>
      <c r="I52" s="66">
        <v>4349</v>
      </c>
      <c r="J52" s="66">
        <v>4143</v>
      </c>
      <c r="K52" s="66">
        <v>3224</v>
      </c>
      <c r="L52" s="66">
        <v>3279</v>
      </c>
      <c r="M52" s="66">
        <v>3942</v>
      </c>
      <c r="O52" s="66">
        <v>49</v>
      </c>
      <c r="P52" s="65">
        <f t="shared" si="0"/>
        <v>5</v>
      </c>
      <c r="Q52" s="65">
        <v>1</v>
      </c>
      <c r="R52">
        <v>1798</v>
      </c>
      <c r="S52" s="65" t="s">
        <v>64</v>
      </c>
      <c r="T52">
        <f t="shared" si="1"/>
        <v>5645</v>
      </c>
      <c r="U52">
        <f t="shared" si="2"/>
        <v>5.6449999999999996</v>
      </c>
      <c r="W52">
        <v>12.607407407407401</v>
      </c>
      <c r="X52">
        <f t="shared" ref="X52:X115" si="4">W52</f>
        <v>12.607407407407401</v>
      </c>
      <c r="Y52">
        <v>12956</v>
      </c>
      <c r="Z52">
        <f t="shared" si="3"/>
        <v>12.956</v>
      </c>
    </row>
    <row r="53" spans="1:26" x14ac:dyDescent="0.25">
      <c r="A53" s="13">
        <v>41</v>
      </c>
      <c r="B53" s="66">
        <v>3965</v>
      </c>
      <c r="C53" s="66">
        <v>4139</v>
      </c>
      <c r="D53" s="66">
        <v>4798</v>
      </c>
      <c r="E53" s="66">
        <v>4936</v>
      </c>
      <c r="F53" s="66">
        <v>5060</v>
      </c>
      <c r="G53" s="66">
        <v>5356</v>
      </c>
      <c r="H53" s="66">
        <v>5011</v>
      </c>
      <c r="I53" s="66">
        <v>4805</v>
      </c>
      <c r="J53" s="66">
        <v>4731</v>
      </c>
      <c r="K53" s="66">
        <v>4133</v>
      </c>
      <c r="L53" s="66">
        <v>4498</v>
      </c>
      <c r="M53" s="66">
        <v>5469</v>
      </c>
      <c r="O53" s="66">
        <v>50</v>
      </c>
      <c r="P53" s="65">
        <f t="shared" si="0"/>
        <v>5</v>
      </c>
      <c r="Q53" s="65">
        <v>2</v>
      </c>
      <c r="S53" s="65" t="s">
        <v>65</v>
      </c>
      <c r="T53">
        <f t="shared" si="1"/>
        <v>5770</v>
      </c>
      <c r="U53">
        <f t="shared" si="2"/>
        <v>5.77</v>
      </c>
      <c r="W53">
        <v>12.951851851851799</v>
      </c>
      <c r="X53">
        <f t="shared" si="4"/>
        <v>12.951851851851799</v>
      </c>
      <c r="Y53">
        <v>13424</v>
      </c>
      <c r="Z53">
        <f t="shared" si="3"/>
        <v>13.423999999999999</v>
      </c>
    </row>
    <row r="54" spans="1:26" x14ac:dyDescent="0.25">
      <c r="A54" s="13">
        <v>42</v>
      </c>
      <c r="B54" s="66">
        <v>5544</v>
      </c>
      <c r="C54" s="66">
        <v>5865</v>
      </c>
      <c r="D54" s="66">
        <v>6799</v>
      </c>
      <c r="E54" s="66">
        <v>7084</v>
      </c>
      <c r="F54" s="66">
        <v>7383</v>
      </c>
      <c r="G54" s="66">
        <v>7846</v>
      </c>
      <c r="H54" s="66">
        <v>8991</v>
      </c>
      <c r="I54" s="66">
        <v>9647</v>
      </c>
      <c r="J54" s="66">
        <v>9883</v>
      </c>
      <c r="K54" s="66">
        <v>9746</v>
      </c>
      <c r="L54" s="66">
        <v>10187</v>
      </c>
      <c r="M54" s="66">
        <v>10937</v>
      </c>
      <c r="O54" s="66">
        <v>51</v>
      </c>
      <c r="P54" s="65">
        <f t="shared" si="0"/>
        <v>5</v>
      </c>
      <c r="Q54" s="65">
        <v>3</v>
      </c>
      <c r="S54" s="65" t="s">
        <v>66</v>
      </c>
      <c r="T54">
        <f t="shared" si="1"/>
        <v>5990</v>
      </c>
      <c r="U54">
        <f t="shared" si="2"/>
        <v>5.99</v>
      </c>
      <c r="W54">
        <v>13.1407407407407</v>
      </c>
      <c r="X54">
        <f t="shared" si="4"/>
        <v>13.1407407407407</v>
      </c>
      <c r="Y54">
        <v>12133</v>
      </c>
      <c r="Z54">
        <f t="shared" si="3"/>
        <v>12.132999999999999</v>
      </c>
    </row>
    <row r="55" spans="1:26" x14ac:dyDescent="0.25">
      <c r="A55" s="13">
        <v>43</v>
      </c>
      <c r="B55" s="66">
        <v>10934</v>
      </c>
      <c r="C55" s="66">
        <v>10964</v>
      </c>
      <c r="D55" s="66">
        <v>11252</v>
      </c>
      <c r="E55" s="66">
        <v>11389</v>
      </c>
      <c r="F55" s="66">
        <v>11325</v>
      </c>
      <c r="G55" s="66">
        <v>11872</v>
      </c>
      <c r="H55" s="66">
        <v>11867</v>
      </c>
      <c r="I55" s="66">
        <v>12062</v>
      </c>
      <c r="J55" s="66">
        <v>12279</v>
      </c>
      <c r="K55" s="66">
        <v>11871</v>
      </c>
      <c r="L55" s="66">
        <v>12450</v>
      </c>
      <c r="M55" s="66">
        <v>13967</v>
      </c>
      <c r="O55" s="66">
        <v>52</v>
      </c>
      <c r="P55" s="65">
        <f t="shared" si="0"/>
        <v>5</v>
      </c>
      <c r="Q55" s="65">
        <v>4</v>
      </c>
      <c r="S55" s="65" t="s">
        <v>67</v>
      </c>
      <c r="T55">
        <f t="shared" si="1"/>
        <v>5984</v>
      </c>
      <c r="U55">
        <f t="shared" si="2"/>
        <v>5.984</v>
      </c>
      <c r="W55">
        <v>13.1</v>
      </c>
      <c r="X55">
        <f t="shared" si="4"/>
        <v>13.1</v>
      </c>
      <c r="Y55">
        <v>12430</v>
      </c>
      <c r="Z55">
        <f t="shared" si="3"/>
        <v>12.43</v>
      </c>
    </row>
    <row r="56" spans="1:26" x14ac:dyDescent="0.25">
      <c r="A56" s="63">
        <v>44</v>
      </c>
      <c r="B56" s="68">
        <v>15375</v>
      </c>
      <c r="C56" s="68">
        <v>15894</v>
      </c>
      <c r="D56" s="68">
        <v>16290</v>
      </c>
      <c r="E56" s="68">
        <v>15844</v>
      </c>
      <c r="F56" s="68">
        <v>15752</v>
      </c>
      <c r="G56" s="68">
        <v>15892</v>
      </c>
      <c r="H56" s="68">
        <v>15269</v>
      </c>
      <c r="I56" s="68">
        <v>15333</v>
      </c>
      <c r="J56" s="68">
        <v>15147</v>
      </c>
      <c r="K56" s="68">
        <v>14358</v>
      </c>
      <c r="L56" s="68">
        <v>14262</v>
      </c>
      <c r="M56" s="68">
        <v>14828</v>
      </c>
      <c r="O56" s="66">
        <v>53</v>
      </c>
      <c r="P56" s="65">
        <f t="shared" si="0"/>
        <v>5</v>
      </c>
      <c r="Q56" s="65">
        <v>5</v>
      </c>
      <c r="S56" s="65" t="s">
        <v>68</v>
      </c>
      <c r="T56">
        <f t="shared" si="1"/>
        <v>6164</v>
      </c>
      <c r="U56">
        <f t="shared" si="2"/>
        <v>6.1639999999999997</v>
      </c>
      <c r="W56">
        <v>13.033333333333299</v>
      </c>
      <c r="X56">
        <f t="shared" si="4"/>
        <v>13.033333333333299</v>
      </c>
      <c r="Y56">
        <v>13483</v>
      </c>
      <c r="Z56">
        <f t="shared" si="3"/>
        <v>13.483000000000001</v>
      </c>
    </row>
    <row r="57" spans="1:26" x14ac:dyDescent="0.25">
      <c r="A57" s="13">
        <v>1845</v>
      </c>
      <c r="B57" s="66">
        <v>14796</v>
      </c>
      <c r="C57" s="66">
        <v>15202</v>
      </c>
      <c r="D57" s="66">
        <v>15951</v>
      </c>
      <c r="E57" s="66">
        <v>15924</v>
      </c>
      <c r="F57" s="66">
        <v>16071</v>
      </c>
      <c r="G57" s="65">
        <v>16592</v>
      </c>
      <c r="H57" s="66">
        <v>16072</v>
      </c>
      <c r="I57" s="66">
        <v>15649</v>
      </c>
      <c r="J57" s="66">
        <v>15330</v>
      </c>
      <c r="K57" s="66">
        <v>14409</v>
      </c>
      <c r="L57" s="66">
        <v>13589</v>
      </c>
      <c r="M57" s="66">
        <v>13260</v>
      </c>
      <c r="O57" s="66">
        <v>54</v>
      </c>
      <c r="P57" s="65">
        <f t="shared" si="0"/>
        <v>5</v>
      </c>
      <c r="Q57" s="65">
        <v>6</v>
      </c>
      <c r="S57" s="65" t="s">
        <v>69</v>
      </c>
      <c r="T57">
        <f t="shared" si="1"/>
        <v>6268</v>
      </c>
      <c r="U57">
        <f t="shared" si="2"/>
        <v>6.2679999999999998</v>
      </c>
      <c r="W57">
        <v>12.8666666666666</v>
      </c>
      <c r="X57">
        <f t="shared" si="4"/>
        <v>12.8666666666666</v>
      </c>
      <c r="Y57">
        <v>13804</v>
      </c>
      <c r="Z57">
        <f t="shared" si="3"/>
        <v>13.804</v>
      </c>
    </row>
    <row r="58" spans="1:26" x14ac:dyDescent="0.25">
      <c r="A58" s="13">
        <v>46</v>
      </c>
      <c r="B58" s="66">
        <v>13221</v>
      </c>
      <c r="C58" s="66">
        <v>13558</v>
      </c>
      <c r="D58" s="66">
        <v>13894</v>
      </c>
      <c r="E58" s="66">
        <v>13683</v>
      </c>
      <c r="F58" s="66">
        <v>14182</v>
      </c>
      <c r="G58" s="66">
        <v>15514</v>
      </c>
      <c r="H58" s="66">
        <v>15882</v>
      </c>
      <c r="I58" s="66">
        <v>16067</v>
      </c>
      <c r="J58" s="66">
        <v>16290</v>
      </c>
      <c r="K58" s="66">
        <v>15249</v>
      </c>
      <c r="L58" s="66">
        <v>14885</v>
      </c>
      <c r="M58" s="66">
        <v>15097</v>
      </c>
      <c r="O58" s="66">
        <v>55</v>
      </c>
      <c r="P58" s="65">
        <f t="shared" si="0"/>
        <v>5</v>
      </c>
      <c r="Q58" s="65">
        <v>7</v>
      </c>
      <c r="S58" s="65" t="s">
        <v>70</v>
      </c>
      <c r="T58">
        <f t="shared" si="1"/>
        <v>6378</v>
      </c>
      <c r="U58">
        <f t="shared" si="2"/>
        <v>6.3780000000000001</v>
      </c>
      <c r="W58">
        <v>12.3481481481481</v>
      </c>
      <c r="X58">
        <f t="shared" si="4"/>
        <v>12.3481481481481</v>
      </c>
      <c r="Y58">
        <v>13354</v>
      </c>
      <c r="Z58">
        <f t="shared" si="3"/>
        <v>13.353999999999999</v>
      </c>
    </row>
    <row r="59" spans="1:26" x14ac:dyDescent="0.25">
      <c r="A59" s="13">
        <v>47</v>
      </c>
      <c r="B59" s="66">
        <v>13911</v>
      </c>
      <c r="C59" s="66">
        <v>12212</v>
      </c>
      <c r="D59" s="66">
        <v>11323</v>
      </c>
      <c r="E59" s="66">
        <v>9664</v>
      </c>
      <c r="F59" s="66">
        <v>9783</v>
      </c>
      <c r="G59" s="65">
        <v>10408</v>
      </c>
      <c r="H59" s="66">
        <v>9901</v>
      </c>
      <c r="I59" s="66">
        <v>9230</v>
      </c>
      <c r="J59" s="66">
        <v>8884</v>
      </c>
      <c r="K59" s="66">
        <v>8431</v>
      </c>
      <c r="L59" s="66">
        <v>9635</v>
      </c>
      <c r="M59" s="66">
        <v>11672</v>
      </c>
      <c r="O59" s="66">
        <v>56</v>
      </c>
      <c r="P59" s="65">
        <f t="shared" si="0"/>
        <v>5</v>
      </c>
      <c r="Q59" s="65">
        <v>8</v>
      </c>
      <c r="S59" s="65" t="s">
        <v>71</v>
      </c>
      <c r="T59">
        <f t="shared" si="1"/>
        <v>6406</v>
      </c>
      <c r="U59">
        <f t="shared" si="2"/>
        <v>6.4059999999999997</v>
      </c>
      <c r="W59">
        <v>12.1703703703703</v>
      </c>
      <c r="X59">
        <f t="shared" si="4"/>
        <v>12.1703703703703</v>
      </c>
      <c r="Y59">
        <v>13820</v>
      </c>
      <c r="Z59">
        <f t="shared" si="3"/>
        <v>13.82</v>
      </c>
    </row>
    <row r="60" spans="1:26" x14ac:dyDescent="0.25">
      <c r="A60" s="13">
        <v>48</v>
      </c>
      <c r="B60" s="66">
        <v>12875</v>
      </c>
      <c r="C60" s="66">
        <v>14340</v>
      </c>
      <c r="D60" s="66">
        <v>15065</v>
      </c>
      <c r="E60" s="66">
        <v>13937</v>
      </c>
      <c r="F60" s="66">
        <v>13202</v>
      </c>
      <c r="G60" s="66">
        <v>13978</v>
      </c>
      <c r="H60" s="66">
        <v>14172</v>
      </c>
      <c r="I60" s="66">
        <v>13410</v>
      </c>
      <c r="J60" s="66">
        <v>13708</v>
      </c>
      <c r="K60" s="66">
        <v>13278</v>
      </c>
      <c r="L60" s="66">
        <v>13787</v>
      </c>
      <c r="M60" s="66">
        <v>14707</v>
      </c>
      <c r="O60" s="66">
        <v>57</v>
      </c>
      <c r="P60" s="65">
        <f t="shared" si="0"/>
        <v>5</v>
      </c>
      <c r="Q60" s="65">
        <v>9</v>
      </c>
      <c r="S60" s="65" t="s">
        <v>72</v>
      </c>
      <c r="T60">
        <f t="shared" si="1"/>
        <v>6107</v>
      </c>
      <c r="U60">
        <f t="shared" si="2"/>
        <v>6.1070000000000002</v>
      </c>
      <c r="W60">
        <v>12.081481481481401</v>
      </c>
      <c r="X60">
        <f t="shared" si="4"/>
        <v>12.081481481481401</v>
      </c>
      <c r="Y60">
        <v>15934</v>
      </c>
      <c r="Z60">
        <f t="shared" si="3"/>
        <v>15.933999999999999</v>
      </c>
    </row>
    <row r="61" spans="1:26" x14ac:dyDescent="0.25">
      <c r="A61" s="63">
        <v>49</v>
      </c>
      <c r="B61" s="68">
        <v>15015</v>
      </c>
      <c r="C61" s="68">
        <v>15289</v>
      </c>
      <c r="D61" s="68">
        <v>15256</v>
      </c>
      <c r="E61" s="68">
        <v>14620</v>
      </c>
      <c r="F61" s="68">
        <v>14334</v>
      </c>
      <c r="G61" s="68">
        <v>14870</v>
      </c>
      <c r="H61" s="68">
        <v>14770</v>
      </c>
      <c r="I61" s="68">
        <v>14584</v>
      </c>
      <c r="J61" s="68">
        <v>14962</v>
      </c>
      <c r="K61" s="68">
        <v>15125</v>
      </c>
      <c r="L61" s="68">
        <v>15929</v>
      </c>
      <c r="M61" s="68">
        <v>16875</v>
      </c>
      <c r="O61" s="66">
        <v>58</v>
      </c>
      <c r="P61" s="65">
        <f t="shared" si="0"/>
        <v>5</v>
      </c>
      <c r="Q61" s="65">
        <v>10</v>
      </c>
      <c r="S61" s="65" t="s">
        <v>73</v>
      </c>
      <c r="T61">
        <f t="shared" si="1"/>
        <v>6884</v>
      </c>
      <c r="U61">
        <f t="shared" si="2"/>
        <v>6.8840000000000003</v>
      </c>
      <c r="W61">
        <v>12.081481481481401</v>
      </c>
      <c r="X61">
        <f t="shared" si="4"/>
        <v>12.081481481481401</v>
      </c>
      <c r="Y61">
        <v>14525</v>
      </c>
      <c r="Z61">
        <f t="shared" si="3"/>
        <v>14.525</v>
      </c>
    </row>
    <row r="62" spans="1:26" x14ac:dyDescent="0.25">
      <c r="A62" s="13">
        <v>1850</v>
      </c>
      <c r="B62" s="66">
        <v>16858</v>
      </c>
      <c r="C62" s="66">
        <v>16968</v>
      </c>
      <c r="D62" s="66">
        <v>17178</v>
      </c>
      <c r="E62" s="66">
        <v>16743</v>
      </c>
      <c r="F62" s="66">
        <v>16618</v>
      </c>
      <c r="G62" s="67">
        <v>16894</v>
      </c>
      <c r="H62" s="66">
        <v>16866</v>
      </c>
      <c r="I62" s="66">
        <v>16821</v>
      </c>
      <c r="J62" s="66">
        <v>16755</v>
      </c>
      <c r="K62" s="66">
        <v>16186</v>
      </c>
      <c r="L62" s="66">
        <v>16105</v>
      </c>
      <c r="M62" s="66">
        <v>15521</v>
      </c>
      <c r="O62" s="66">
        <v>59</v>
      </c>
      <c r="P62" s="65">
        <f t="shared" si="0"/>
        <v>5</v>
      </c>
      <c r="Q62" s="65">
        <v>11</v>
      </c>
      <c r="S62" s="65" t="s">
        <v>74</v>
      </c>
      <c r="T62">
        <f t="shared" si="1"/>
        <v>6989</v>
      </c>
      <c r="U62">
        <f t="shared" si="2"/>
        <v>6.9889999999999999</v>
      </c>
      <c r="W62">
        <v>12.1703703703703</v>
      </c>
      <c r="X62">
        <f t="shared" si="4"/>
        <v>12.1703703703703</v>
      </c>
      <c r="Y62">
        <v>14840</v>
      </c>
      <c r="Z62">
        <f t="shared" si="3"/>
        <v>14.84</v>
      </c>
    </row>
    <row r="63" spans="1:26" x14ac:dyDescent="0.25">
      <c r="O63" s="66">
        <v>60</v>
      </c>
      <c r="P63" s="65">
        <f t="shared" si="0"/>
        <v>5</v>
      </c>
      <c r="Q63" s="65">
        <v>12</v>
      </c>
      <c r="S63" s="65" t="s">
        <v>75</v>
      </c>
      <c r="T63">
        <f t="shared" si="1"/>
        <v>7346</v>
      </c>
      <c r="U63">
        <f t="shared" si="2"/>
        <v>7.3460000000000001</v>
      </c>
      <c r="V63">
        <f>U63</f>
        <v>7.3460000000000001</v>
      </c>
      <c r="W63">
        <v>12.3481481481481</v>
      </c>
      <c r="X63">
        <f t="shared" si="4"/>
        <v>12.3481481481481</v>
      </c>
      <c r="Y63">
        <v>14424</v>
      </c>
      <c r="Z63">
        <f t="shared" si="3"/>
        <v>14.423999999999999</v>
      </c>
    </row>
    <row r="64" spans="1:26" x14ac:dyDescent="0.25">
      <c r="O64" s="66">
        <v>61</v>
      </c>
      <c r="P64" s="65">
        <f t="shared" si="0"/>
        <v>6</v>
      </c>
      <c r="Q64" s="65">
        <v>1</v>
      </c>
      <c r="R64">
        <v>1799</v>
      </c>
      <c r="S64" s="65" t="s">
        <v>64</v>
      </c>
      <c r="T64">
        <f t="shared" si="1"/>
        <v>7523</v>
      </c>
      <c r="U64">
        <f t="shared" si="2"/>
        <v>7.5229999999999997</v>
      </c>
      <c r="W64">
        <v>12.733333333333301</v>
      </c>
      <c r="X64">
        <f t="shared" si="4"/>
        <v>12.733333333333301</v>
      </c>
      <c r="Y64">
        <v>14322</v>
      </c>
      <c r="Z64">
        <f t="shared" si="3"/>
        <v>14.321999999999999</v>
      </c>
    </row>
    <row r="65" spans="15:26" x14ac:dyDescent="0.25">
      <c r="O65" s="66">
        <v>62</v>
      </c>
      <c r="P65" s="65">
        <f t="shared" si="0"/>
        <v>6</v>
      </c>
      <c r="Q65" s="65">
        <v>2</v>
      </c>
      <c r="S65" s="65" t="s">
        <v>65</v>
      </c>
      <c r="T65">
        <f t="shared" si="1"/>
        <v>7565</v>
      </c>
      <c r="U65">
        <f t="shared" si="2"/>
        <v>7.5650000000000004</v>
      </c>
      <c r="W65">
        <v>13</v>
      </c>
      <c r="X65">
        <f t="shared" si="4"/>
        <v>13</v>
      </c>
      <c r="Y65">
        <v>13865</v>
      </c>
      <c r="Z65">
        <f t="shared" si="3"/>
        <v>13.865</v>
      </c>
    </row>
    <row r="66" spans="15:26" x14ac:dyDescent="0.25">
      <c r="O66" s="66">
        <v>63</v>
      </c>
      <c r="P66" s="65">
        <f t="shared" si="0"/>
        <v>6</v>
      </c>
      <c r="Q66" s="65">
        <v>3</v>
      </c>
      <c r="S66" s="65" t="s">
        <v>66</v>
      </c>
      <c r="T66">
        <f t="shared" si="1"/>
        <v>7338</v>
      </c>
      <c r="U66">
        <f t="shared" si="2"/>
        <v>7.3380000000000001</v>
      </c>
      <c r="W66">
        <v>13.2666666666666</v>
      </c>
      <c r="X66">
        <f t="shared" si="4"/>
        <v>13.2666666666666</v>
      </c>
      <c r="Y66">
        <v>13506</v>
      </c>
      <c r="Z66">
        <f t="shared" si="3"/>
        <v>13.506</v>
      </c>
    </row>
    <row r="67" spans="15:26" x14ac:dyDescent="0.25">
      <c r="O67" s="66">
        <v>64</v>
      </c>
      <c r="P67" s="65">
        <f t="shared" si="0"/>
        <v>6</v>
      </c>
      <c r="Q67" s="65">
        <v>4</v>
      </c>
      <c r="S67" s="65" t="s">
        <v>67</v>
      </c>
      <c r="T67">
        <f t="shared" si="1"/>
        <v>7194</v>
      </c>
      <c r="U67">
        <f t="shared" si="2"/>
        <v>7.194</v>
      </c>
      <c r="W67">
        <v>13.7111111111111</v>
      </c>
      <c r="X67">
        <f t="shared" si="4"/>
        <v>13.7111111111111</v>
      </c>
      <c r="Y67">
        <v>13757</v>
      </c>
      <c r="Z67">
        <f t="shared" si="3"/>
        <v>13.757</v>
      </c>
    </row>
    <row r="68" spans="15:26" x14ac:dyDescent="0.25">
      <c r="O68" s="66">
        <v>65</v>
      </c>
      <c r="P68" s="65">
        <f t="shared" ref="P68:P131" si="5">ROUNDUP(O68/12,0)</f>
        <v>6</v>
      </c>
      <c r="Q68" s="65">
        <v>5</v>
      </c>
      <c r="S68" s="65" t="s">
        <v>68</v>
      </c>
      <c r="T68">
        <f t="shared" ref="T68:T131" si="6">INDEX($B$6:$M$62,P68,Q68)</f>
        <v>7122</v>
      </c>
      <c r="U68">
        <f t="shared" ref="U68:U131" si="7">T68/1000</f>
        <v>7.1219999999999999</v>
      </c>
      <c r="W68">
        <v>13.844444444444401</v>
      </c>
      <c r="X68">
        <f t="shared" si="4"/>
        <v>13.844444444444401</v>
      </c>
      <c r="Y68">
        <v>13088</v>
      </c>
      <c r="Z68">
        <f t="shared" ref="Z68:Z131" si="8">Y68/1000</f>
        <v>13.087999999999999</v>
      </c>
    </row>
    <row r="69" spans="15:26" x14ac:dyDescent="0.25">
      <c r="O69" s="66">
        <v>66</v>
      </c>
      <c r="P69" s="65">
        <f t="shared" si="5"/>
        <v>6</v>
      </c>
      <c r="Q69" s="65">
        <v>6</v>
      </c>
      <c r="S69" s="65" t="s">
        <v>69</v>
      </c>
      <c r="T69">
        <f t="shared" si="6"/>
        <v>7262</v>
      </c>
      <c r="U69">
        <f t="shared" si="7"/>
        <v>7.2619999999999996</v>
      </c>
      <c r="W69">
        <v>13.844444444444401</v>
      </c>
      <c r="X69">
        <f t="shared" si="4"/>
        <v>13.844444444444401</v>
      </c>
      <c r="Y69">
        <v>15122</v>
      </c>
      <c r="Z69">
        <f t="shared" si="8"/>
        <v>15.122</v>
      </c>
    </row>
    <row r="70" spans="15:26" x14ac:dyDescent="0.25">
      <c r="O70" s="66">
        <v>67</v>
      </c>
      <c r="P70" s="65">
        <f t="shared" si="5"/>
        <v>6</v>
      </c>
      <c r="Q70" s="65">
        <v>7</v>
      </c>
      <c r="S70" s="65" t="s">
        <v>70</v>
      </c>
      <c r="T70">
        <f t="shared" si="6"/>
        <v>7108</v>
      </c>
      <c r="U70">
        <f t="shared" si="7"/>
        <v>7.1079999999999997</v>
      </c>
      <c r="W70">
        <v>13.4148148148148</v>
      </c>
      <c r="X70">
        <f t="shared" si="4"/>
        <v>13.4148148148148</v>
      </c>
      <c r="Y70">
        <v>15902</v>
      </c>
      <c r="Z70">
        <f t="shared" si="8"/>
        <v>15.901999999999999</v>
      </c>
    </row>
    <row r="71" spans="15:26" x14ac:dyDescent="0.25">
      <c r="O71" s="66">
        <v>68</v>
      </c>
      <c r="P71" s="65">
        <f t="shared" si="5"/>
        <v>6</v>
      </c>
      <c r="Q71" s="65">
        <v>8</v>
      </c>
      <c r="S71" s="65" t="s">
        <v>71</v>
      </c>
      <c r="T71">
        <f t="shared" si="6"/>
        <v>7032</v>
      </c>
      <c r="U71">
        <f t="shared" si="7"/>
        <v>7.032</v>
      </c>
      <c r="W71">
        <v>13.370370370370299</v>
      </c>
      <c r="X71">
        <f t="shared" si="4"/>
        <v>13.370370370370299</v>
      </c>
      <c r="Y71">
        <v>15758</v>
      </c>
      <c r="Z71">
        <f t="shared" si="8"/>
        <v>15.757999999999999</v>
      </c>
    </row>
    <row r="72" spans="15:26" x14ac:dyDescent="0.25">
      <c r="O72" s="66">
        <v>69</v>
      </c>
      <c r="P72" s="65">
        <f t="shared" si="5"/>
        <v>6</v>
      </c>
      <c r="Q72" s="65">
        <v>9</v>
      </c>
      <c r="S72" s="65" t="s">
        <v>72</v>
      </c>
      <c r="T72">
        <f t="shared" si="6"/>
        <v>7022</v>
      </c>
      <c r="U72">
        <f t="shared" si="7"/>
        <v>7.0220000000000002</v>
      </c>
      <c r="W72">
        <v>13.4148148148148</v>
      </c>
      <c r="X72">
        <f t="shared" si="4"/>
        <v>13.4148148148148</v>
      </c>
      <c r="Y72">
        <v>16292</v>
      </c>
      <c r="Z72">
        <f t="shared" si="8"/>
        <v>16.292000000000002</v>
      </c>
    </row>
    <row r="73" spans="15:26" x14ac:dyDescent="0.25">
      <c r="O73" s="66">
        <v>70</v>
      </c>
      <c r="P73" s="65">
        <f t="shared" si="5"/>
        <v>6</v>
      </c>
      <c r="Q73" s="65">
        <v>10</v>
      </c>
      <c r="S73" s="65" t="s">
        <v>73</v>
      </c>
      <c r="T73">
        <f t="shared" si="6"/>
        <v>6464</v>
      </c>
      <c r="U73">
        <f t="shared" si="7"/>
        <v>6.4640000000000004</v>
      </c>
      <c r="W73">
        <v>13.548148148148099</v>
      </c>
      <c r="X73">
        <f t="shared" si="4"/>
        <v>13.548148148148099</v>
      </c>
      <c r="Y73">
        <v>17418</v>
      </c>
      <c r="Z73">
        <f t="shared" si="8"/>
        <v>17.417999999999999</v>
      </c>
    </row>
    <row r="74" spans="15:26" x14ac:dyDescent="0.25">
      <c r="O74" s="66">
        <v>71</v>
      </c>
      <c r="P74" s="65">
        <f t="shared" si="5"/>
        <v>6</v>
      </c>
      <c r="Q74" s="65">
        <v>11</v>
      </c>
      <c r="S74" s="65" t="s">
        <v>74</v>
      </c>
      <c r="T74">
        <f t="shared" si="6"/>
        <v>6113</v>
      </c>
      <c r="U74">
        <f t="shared" si="7"/>
        <v>6.1130000000000004</v>
      </c>
      <c r="W74">
        <v>13.7703703703703</v>
      </c>
      <c r="X74">
        <f t="shared" si="4"/>
        <v>13.7703703703703</v>
      </c>
      <c r="Y74">
        <v>17826</v>
      </c>
      <c r="Z74">
        <f t="shared" si="8"/>
        <v>17.826000000000001</v>
      </c>
    </row>
    <row r="75" spans="15:26" x14ac:dyDescent="0.25">
      <c r="O75" s="66">
        <v>72</v>
      </c>
      <c r="P75" s="65">
        <f t="shared" si="5"/>
        <v>6</v>
      </c>
      <c r="Q75" s="65">
        <v>12</v>
      </c>
      <c r="S75" s="65" t="s">
        <v>75</v>
      </c>
      <c r="T75">
        <f t="shared" si="6"/>
        <v>6156</v>
      </c>
      <c r="U75">
        <f t="shared" si="7"/>
        <v>6.1559999999999997</v>
      </c>
      <c r="V75">
        <f>U75</f>
        <v>6.1559999999999997</v>
      </c>
      <c r="W75">
        <v>14.081481481481401</v>
      </c>
      <c r="X75">
        <f t="shared" si="4"/>
        <v>14.081481481481401</v>
      </c>
      <c r="Y75">
        <v>17728</v>
      </c>
      <c r="Z75">
        <f t="shared" si="8"/>
        <v>17.728000000000002</v>
      </c>
    </row>
    <row r="76" spans="15:26" x14ac:dyDescent="0.25">
      <c r="O76" s="66">
        <v>73</v>
      </c>
      <c r="P76" s="65">
        <f t="shared" si="5"/>
        <v>7</v>
      </c>
      <c r="Q76" s="65">
        <v>1</v>
      </c>
      <c r="R76">
        <v>1800</v>
      </c>
      <c r="S76" s="65" t="s">
        <v>64</v>
      </c>
      <c r="T76">
        <f t="shared" si="6"/>
        <v>6310</v>
      </c>
      <c r="U76">
        <f t="shared" si="7"/>
        <v>6.31</v>
      </c>
      <c r="W76">
        <v>14.7777777777777</v>
      </c>
      <c r="X76">
        <f t="shared" si="4"/>
        <v>14.7777777777777</v>
      </c>
      <c r="Y76">
        <v>18222</v>
      </c>
      <c r="Z76">
        <f t="shared" si="8"/>
        <v>18.222000000000001</v>
      </c>
    </row>
    <row r="77" spans="15:26" x14ac:dyDescent="0.25">
      <c r="O77" s="66">
        <v>74</v>
      </c>
      <c r="P77" s="65">
        <f t="shared" si="5"/>
        <v>7</v>
      </c>
      <c r="Q77" s="65">
        <v>2</v>
      </c>
      <c r="S77" s="65" t="s">
        <v>65</v>
      </c>
      <c r="T77">
        <f t="shared" si="6"/>
        <v>6140</v>
      </c>
      <c r="U77">
        <f t="shared" si="7"/>
        <v>6.14</v>
      </c>
      <c r="W77">
        <v>15.0444444444444</v>
      </c>
      <c r="X77">
        <f t="shared" si="4"/>
        <v>15.0444444444444</v>
      </c>
      <c r="Y77">
        <v>18331</v>
      </c>
      <c r="Z77">
        <f t="shared" si="8"/>
        <v>18.331</v>
      </c>
    </row>
    <row r="78" spans="15:26" x14ac:dyDescent="0.25">
      <c r="O78" s="66">
        <v>75</v>
      </c>
      <c r="P78" s="65">
        <f t="shared" si="5"/>
        <v>7</v>
      </c>
      <c r="Q78" s="65">
        <v>3</v>
      </c>
      <c r="S78" s="65" t="s">
        <v>66</v>
      </c>
      <c r="T78">
        <f t="shared" si="6"/>
        <v>6143</v>
      </c>
      <c r="U78">
        <f t="shared" si="7"/>
        <v>6.1429999999999998</v>
      </c>
      <c r="W78">
        <v>15.177777777777701</v>
      </c>
      <c r="X78">
        <f t="shared" si="4"/>
        <v>15.177777777777701</v>
      </c>
      <c r="Y78">
        <v>17869</v>
      </c>
      <c r="Z78">
        <f t="shared" si="8"/>
        <v>17.869</v>
      </c>
    </row>
    <row r="79" spans="15:26" x14ac:dyDescent="0.25">
      <c r="O79" s="66">
        <v>76</v>
      </c>
      <c r="P79" s="65">
        <f t="shared" si="5"/>
        <v>7</v>
      </c>
      <c r="Q79" s="65">
        <v>4</v>
      </c>
      <c r="S79" s="65" t="s">
        <v>67</v>
      </c>
      <c r="T79">
        <f t="shared" si="6"/>
        <v>6144</v>
      </c>
      <c r="U79">
        <f t="shared" si="7"/>
        <v>6.1440000000000001</v>
      </c>
      <c r="W79">
        <v>14.985185185185101</v>
      </c>
      <c r="X79">
        <f t="shared" si="4"/>
        <v>14.985185185185101</v>
      </c>
      <c r="Y79">
        <v>18226</v>
      </c>
      <c r="Z79">
        <f t="shared" si="8"/>
        <v>18.225999999999999</v>
      </c>
    </row>
    <row r="80" spans="15:26" x14ac:dyDescent="0.25">
      <c r="O80" s="66">
        <v>77</v>
      </c>
      <c r="P80" s="65">
        <f t="shared" si="5"/>
        <v>7</v>
      </c>
      <c r="Q80" s="65">
        <v>5</v>
      </c>
      <c r="S80" s="65" t="s">
        <v>68</v>
      </c>
      <c r="T80">
        <f t="shared" si="6"/>
        <v>5942</v>
      </c>
      <c r="U80">
        <f t="shared" si="7"/>
        <v>5.9420000000000002</v>
      </c>
      <c r="W80">
        <v>14.996296296296199</v>
      </c>
      <c r="X80">
        <f t="shared" si="4"/>
        <v>14.996296296296199</v>
      </c>
      <c r="Y80">
        <v>18094</v>
      </c>
      <c r="Z80">
        <f t="shared" si="8"/>
        <v>18.094000000000001</v>
      </c>
    </row>
    <row r="81" spans="15:26" x14ac:dyDescent="0.25">
      <c r="O81" s="66">
        <v>78</v>
      </c>
      <c r="P81" s="65">
        <f t="shared" si="5"/>
        <v>7</v>
      </c>
      <c r="Q81" s="65">
        <v>6</v>
      </c>
      <c r="S81" s="65" t="s">
        <v>69</v>
      </c>
      <c r="T81">
        <f t="shared" si="6"/>
        <v>5720</v>
      </c>
      <c r="U81">
        <f t="shared" si="7"/>
        <v>5.72</v>
      </c>
      <c r="W81">
        <v>15.0185185185185</v>
      </c>
      <c r="X81">
        <f t="shared" si="4"/>
        <v>15.0185185185185</v>
      </c>
      <c r="Y81">
        <v>17958</v>
      </c>
      <c r="Z81">
        <f t="shared" si="8"/>
        <v>17.957999999999998</v>
      </c>
    </row>
    <row r="82" spans="15:26" x14ac:dyDescent="0.25">
      <c r="O82" s="66">
        <v>79</v>
      </c>
      <c r="P82" s="65">
        <f t="shared" si="5"/>
        <v>7</v>
      </c>
      <c r="Q82" s="65">
        <v>7</v>
      </c>
      <c r="S82" s="65" t="s">
        <v>70</v>
      </c>
      <c r="T82">
        <f t="shared" si="6"/>
        <v>5565</v>
      </c>
      <c r="U82">
        <f t="shared" si="7"/>
        <v>5.5650000000000004</v>
      </c>
      <c r="W82">
        <v>15.022222222222201</v>
      </c>
      <c r="X82">
        <f t="shared" si="4"/>
        <v>15.022222222222201</v>
      </c>
      <c r="Y82">
        <v>18975</v>
      </c>
      <c r="Z82">
        <f t="shared" si="8"/>
        <v>18.975000000000001</v>
      </c>
    </row>
    <row r="83" spans="15:26" x14ac:dyDescent="0.25">
      <c r="O83" s="66">
        <v>80</v>
      </c>
      <c r="P83" s="65">
        <f t="shared" si="5"/>
        <v>7</v>
      </c>
      <c r="Q83" s="65">
        <v>8</v>
      </c>
      <c r="S83" s="65" t="s">
        <v>71</v>
      </c>
      <c r="T83">
        <f t="shared" si="6"/>
        <v>5222</v>
      </c>
      <c r="U83">
        <f t="shared" si="7"/>
        <v>5.2220000000000004</v>
      </c>
      <c r="W83">
        <v>15.0888888888888</v>
      </c>
      <c r="X83">
        <f t="shared" si="4"/>
        <v>15.0888888888888</v>
      </c>
      <c r="Y83">
        <v>19260</v>
      </c>
      <c r="Z83">
        <f t="shared" si="8"/>
        <v>19.260000000000002</v>
      </c>
    </row>
    <row r="84" spans="15:26" x14ac:dyDescent="0.25">
      <c r="O84" s="66">
        <v>81</v>
      </c>
      <c r="P84" s="65">
        <f t="shared" si="5"/>
        <v>7</v>
      </c>
      <c r="Q84" s="65">
        <v>9</v>
      </c>
      <c r="S84" s="65" t="s">
        <v>72</v>
      </c>
      <c r="T84">
        <f t="shared" si="6"/>
        <v>5081</v>
      </c>
      <c r="U84">
        <f t="shared" si="7"/>
        <v>5.0810000000000004</v>
      </c>
      <c r="W84">
        <v>15.188888888888799</v>
      </c>
      <c r="X84">
        <f t="shared" si="4"/>
        <v>15.188888888888799</v>
      </c>
      <c r="Y84">
        <v>19770</v>
      </c>
      <c r="Z84">
        <f t="shared" si="8"/>
        <v>19.77</v>
      </c>
    </row>
    <row r="85" spans="15:26" x14ac:dyDescent="0.25">
      <c r="O85" s="66">
        <v>82</v>
      </c>
      <c r="P85" s="65">
        <f t="shared" si="5"/>
        <v>7</v>
      </c>
      <c r="Q85" s="65">
        <v>10</v>
      </c>
      <c r="S85" s="65" t="s">
        <v>73</v>
      </c>
      <c r="T85">
        <f t="shared" si="6"/>
        <v>5100</v>
      </c>
      <c r="U85">
        <f t="shared" si="7"/>
        <v>5.0999999999999996</v>
      </c>
      <c r="W85">
        <v>15.2925925925925</v>
      </c>
      <c r="X85">
        <f t="shared" si="4"/>
        <v>15.2925925925925</v>
      </c>
      <c r="Y85">
        <v>20088</v>
      </c>
      <c r="Z85">
        <f t="shared" si="8"/>
        <v>20.088000000000001</v>
      </c>
    </row>
    <row r="86" spans="15:26" x14ac:dyDescent="0.25">
      <c r="O86" s="66">
        <v>83</v>
      </c>
      <c r="P86" s="65">
        <f t="shared" si="5"/>
        <v>7</v>
      </c>
      <c r="Q86" s="65">
        <v>11</v>
      </c>
      <c r="S86" s="65" t="s">
        <v>74</v>
      </c>
      <c r="T86">
        <f t="shared" si="6"/>
        <v>5061</v>
      </c>
      <c r="U86">
        <f t="shared" si="7"/>
        <v>5.0609999999999999</v>
      </c>
      <c r="W86">
        <v>15.481481481481399</v>
      </c>
      <c r="X86">
        <f t="shared" si="4"/>
        <v>15.481481481481399</v>
      </c>
      <c r="Y86">
        <v>20309</v>
      </c>
      <c r="Z86">
        <f t="shared" si="8"/>
        <v>20.309000000000001</v>
      </c>
    </row>
    <row r="87" spans="15:26" x14ac:dyDescent="0.25">
      <c r="O87" s="66">
        <v>84</v>
      </c>
      <c r="P87" s="65">
        <f t="shared" si="5"/>
        <v>7</v>
      </c>
      <c r="Q87" s="65">
        <v>12</v>
      </c>
      <c r="S87" s="65" t="s">
        <v>75</v>
      </c>
      <c r="T87">
        <f t="shared" si="6"/>
        <v>4938</v>
      </c>
      <c r="U87">
        <f t="shared" si="7"/>
        <v>4.9379999999999997</v>
      </c>
      <c r="V87">
        <f>U87</f>
        <v>4.9379999999999997</v>
      </c>
      <c r="W87">
        <v>15.7259259259259</v>
      </c>
      <c r="X87">
        <f t="shared" si="4"/>
        <v>15.7259259259259</v>
      </c>
      <c r="Y87">
        <v>21306</v>
      </c>
      <c r="Z87">
        <f t="shared" si="8"/>
        <v>21.306000000000001</v>
      </c>
    </row>
    <row r="88" spans="15:26" x14ac:dyDescent="0.25">
      <c r="O88" s="66">
        <v>85</v>
      </c>
      <c r="P88" s="65">
        <f t="shared" si="5"/>
        <v>8</v>
      </c>
      <c r="Q88" s="65">
        <v>1</v>
      </c>
      <c r="R88">
        <v>1801</v>
      </c>
      <c r="S88" s="65" t="s">
        <v>64</v>
      </c>
      <c r="T88">
        <f t="shared" si="6"/>
        <v>4812</v>
      </c>
      <c r="U88">
        <f t="shared" si="7"/>
        <v>4.8120000000000003</v>
      </c>
      <c r="W88">
        <v>16.322222222222202</v>
      </c>
      <c r="X88">
        <f t="shared" si="4"/>
        <v>16.322222222222202</v>
      </c>
      <c r="Y88">
        <v>20652</v>
      </c>
      <c r="Z88">
        <f t="shared" si="8"/>
        <v>20.652000000000001</v>
      </c>
    </row>
    <row r="89" spans="15:26" x14ac:dyDescent="0.25">
      <c r="O89" s="66">
        <v>86</v>
      </c>
      <c r="P89" s="65">
        <f t="shared" si="5"/>
        <v>8</v>
      </c>
      <c r="Q89" s="65">
        <v>2</v>
      </c>
      <c r="S89" s="65" t="s">
        <v>65</v>
      </c>
      <c r="T89">
        <f t="shared" si="6"/>
        <v>4649</v>
      </c>
      <c r="U89">
        <f t="shared" si="7"/>
        <v>4.649</v>
      </c>
      <c r="W89">
        <v>16.455555555555499</v>
      </c>
      <c r="X89">
        <f t="shared" si="4"/>
        <v>16.455555555555499</v>
      </c>
      <c r="Y89">
        <v>21956</v>
      </c>
      <c r="Z89">
        <f t="shared" si="8"/>
        <v>21.956</v>
      </c>
    </row>
    <row r="90" spans="15:26" x14ac:dyDescent="0.25">
      <c r="O90" s="66">
        <v>87</v>
      </c>
      <c r="P90" s="65">
        <f t="shared" si="5"/>
        <v>8</v>
      </c>
      <c r="Q90" s="65">
        <v>3</v>
      </c>
      <c r="S90" s="65" t="s">
        <v>66</v>
      </c>
      <c r="T90">
        <f t="shared" si="6"/>
        <v>4606</v>
      </c>
      <c r="U90">
        <f t="shared" si="7"/>
        <v>4.6059999999999999</v>
      </c>
      <c r="W90">
        <v>16.422222222222199</v>
      </c>
      <c r="X90">
        <f t="shared" si="4"/>
        <v>16.422222222222199</v>
      </c>
      <c r="Y90">
        <v>21436</v>
      </c>
      <c r="Z90">
        <f t="shared" si="8"/>
        <v>21.436</v>
      </c>
    </row>
    <row r="91" spans="15:26" x14ac:dyDescent="0.25">
      <c r="O91" s="66">
        <v>88</v>
      </c>
      <c r="P91" s="65">
        <f t="shared" si="5"/>
        <v>8</v>
      </c>
      <c r="Q91" s="65">
        <v>4</v>
      </c>
      <c r="S91" s="65" t="s">
        <v>67</v>
      </c>
      <c r="T91">
        <f t="shared" si="6"/>
        <v>4572</v>
      </c>
      <c r="U91">
        <f t="shared" si="7"/>
        <v>4.5720000000000001</v>
      </c>
      <c r="W91">
        <v>15.985185185185101</v>
      </c>
      <c r="X91">
        <f t="shared" si="4"/>
        <v>15.985185185185101</v>
      </c>
      <c r="Y91">
        <v>19967</v>
      </c>
      <c r="Z91">
        <f t="shared" si="8"/>
        <v>19.966999999999999</v>
      </c>
    </row>
    <row r="92" spans="15:26" x14ac:dyDescent="0.25">
      <c r="O92" s="66">
        <v>89</v>
      </c>
      <c r="P92" s="65">
        <f t="shared" si="5"/>
        <v>8</v>
      </c>
      <c r="Q92" s="65">
        <v>5</v>
      </c>
      <c r="S92" s="65" t="s">
        <v>68</v>
      </c>
      <c r="T92">
        <f t="shared" si="6"/>
        <v>4556</v>
      </c>
      <c r="U92">
        <f t="shared" si="7"/>
        <v>4.556</v>
      </c>
      <c r="W92">
        <v>15.796296296296299</v>
      </c>
      <c r="X92">
        <f t="shared" si="4"/>
        <v>15.796296296296299</v>
      </c>
      <c r="Y92">
        <v>19878</v>
      </c>
      <c r="Z92">
        <f t="shared" si="8"/>
        <v>19.878</v>
      </c>
    </row>
    <row r="93" spans="15:26" x14ac:dyDescent="0.25">
      <c r="O93" s="66">
        <v>90</v>
      </c>
      <c r="P93" s="65">
        <f t="shared" si="5"/>
        <v>8</v>
      </c>
      <c r="Q93" s="65">
        <v>6</v>
      </c>
      <c r="S93" s="65" t="s">
        <v>69</v>
      </c>
      <c r="T93">
        <f t="shared" si="6"/>
        <v>4477</v>
      </c>
      <c r="U93">
        <f t="shared" si="7"/>
        <v>4.4770000000000003</v>
      </c>
      <c r="W93">
        <v>15.618518518518499</v>
      </c>
      <c r="X93">
        <f t="shared" si="4"/>
        <v>15.618518518518499</v>
      </c>
      <c r="Y93">
        <v>20583</v>
      </c>
      <c r="Z93">
        <f t="shared" si="8"/>
        <v>20.582999999999998</v>
      </c>
    </row>
    <row r="94" spans="15:26" x14ac:dyDescent="0.25">
      <c r="O94" s="66">
        <v>91</v>
      </c>
      <c r="P94" s="65">
        <f t="shared" si="5"/>
        <v>8</v>
      </c>
      <c r="Q94" s="65">
        <v>7</v>
      </c>
      <c r="S94" s="65" t="s">
        <v>70</v>
      </c>
      <c r="T94">
        <f t="shared" si="6"/>
        <v>4443</v>
      </c>
      <c r="U94">
        <f t="shared" si="7"/>
        <v>4.4429999999999996</v>
      </c>
      <c r="W94">
        <v>15.3333333333333</v>
      </c>
      <c r="X94">
        <f t="shared" si="4"/>
        <v>15.3333333333333</v>
      </c>
      <c r="Y94">
        <v>20167</v>
      </c>
      <c r="Z94">
        <f t="shared" si="8"/>
        <v>20.167000000000002</v>
      </c>
    </row>
    <row r="95" spans="15:26" x14ac:dyDescent="0.25">
      <c r="O95" s="66">
        <v>92</v>
      </c>
      <c r="P95" s="65">
        <f t="shared" si="5"/>
        <v>8</v>
      </c>
      <c r="Q95" s="65">
        <v>8</v>
      </c>
      <c r="S95" s="65" t="s">
        <v>71</v>
      </c>
      <c r="T95">
        <f t="shared" si="6"/>
        <v>4342</v>
      </c>
      <c r="U95">
        <f t="shared" si="7"/>
        <v>4.3419999999999996</v>
      </c>
      <c r="W95">
        <v>15.2666666666666</v>
      </c>
      <c r="X95">
        <f t="shared" si="4"/>
        <v>15.2666666666666</v>
      </c>
      <c r="Y95">
        <v>20070</v>
      </c>
      <c r="Z95">
        <f t="shared" si="8"/>
        <v>20.07</v>
      </c>
    </row>
    <row r="96" spans="15:26" x14ac:dyDescent="0.25">
      <c r="O96" s="66">
        <v>93</v>
      </c>
      <c r="P96" s="65">
        <f t="shared" si="5"/>
        <v>8</v>
      </c>
      <c r="Q96" s="65">
        <v>9</v>
      </c>
      <c r="S96" s="65" t="s">
        <v>72</v>
      </c>
      <c r="T96">
        <f t="shared" si="6"/>
        <v>4320</v>
      </c>
      <c r="U96">
        <f t="shared" si="7"/>
        <v>4.32</v>
      </c>
      <c r="W96">
        <v>15.3</v>
      </c>
      <c r="X96">
        <f t="shared" si="4"/>
        <v>15.3</v>
      </c>
      <c r="Y96">
        <v>19865</v>
      </c>
      <c r="Z96">
        <f t="shared" si="8"/>
        <v>19.864999999999998</v>
      </c>
    </row>
    <row r="97" spans="15:26" x14ac:dyDescent="0.25">
      <c r="O97" s="66">
        <v>94</v>
      </c>
      <c r="P97" s="65">
        <f t="shared" si="5"/>
        <v>8</v>
      </c>
      <c r="Q97" s="65">
        <v>10</v>
      </c>
      <c r="S97" s="65" t="s">
        <v>73</v>
      </c>
      <c r="T97">
        <f t="shared" si="6"/>
        <v>4274</v>
      </c>
      <c r="U97">
        <f t="shared" si="7"/>
        <v>4.274</v>
      </c>
      <c r="W97">
        <v>15.6407407407407</v>
      </c>
      <c r="X97">
        <f t="shared" si="4"/>
        <v>15.6407407407407</v>
      </c>
      <c r="Y97">
        <v>21051</v>
      </c>
      <c r="Z97">
        <f t="shared" si="8"/>
        <v>21.050999999999998</v>
      </c>
    </row>
    <row r="98" spans="15:26" x14ac:dyDescent="0.25">
      <c r="O98" s="66">
        <v>95</v>
      </c>
      <c r="P98" s="65">
        <f t="shared" si="5"/>
        <v>8</v>
      </c>
      <c r="Q98" s="65">
        <v>11</v>
      </c>
      <c r="S98" s="65" t="s">
        <v>74</v>
      </c>
      <c r="T98">
        <f t="shared" si="6"/>
        <v>4242</v>
      </c>
      <c r="U98">
        <f t="shared" si="7"/>
        <v>4.242</v>
      </c>
      <c r="W98">
        <v>15.718518518518501</v>
      </c>
      <c r="X98">
        <f t="shared" si="4"/>
        <v>15.718518518518501</v>
      </c>
      <c r="Y98">
        <v>20605</v>
      </c>
      <c r="Z98">
        <f t="shared" si="8"/>
        <v>20.605</v>
      </c>
    </row>
    <row r="99" spans="15:26" x14ac:dyDescent="0.25">
      <c r="O99" s="66">
        <v>96</v>
      </c>
      <c r="P99" s="65">
        <f t="shared" si="5"/>
        <v>8</v>
      </c>
      <c r="Q99" s="65">
        <v>12</v>
      </c>
      <c r="S99" s="65" t="s">
        <v>75</v>
      </c>
      <c r="T99">
        <f t="shared" si="6"/>
        <v>4226</v>
      </c>
      <c r="U99">
        <f t="shared" si="7"/>
        <v>4.226</v>
      </c>
      <c r="V99">
        <f>U99</f>
        <v>4.226</v>
      </c>
      <c r="W99">
        <v>15.7407407407407</v>
      </c>
      <c r="X99">
        <f t="shared" si="4"/>
        <v>15.7407407407407</v>
      </c>
      <c r="Y99">
        <v>21220</v>
      </c>
      <c r="Z99">
        <f t="shared" si="8"/>
        <v>21.22</v>
      </c>
    </row>
    <row r="100" spans="15:26" x14ac:dyDescent="0.25">
      <c r="O100" s="66">
        <v>97</v>
      </c>
      <c r="P100" s="65">
        <f t="shared" si="5"/>
        <v>9</v>
      </c>
      <c r="Q100" s="65">
        <v>1</v>
      </c>
      <c r="R100">
        <v>1802</v>
      </c>
      <c r="S100" s="65" t="s">
        <v>64</v>
      </c>
      <c r="T100">
        <f t="shared" si="6"/>
        <v>4206</v>
      </c>
      <c r="U100">
        <f t="shared" si="7"/>
        <v>4.2060000000000004</v>
      </c>
      <c r="W100">
        <v>15.440740740740701</v>
      </c>
      <c r="X100">
        <f t="shared" si="4"/>
        <v>15.440740740740701</v>
      </c>
      <c r="Y100">
        <v>20260</v>
      </c>
      <c r="Z100">
        <f t="shared" si="8"/>
        <v>20.260000000000002</v>
      </c>
    </row>
    <row r="101" spans="15:26" x14ac:dyDescent="0.25">
      <c r="O101" s="66">
        <v>98</v>
      </c>
      <c r="P101" s="65">
        <f t="shared" si="5"/>
        <v>9</v>
      </c>
      <c r="Q101" s="65">
        <v>2</v>
      </c>
      <c r="S101" s="65" t="s">
        <v>65</v>
      </c>
      <c r="T101">
        <f t="shared" si="6"/>
        <v>4164</v>
      </c>
      <c r="U101">
        <f t="shared" si="7"/>
        <v>4.1639999999999997</v>
      </c>
      <c r="W101">
        <v>15.551851851851801</v>
      </c>
      <c r="X101">
        <f t="shared" si="4"/>
        <v>15.551851851851801</v>
      </c>
      <c r="Y101">
        <v>20016</v>
      </c>
      <c r="Z101">
        <f t="shared" si="8"/>
        <v>20.015999999999998</v>
      </c>
    </row>
    <row r="102" spans="15:26" x14ac:dyDescent="0.25">
      <c r="O102" s="66">
        <v>99</v>
      </c>
      <c r="P102" s="65">
        <f t="shared" si="5"/>
        <v>9</v>
      </c>
      <c r="Q102" s="65">
        <v>3</v>
      </c>
      <c r="S102" s="65" t="s">
        <v>66</v>
      </c>
      <c r="T102">
        <f t="shared" si="6"/>
        <v>4117</v>
      </c>
      <c r="U102">
        <f t="shared" si="7"/>
        <v>4.117</v>
      </c>
      <c r="W102">
        <v>15.8074074074074</v>
      </c>
      <c r="X102">
        <f t="shared" si="4"/>
        <v>15.8074074074074</v>
      </c>
      <c r="Y102">
        <v>20440</v>
      </c>
      <c r="Z102">
        <f t="shared" si="8"/>
        <v>20.440000000000001</v>
      </c>
    </row>
    <row r="103" spans="15:26" x14ac:dyDescent="0.25">
      <c r="O103" s="66">
        <v>100</v>
      </c>
      <c r="P103" s="65">
        <f t="shared" si="5"/>
        <v>9</v>
      </c>
      <c r="Q103" s="65">
        <v>4</v>
      </c>
      <c r="S103" s="65" t="s">
        <v>67</v>
      </c>
      <c r="T103">
        <f t="shared" si="6"/>
        <v>4094</v>
      </c>
      <c r="U103">
        <f t="shared" si="7"/>
        <v>4.0940000000000003</v>
      </c>
      <c r="W103">
        <v>16.548148148148101</v>
      </c>
      <c r="X103">
        <f t="shared" si="4"/>
        <v>16.548148148148101</v>
      </c>
      <c r="Y103">
        <v>21182</v>
      </c>
      <c r="Z103">
        <f t="shared" si="8"/>
        <v>21.181999999999999</v>
      </c>
    </row>
    <row r="104" spans="15:26" x14ac:dyDescent="0.25">
      <c r="O104" s="66">
        <v>101</v>
      </c>
      <c r="P104" s="65">
        <f t="shared" si="5"/>
        <v>9</v>
      </c>
      <c r="Q104" s="65">
        <v>5</v>
      </c>
      <c r="S104" s="65" t="s">
        <v>68</v>
      </c>
      <c r="T104">
        <f t="shared" si="6"/>
        <v>4028</v>
      </c>
      <c r="U104">
        <f t="shared" si="7"/>
        <v>4.0279999999999996</v>
      </c>
      <c r="W104">
        <v>16.837037037037</v>
      </c>
      <c r="X104">
        <f t="shared" si="4"/>
        <v>16.837037037037</v>
      </c>
      <c r="Y104">
        <v>20867</v>
      </c>
      <c r="Z104">
        <f t="shared" si="8"/>
        <v>20.867000000000001</v>
      </c>
    </row>
    <row r="105" spans="15:26" x14ac:dyDescent="0.25">
      <c r="O105" s="66">
        <v>102</v>
      </c>
      <c r="P105" s="65">
        <f t="shared" si="5"/>
        <v>9</v>
      </c>
      <c r="Q105" s="65">
        <v>6</v>
      </c>
      <c r="S105" s="65" t="s">
        <v>69</v>
      </c>
      <c r="T105">
        <f t="shared" si="6"/>
        <v>4014</v>
      </c>
      <c r="U105">
        <f t="shared" si="7"/>
        <v>4.0140000000000002</v>
      </c>
      <c r="W105">
        <v>17.014814814814802</v>
      </c>
      <c r="X105">
        <f t="shared" si="4"/>
        <v>17.014814814814802</v>
      </c>
      <c r="Y105">
        <v>21827</v>
      </c>
      <c r="Z105">
        <f t="shared" si="8"/>
        <v>21.827000000000002</v>
      </c>
    </row>
    <row r="106" spans="15:26" x14ac:dyDescent="0.25">
      <c r="O106" s="66">
        <v>103</v>
      </c>
      <c r="P106" s="65">
        <f t="shared" si="5"/>
        <v>9</v>
      </c>
      <c r="Q106" s="65">
        <v>7</v>
      </c>
      <c r="S106" s="65" t="s">
        <v>70</v>
      </c>
      <c r="T106">
        <f t="shared" si="6"/>
        <v>3980</v>
      </c>
      <c r="U106">
        <f t="shared" si="7"/>
        <v>3.98</v>
      </c>
      <c r="W106">
        <v>16.903703703703702</v>
      </c>
      <c r="X106">
        <f t="shared" si="4"/>
        <v>16.903703703703702</v>
      </c>
      <c r="Y106">
        <v>21946</v>
      </c>
      <c r="Z106">
        <f t="shared" si="8"/>
        <v>21.946000000000002</v>
      </c>
    </row>
    <row r="107" spans="15:26" x14ac:dyDescent="0.25">
      <c r="O107" s="66">
        <v>104</v>
      </c>
      <c r="P107" s="65">
        <f t="shared" si="5"/>
        <v>9</v>
      </c>
      <c r="Q107" s="65">
        <v>8</v>
      </c>
      <c r="S107" s="65" t="s">
        <v>71</v>
      </c>
      <c r="T107">
        <f t="shared" si="6"/>
        <v>3892</v>
      </c>
      <c r="U107">
        <f t="shared" si="7"/>
        <v>3.8919999999999999</v>
      </c>
      <c r="W107">
        <v>16.992592592592601</v>
      </c>
      <c r="X107">
        <f t="shared" si="4"/>
        <v>16.992592592592601</v>
      </c>
      <c r="Y107">
        <v>21671</v>
      </c>
      <c r="Z107">
        <f t="shared" si="8"/>
        <v>21.670999999999999</v>
      </c>
    </row>
    <row r="108" spans="15:26" x14ac:dyDescent="0.25">
      <c r="O108" s="66">
        <v>105</v>
      </c>
      <c r="P108" s="65">
        <f t="shared" si="5"/>
        <v>9</v>
      </c>
      <c r="Q108" s="65">
        <v>9</v>
      </c>
      <c r="S108" s="65" t="s">
        <v>72</v>
      </c>
      <c r="T108">
        <f t="shared" si="6"/>
        <v>3878</v>
      </c>
      <c r="U108">
        <f t="shared" si="7"/>
        <v>3.8780000000000001</v>
      </c>
      <c r="W108">
        <v>17.103703703703701</v>
      </c>
      <c r="X108">
        <f t="shared" si="4"/>
        <v>17.103703703703701</v>
      </c>
      <c r="Y108">
        <v>20899</v>
      </c>
      <c r="Z108">
        <f t="shared" si="8"/>
        <v>20.899000000000001</v>
      </c>
    </row>
    <row r="109" spans="15:26" x14ac:dyDescent="0.25">
      <c r="O109" s="66">
        <v>106</v>
      </c>
      <c r="P109" s="65">
        <f t="shared" si="5"/>
        <v>9</v>
      </c>
      <c r="Q109" s="65">
        <v>10</v>
      </c>
      <c r="S109" s="65" t="s">
        <v>73</v>
      </c>
      <c r="T109">
        <f t="shared" si="6"/>
        <v>3944</v>
      </c>
      <c r="U109">
        <f t="shared" si="7"/>
        <v>3.944</v>
      </c>
      <c r="W109">
        <v>17.577777777777701</v>
      </c>
      <c r="X109">
        <f t="shared" si="4"/>
        <v>17.577777777777701</v>
      </c>
      <c r="Y109">
        <v>20039</v>
      </c>
      <c r="Z109">
        <f t="shared" si="8"/>
        <v>20.039000000000001</v>
      </c>
    </row>
    <row r="110" spans="15:26" x14ac:dyDescent="0.25">
      <c r="O110" s="66">
        <v>107</v>
      </c>
      <c r="P110" s="65">
        <f t="shared" si="5"/>
        <v>9</v>
      </c>
      <c r="Q110" s="65">
        <v>11</v>
      </c>
      <c r="S110" s="65" t="s">
        <v>74</v>
      </c>
      <c r="T110">
        <f t="shared" si="6"/>
        <v>3874</v>
      </c>
      <c r="U110">
        <f t="shared" si="7"/>
        <v>3.8740000000000001</v>
      </c>
      <c r="W110">
        <v>17.4777777777777</v>
      </c>
      <c r="X110">
        <f t="shared" si="4"/>
        <v>17.4777777777777</v>
      </c>
      <c r="Y110">
        <v>18198</v>
      </c>
      <c r="Z110">
        <f t="shared" si="8"/>
        <v>18.198</v>
      </c>
    </row>
    <row r="111" spans="15:26" x14ac:dyDescent="0.25">
      <c r="O111" s="66">
        <v>108</v>
      </c>
      <c r="P111" s="65">
        <f t="shared" si="5"/>
        <v>9</v>
      </c>
      <c r="Q111" s="65">
        <v>12</v>
      </c>
      <c r="S111" s="65" t="s">
        <v>75</v>
      </c>
      <c r="T111">
        <f t="shared" si="6"/>
        <v>3804</v>
      </c>
      <c r="U111">
        <f t="shared" si="7"/>
        <v>3.8039999999999998</v>
      </c>
      <c r="V111">
        <f>U111</f>
        <v>3.8039999999999998</v>
      </c>
      <c r="W111">
        <v>17.1444444444444</v>
      </c>
      <c r="X111">
        <f t="shared" si="4"/>
        <v>17.1444444444444</v>
      </c>
      <c r="Y111">
        <v>18976</v>
      </c>
      <c r="Z111">
        <f t="shared" si="8"/>
        <v>18.975999999999999</v>
      </c>
    </row>
    <row r="112" spans="15:26" x14ac:dyDescent="0.25">
      <c r="O112" s="66">
        <v>109</v>
      </c>
      <c r="P112" s="65">
        <f t="shared" si="5"/>
        <v>10</v>
      </c>
      <c r="Q112" s="65">
        <v>1</v>
      </c>
      <c r="R112">
        <v>1803</v>
      </c>
      <c r="S112" s="65" t="s">
        <v>64</v>
      </c>
      <c r="T112">
        <f t="shared" si="6"/>
        <v>3790</v>
      </c>
      <c r="U112">
        <f t="shared" si="7"/>
        <v>3.79</v>
      </c>
      <c r="W112">
        <v>15.940740740740701</v>
      </c>
      <c r="X112">
        <f t="shared" si="4"/>
        <v>15.940740740740701</v>
      </c>
      <c r="Y112">
        <v>17811</v>
      </c>
      <c r="Z112">
        <f t="shared" si="8"/>
        <v>17.811</v>
      </c>
    </row>
    <row r="113" spans="15:26" x14ac:dyDescent="0.25">
      <c r="O113" s="66">
        <v>110</v>
      </c>
      <c r="P113" s="65">
        <f t="shared" si="5"/>
        <v>10</v>
      </c>
      <c r="Q113" s="65">
        <v>2</v>
      </c>
      <c r="S113" s="65" t="s">
        <v>65</v>
      </c>
      <c r="T113">
        <f t="shared" si="6"/>
        <v>3744</v>
      </c>
      <c r="U113">
        <f t="shared" si="7"/>
        <v>3.7440000000000002</v>
      </c>
      <c r="W113">
        <v>15.618518518518499</v>
      </c>
      <c r="X113">
        <f t="shared" si="4"/>
        <v>15.618518518518499</v>
      </c>
      <c r="Y113">
        <v>18529</v>
      </c>
      <c r="Z113">
        <f t="shared" si="8"/>
        <v>18.529</v>
      </c>
    </row>
    <row r="114" spans="15:26" x14ac:dyDescent="0.25">
      <c r="O114" s="66">
        <v>111</v>
      </c>
      <c r="P114" s="65">
        <f t="shared" si="5"/>
        <v>10</v>
      </c>
      <c r="Q114" s="65">
        <v>3</v>
      </c>
      <c r="S114" s="65" t="s">
        <v>66</v>
      </c>
      <c r="T114">
        <f t="shared" si="6"/>
        <v>3736</v>
      </c>
      <c r="U114">
        <f t="shared" si="7"/>
        <v>3.7360000000000002</v>
      </c>
      <c r="W114">
        <v>15.5407407407407</v>
      </c>
      <c r="X114">
        <f t="shared" si="4"/>
        <v>15.5407407407407</v>
      </c>
      <c r="Y114">
        <v>19899</v>
      </c>
      <c r="Z114">
        <f t="shared" si="8"/>
        <v>19.899000000000001</v>
      </c>
    </row>
    <row r="115" spans="15:26" x14ac:dyDescent="0.25">
      <c r="O115" s="66">
        <v>112</v>
      </c>
      <c r="P115" s="65">
        <f t="shared" si="5"/>
        <v>10</v>
      </c>
      <c r="Q115" s="65">
        <v>4</v>
      </c>
      <c r="S115" s="65" t="s">
        <v>67</v>
      </c>
      <c r="T115">
        <f t="shared" si="6"/>
        <v>3835</v>
      </c>
      <c r="U115">
        <f t="shared" si="7"/>
        <v>3.835</v>
      </c>
      <c r="W115">
        <v>16.018518518518501</v>
      </c>
      <c r="X115">
        <f t="shared" si="4"/>
        <v>16.018518518518501</v>
      </c>
      <c r="Y115">
        <v>20869</v>
      </c>
      <c r="Z115">
        <f t="shared" si="8"/>
        <v>20.869</v>
      </c>
    </row>
    <row r="116" spans="15:26" x14ac:dyDescent="0.25">
      <c r="O116" s="66">
        <v>113</v>
      </c>
      <c r="P116" s="65">
        <f t="shared" si="5"/>
        <v>10</v>
      </c>
      <c r="Q116" s="65">
        <v>5</v>
      </c>
      <c r="S116" s="65" t="s">
        <v>68</v>
      </c>
      <c r="T116">
        <f t="shared" si="6"/>
        <v>3838</v>
      </c>
      <c r="U116">
        <f t="shared" si="7"/>
        <v>3.8380000000000001</v>
      </c>
      <c r="W116">
        <v>16.1962962962963</v>
      </c>
      <c r="X116">
        <f t="shared" ref="X116:X179" si="9">W116</f>
        <v>16.1962962962963</v>
      </c>
      <c r="Y116">
        <v>20880</v>
      </c>
      <c r="Z116">
        <f t="shared" si="8"/>
        <v>20.88</v>
      </c>
    </row>
    <row r="117" spans="15:26" x14ac:dyDescent="0.25">
      <c r="O117" s="66">
        <v>114</v>
      </c>
      <c r="P117" s="65">
        <f t="shared" si="5"/>
        <v>10</v>
      </c>
      <c r="Q117" s="65">
        <v>6</v>
      </c>
      <c r="S117" s="65" t="s">
        <v>69</v>
      </c>
      <c r="T117">
        <f t="shared" si="6"/>
        <v>3644</v>
      </c>
      <c r="U117">
        <f t="shared" si="7"/>
        <v>3.6440000000000001</v>
      </c>
      <c r="W117">
        <v>16.385185185185101</v>
      </c>
      <c r="X117">
        <f t="shared" si="9"/>
        <v>16.385185185185101</v>
      </c>
      <c r="Y117">
        <v>22979</v>
      </c>
      <c r="Z117">
        <f t="shared" si="8"/>
        <v>22.978999999999999</v>
      </c>
    </row>
    <row r="118" spans="15:26" x14ac:dyDescent="0.25">
      <c r="O118" s="66">
        <v>115</v>
      </c>
      <c r="P118" s="65">
        <f t="shared" si="5"/>
        <v>10</v>
      </c>
      <c r="Q118" s="65">
        <v>7</v>
      </c>
      <c r="S118" s="65" t="s">
        <v>70</v>
      </c>
      <c r="T118">
        <f t="shared" si="6"/>
        <v>3630</v>
      </c>
      <c r="U118">
        <f t="shared" si="7"/>
        <v>3.63</v>
      </c>
      <c r="W118">
        <v>16.6148148148148</v>
      </c>
      <c r="X118">
        <f t="shared" si="9"/>
        <v>16.6148148148148</v>
      </c>
      <c r="Y118">
        <v>25124</v>
      </c>
      <c r="Z118">
        <f t="shared" si="8"/>
        <v>25.123999999999999</v>
      </c>
    </row>
    <row r="119" spans="15:26" x14ac:dyDescent="0.25">
      <c r="O119" s="66">
        <v>116</v>
      </c>
      <c r="P119" s="65">
        <f t="shared" si="5"/>
        <v>10</v>
      </c>
      <c r="Q119" s="65">
        <v>8</v>
      </c>
      <c r="S119" s="65" t="s">
        <v>71</v>
      </c>
      <c r="T119">
        <f t="shared" si="6"/>
        <v>3586</v>
      </c>
      <c r="U119">
        <f t="shared" si="7"/>
        <v>3.5859999999999999</v>
      </c>
      <c r="W119">
        <v>16.8037037037037</v>
      </c>
      <c r="X119">
        <f t="shared" si="9"/>
        <v>16.8037037037037</v>
      </c>
      <c r="Y119">
        <v>25669</v>
      </c>
      <c r="Z119">
        <f t="shared" si="8"/>
        <v>25.669</v>
      </c>
    </row>
    <row r="120" spans="15:26" x14ac:dyDescent="0.25">
      <c r="O120" s="66">
        <v>117</v>
      </c>
      <c r="P120" s="65">
        <f t="shared" si="5"/>
        <v>10</v>
      </c>
      <c r="Q120" s="65">
        <v>9</v>
      </c>
      <c r="S120" s="65" t="s">
        <v>72</v>
      </c>
      <c r="T120">
        <f t="shared" si="6"/>
        <v>3572</v>
      </c>
      <c r="U120">
        <f t="shared" si="7"/>
        <v>3.5720000000000001</v>
      </c>
      <c r="W120">
        <v>16.981481481481399</v>
      </c>
      <c r="X120">
        <f t="shared" si="9"/>
        <v>16.981481481481399</v>
      </c>
      <c r="Y120">
        <v>25570</v>
      </c>
      <c r="Z120">
        <f t="shared" si="8"/>
        <v>25.57</v>
      </c>
    </row>
    <row r="121" spans="15:26" x14ac:dyDescent="0.25">
      <c r="O121" s="66">
        <v>118</v>
      </c>
      <c r="P121" s="65">
        <f t="shared" si="5"/>
        <v>10</v>
      </c>
      <c r="Q121" s="65">
        <v>10</v>
      </c>
      <c r="S121" s="65" t="s">
        <v>73</v>
      </c>
      <c r="T121">
        <f t="shared" si="6"/>
        <v>3533</v>
      </c>
      <c r="U121">
        <f t="shared" si="7"/>
        <v>3.5329999999999999</v>
      </c>
      <c r="W121">
        <v>17.162962962962901</v>
      </c>
      <c r="X121">
        <f t="shared" si="9"/>
        <v>17.162962962962901</v>
      </c>
      <c r="Y121">
        <v>24656</v>
      </c>
      <c r="Z121">
        <f t="shared" si="8"/>
        <v>24.655999999999999</v>
      </c>
    </row>
    <row r="122" spans="15:26" x14ac:dyDescent="0.25">
      <c r="O122" s="66">
        <v>119</v>
      </c>
      <c r="P122" s="65">
        <f t="shared" si="5"/>
        <v>10</v>
      </c>
      <c r="Q122" s="65">
        <v>11</v>
      </c>
      <c r="S122" s="65" t="s">
        <v>74</v>
      </c>
      <c r="T122">
        <f t="shared" si="6"/>
        <v>3469</v>
      </c>
      <c r="U122">
        <f t="shared" si="7"/>
        <v>3.4689999999999999</v>
      </c>
      <c r="W122">
        <v>17.3074074074074</v>
      </c>
      <c r="X122">
        <f t="shared" si="9"/>
        <v>17.3074074074074</v>
      </c>
      <c r="Y122">
        <v>25553</v>
      </c>
      <c r="Z122">
        <f t="shared" si="8"/>
        <v>25.553000000000001</v>
      </c>
    </row>
    <row r="123" spans="15:26" x14ac:dyDescent="0.25">
      <c r="O123" s="66">
        <v>120</v>
      </c>
      <c r="P123" s="65">
        <f t="shared" si="5"/>
        <v>10</v>
      </c>
      <c r="Q123" s="65">
        <v>12</v>
      </c>
      <c r="S123" s="65" t="s">
        <v>75</v>
      </c>
      <c r="T123">
        <f t="shared" si="6"/>
        <v>3400</v>
      </c>
      <c r="U123">
        <f t="shared" si="7"/>
        <v>3.4</v>
      </c>
      <c r="V123">
        <f>U123</f>
        <v>3.4</v>
      </c>
      <c r="W123">
        <v>17.429629629629598</v>
      </c>
      <c r="X123">
        <f t="shared" si="9"/>
        <v>17.429629629629598</v>
      </c>
      <c r="Y123">
        <v>25123</v>
      </c>
      <c r="Z123">
        <f t="shared" si="8"/>
        <v>25.123000000000001</v>
      </c>
    </row>
    <row r="124" spans="15:26" x14ac:dyDescent="0.25">
      <c r="O124" s="66">
        <v>121</v>
      </c>
      <c r="P124" s="65">
        <f t="shared" si="5"/>
        <v>11</v>
      </c>
      <c r="Q124" s="65">
        <v>1</v>
      </c>
      <c r="R124">
        <v>1804</v>
      </c>
      <c r="S124" s="65" t="s">
        <v>64</v>
      </c>
      <c r="T124">
        <f t="shared" si="6"/>
        <v>3454</v>
      </c>
      <c r="U124">
        <f t="shared" si="7"/>
        <v>3.4540000000000002</v>
      </c>
      <c r="W124">
        <v>17.544444444444402</v>
      </c>
      <c r="X124">
        <f t="shared" si="9"/>
        <v>17.544444444444402</v>
      </c>
      <c r="Y124">
        <v>23415</v>
      </c>
      <c r="Z124">
        <f t="shared" si="8"/>
        <v>23.414999999999999</v>
      </c>
    </row>
    <row r="125" spans="15:26" x14ac:dyDescent="0.25">
      <c r="O125" s="66">
        <v>122</v>
      </c>
      <c r="P125" s="65">
        <f t="shared" si="5"/>
        <v>11</v>
      </c>
      <c r="Q125" s="65">
        <v>2</v>
      </c>
      <c r="S125" s="65" t="s">
        <v>65</v>
      </c>
      <c r="T125">
        <f t="shared" si="6"/>
        <v>3488</v>
      </c>
      <c r="U125">
        <f t="shared" si="7"/>
        <v>3.488</v>
      </c>
      <c r="W125">
        <v>17.6111111111111</v>
      </c>
      <c r="X125">
        <f t="shared" si="9"/>
        <v>17.6111111111111</v>
      </c>
      <c r="Y125">
        <v>24061</v>
      </c>
      <c r="Z125">
        <f t="shared" si="8"/>
        <v>24.061</v>
      </c>
    </row>
    <row r="126" spans="15:26" x14ac:dyDescent="0.25">
      <c r="O126" s="66">
        <v>123</v>
      </c>
      <c r="P126" s="65">
        <f t="shared" si="5"/>
        <v>11</v>
      </c>
      <c r="Q126" s="65">
        <v>3</v>
      </c>
      <c r="S126" s="65" t="s">
        <v>66</v>
      </c>
      <c r="T126">
        <f t="shared" si="6"/>
        <v>3330</v>
      </c>
      <c r="U126">
        <f t="shared" si="7"/>
        <v>3.33</v>
      </c>
      <c r="W126">
        <v>17.6444444444444</v>
      </c>
      <c r="X126">
        <f t="shared" si="9"/>
        <v>17.6444444444444</v>
      </c>
      <c r="Y126">
        <v>24593</v>
      </c>
      <c r="Z126">
        <f t="shared" si="8"/>
        <v>24.593</v>
      </c>
    </row>
    <row r="127" spans="15:26" x14ac:dyDescent="0.25">
      <c r="O127" s="66">
        <v>124</v>
      </c>
      <c r="P127" s="65">
        <f t="shared" si="5"/>
        <v>11</v>
      </c>
      <c r="Q127" s="65">
        <v>4</v>
      </c>
      <c r="S127" s="65" t="s">
        <v>67</v>
      </c>
      <c r="T127">
        <f t="shared" si="6"/>
        <v>3670</v>
      </c>
      <c r="U127">
        <f t="shared" si="7"/>
        <v>3.67</v>
      </c>
      <c r="W127">
        <v>17.674074074073999</v>
      </c>
      <c r="X127">
        <f t="shared" si="9"/>
        <v>17.674074074073999</v>
      </c>
      <c r="Y127">
        <v>24152</v>
      </c>
      <c r="Z127">
        <f t="shared" si="8"/>
        <v>24.152000000000001</v>
      </c>
    </row>
    <row r="128" spans="15:26" x14ac:dyDescent="0.25">
      <c r="O128" s="66">
        <v>125</v>
      </c>
      <c r="P128" s="65">
        <f t="shared" si="5"/>
        <v>11</v>
      </c>
      <c r="Q128" s="65">
        <v>5</v>
      </c>
      <c r="S128" s="65" t="s">
        <v>68</v>
      </c>
      <c r="T128">
        <f t="shared" si="6"/>
        <v>3970</v>
      </c>
      <c r="U128">
        <f t="shared" si="7"/>
        <v>3.97</v>
      </c>
      <c r="W128">
        <v>17.618518518518499</v>
      </c>
      <c r="X128">
        <f t="shared" si="9"/>
        <v>17.618518518518499</v>
      </c>
      <c r="Y128">
        <v>24238</v>
      </c>
      <c r="Z128">
        <f t="shared" si="8"/>
        <v>24.238</v>
      </c>
    </row>
    <row r="129" spans="15:26" x14ac:dyDescent="0.25">
      <c r="O129" s="66">
        <v>126</v>
      </c>
      <c r="P129" s="65">
        <f t="shared" si="5"/>
        <v>11</v>
      </c>
      <c r="Q129" s="65">
        <v>6</v>
      </c>
      <c r="S129" s="65" t="s">
        <v>69</v>
      </c>
      <c r="T129">
        <f t="shared" si="6"/>
        <v>4549</v>
      </c>
      <c r="U129">
        <f t="shared" si="7"/>
        <v>4.5490000000000004</v>
      </c>
      <c r="W129">
        <v>17.507407407407399</v>
      </c>
      <c r="X129">
        <f t="shared" si="9"/>
        <v>17.507407407407399</v>
      </c>
      <c r="Y129">
        <v>23933</v>
      </c>
      <c r="Z129">
        <f t="shared" si="8"/>
        <v>23.933</v>
      </c>
    </row>
    <row r="130" spans="15:26" x14ac:dyDescent="0.25">
      <c r="O130" s="66">
        <v>127</v>
      </c>
      <c r="P130" s="65">
        <f t="shared" si="5"/>
        <v>11</v>
      </c>
      <c r="Q130" s="65">
        <v>7</v>
      </c>
      <c r="S130" s="65" t="s">
        <v>70</v>
      </c>
      <c r="T130">
        <f t="shared" si="6"/>
        <v>5245</v>
      </c>
      <c r="U130">
        <f t="shared" si="7"/>
        <v>5.2450000000000001</v>
      </c>
      <c r="W130">
        <v>17.177777777777699</v>
      </c>
      <c r="X130">
        <f t="shared" si="9"/>
        <v>17.177777777777699</v>
      </c>
      <c r="Y130">
        <v>24474</v>
      </c>
      <c r="Z130">
        <f t="shared" si="8"/>
        <v>24.474</v>
      </c>
    </row>
    <row r="131" spans="15:26" x14ac:dyDescent="0.25">
      <c r="O131" s="66">
        <v>128</v>
      </c>
      <c r="P131" s="65">
        <f t="shared" si="5"/>
        <v>11</v>
      </c>
      <c r="Q131" s="65">
        <v>8</v>
      </c>
      <c r="S131" s="65" t="s">
        <v>71</v>
      </c>
      <c r="T131">
        <f t="shared" si="6"/>
        <v>5715</v>
      </c>
      <c r="U131">
        <f t="shared" si="7"/>
        <v>5.7149999999999999</v>
      </c>
      <c r="W131">
        <v>17.077777777777701</v>
      </c>
      <c r="X131">
        <f t="shared" si="9"/>
        <v>17.077777777777701</v>
      </c>
      <c r="Y131">
        <v>24813</v>
      </c>
      <c r="Z131">
        <f t="shared" si="8"/>
        <v>24.812999999999999</v>
      </c>
    </row>
    <row r="132" spans="15:26" x14ac:dyDescent="0.25">
      <c r="O132" s="66">
        <v>129</v>
      </c>
      <c r="P132" s="65">
        <f t="shared" ref="P132:P195" si="10">ROUNDUP(O132/12,0)</f>
        <v>11</v>
      </c>
      <c r="Q132" s="65">
        <v>9</v>
      </c>
      <c r="S132" s="65" t="s">
        <v>72</v>
      </c>
      <c r="T132">
        <f t="shared" ref="T132:T195" si="11">INDEX($B$6:$M$62,P132,Q132)</f>
        <v>5928</v>
      </c>
      <c r="U132">
        <f t="shared" ref="U132:U195" si="12">T132/1000</f>
        <v>5.9279999999999999</v>
      </c>
      <c r="W132">
        <v>17.044444444444402</v>
      </c>
      <c r="X132">
        <f t="shared" si="9"/>
        <v>17.044444444444402</v>
      </c>
      <c r="Y132">
        <v>25297</v>
      </c>
      <c r="Z132">
        <f t="shared" ref="Z132:Z195" si="13">Y132/1000</f>
        <v>25.297000000000001</v>
      </c>
    </row>
    <row r="133" spans="15:26" x14ac:dyDescent="0.25">
      <c r="O133" s="66">
        <v>130</v>
      </c>
      <c r="P133" s="65">
        <f t="shared" si="10"/>
        <v>11</v>
      </c>
      <c r="Q133" s="65">
        <v>10</v>
      </c>
      <c r="S133" s="65" t="s">
        <v>73</v>
      </c>
      <c r="T133">
        <f t="shared" si="11"/>
        <v>6236</v>
      </c>
      <c r="U133">
        <f t="shared" si="12"/>
        <v>6.2359999999999998</v>
      </c>
      <c r="W133">
        <v>17.122222222222199</v>
      </c>
      <c r="X133">
        <f t="shared" si="9"/>
        <v>17.122222222222199</v>
      </c>
      <c r="Y133">
        <v>25436</v>
      </c>
      <c r="Z133">
        <f t="shared" si="13"/>
        <v>25.436</v>
      </c>
    </row>
    <row r="134" spans="15:26" x14ac:dyDescent="0.25">
      <c r="O134" s="66">
        <v>131</v>
      </c>
      <c r="P134" s="65">
        <f t="shared" si="10"/>
        <v>11</v>
      </c>
      <c r="Q134" s="65">
        <v>11</v>
      </c>
      <c r="S134" s="65" t="s">
        <v>74</v>
      </c>
      <c r="T134">
        <f t="shared" si="11"/>
        <v>6080</v>
      </c>
      <c r="U134">
        <f t="shared" si="12"/>
        <v>6.08</v>
      </c>
      <c r="W134">
        <v>17.188888888888801</v>
      </c>
      <c r="X134">
        <f t="shared" si="9"/>
        <v>17.188888888888801</v>
      </c>
      <c r="Y134">
        <v>24874</v>
      </c>
      <c r="Z134">
        <f t="shared" si="13"/>
        <v>24.873999999999999</v>
      </c>
    </row>
    <row r="135" spans="15:26" x14ac:dyDescent="0.25">
      <c r="O135" s="66">
        <v>132</v>
      </c>
      <c r="P135" s="65">
        <f t="shared" si="10"/>
        <v>11</v>
      </c>
      <c r="Q135" s="65">
        <v>12</v>
      </c>
      <c r="S135" s="65" t="s">
        <v>75</v>
      </c>
      <c r="T135">
        <f t="shared" si="11"/>
        <v>6168</v>
      </c>
      <c r="U135">
        <f t="shared" si="12"/>
        <v>6.1680000000000001</v>
      </c>
      <c r="V135">
        <f>U135</f>
        <v>6.1680000000000001</v>
      </c>
      <c r="W135">
        <v>17.288888888888799</v>
      </c>
      <c r="X135">
        <f t="shared" si="9"/>
        <v>17.288888888888799</v>
      </c>
      <c r="Y135">
        <v>24681</v>
      </c>
      <c r="Z135">
        <f t="shared" si="13"/>
        <v>24.681000000000001</v>
      </c>
    </row>
    <row r="136" spans="15:26" x14ac:dyDescent="0.25">
      <c r="O136" s="66">
        <v>133</v>
      </c>
      <c r="P136" s="65">
        <f t="shared" si="10"/>
        <v>12</v>
      </c>
      <c r="Q136" s="65">
        <v>1</v>
      </c>
      <c r="R136">
        <v>1805</v>
      </c>
      <c r="S136" s="65" t="s">
        <v>64</v>
      </c>
      <c r="T136">
        <f t="shared" si="11"/>
        <v>6294</v>
      </c>
      <c r="U136">
        <f t="shared" si="12"/>
        <v>6.2939999999999996</v>
      </c>
      <c r="W136">
        <v>17.629629629629601</v>
      </c>
      <c r="X136">
        <f t="shared" si="9"/>
        <v>17.629629629629601</v>
      </c>
      <c r="Y136">
        <v>24261</v>
      </c>
      <c r="Z136">
        <f t="shared" si="13"/>
        <v>24.260999999999999</v>
      </c>
    </row>
    <row r="137" spans="15:26" x14ac:dyDescent="0.25">
      <c r="O137" s="66">
        <v>134</v>
      </c>
      <c r="P137" s="65">
        <f t="shared" si="10"/>
        <v>12</v>
      </c>
      <c r="Q137" s="65">
        <v>2</v>
      </c>
      <c r="S137" s="65" t="s">
        <v>65</v>
      </c>
      <c r="T137">
        <f t="shared" si="11"/>
        <v>6084</v>
      </c>
      <c r="U137">
        <f t="shared" si="12"/>
        <v>6.0839999999999996</v>
      </c>
      <c r="W137">
        <v>17.6407407407407</v>
      </c>
      <c r="X137">
        <f t="shared" si="9"/>
        <v>17.6407407407407</v>
      </c>
      <c r="Y137">
        <v>25481</v>
      </c>
      <c r="Z137">
        <f t="shared" si="13"/>
        <v>25.481000000000002</v>
      </c>
    </row>
    <row r="138" spans="15:26" x14ac:dyDescent="0.25">
      <c r="O138" s="66">
        <v>135</v>
      </c>
      <c r="P138" s="65">
        <f t="shared" si="10"/>
        <v>12</v>
      </c>
      <c r="Q138" s="65">
        <v>3</v>
      </c>
      <c r="S138" s="65" t="s">
        <v>66</v>
      </c>
      <c r="T138">
        <f t="shared" si="11"/>
        <v>5767</v>
      </c>
      <c r="U138">
        <f t="shared" si="12"/>
        <v>5.7670000000000003</v>
      </c>
      <c r="W138">
        <v>17.5296296296296</v>
      </c>
      <c r="X138">
        <f t="shared" si="9"/>
        <v>17.5296296296296</v>
      </c>
      <c r="Y138">
        <v>26029</v>
      </c>
      <c r="Z138">
        <f t="shared" si="13"/>
        <v>26.029</v>
      </c>
    </row>
    <row r="139" spans="15:26" x14ac:dyDescent="0.25">
      <c r="O139" s="66">
        <v>136</v>
      </c>
      <c r="P139" s="65">
        <f t="shared" si="10"/>
        <v>12</v>
      </c>
      <c r="Q139" s="65">
        <v>4</v>
      </c>
      <c r="S139" s="65" t="s">
        <v>67</v>
      </c>
      <c r="T139">
        <f t="shared" si="11"/>
        <v>6226</v>
      </c>
      <c r="U139">
        <f t="shared" si="12"/>
        <v>6.226</v>
      </c>
      <c r="W139">
        <v>17.0888888888888</v>
      </c>
      <c r="X139">
        <f t="shared" si="9"/>
        <v>17.0888888888888</v>
      </c>
      <c r="Y139">
        <v>24705</v>
      </c>
      <c r="Z139">
        <f t="shared" si="13"/>
        <v>24.704999999999998</v>
      </c>
    </row>
    <row r="140" spans="15:26" x14ac:dyDescent="0.25">
      <c r="O140" s="66">
        <v>137</v>
      </c>
      <c r="P140" s="65">
        <f t="shared" si="10"/>
        <v>12</v>
      </c>
      <c r="Q140" s="65">
        <v>5</v>
      </c>
      <c r="S140" s="65" t="s">
        <v>68</v>
      </c>
      <c r="T140">
        <f t="shared" si="11"/>
        <v>6710</v>
      </c>
      <c r="U140">
        <f t="shared" si="12"/>
        <v>6.71</v>
      </c>
      <c r="W140">
        <v>16.8888888888888</v>
      </c>
      <c r="X140">
        <f t="shared" si="9"/>
        <v>16.8888888888888</v>
      </c>
      <c r="Y140">
        <v>24369</v>
      </c>
      <c r="Z140">
        <f t="shared" si="13"/>
        <v>24.369</v>
      </c>
    </row>
    <row r="141" spans="15:26" x14ac:dyDescent="0.25">
      <c r="O141" s="66">
        <v>138</v>
      </c>
      <c r="P141" s="65">
        <f t="shared" si="10"/>
        <v>12</v>
      </c>
      <c r="Q141" s="65">
        <v>6</v>
      </c>
      <c r="S141" s="65" t="s">
        <v>69</v>
      </c>
      <c r="T141">
        <f t="shared" si="11"/>
        <v>7191</v>
      </c>
      <c r="U141">
        <f t="shared" si="12"/>
        <v>7.1909999999999998</v>
      </c>
      <c r="W141">
        <v>16.7222222222222</v>
      </c>
      <c r="X141">
        <f t="shared" si="9"/>
        <v>16.7222222222222</v>
      </c>
      <c r="Y141">
        <v>23997</v>
      </c>
      <c r="Z141">
        <f t="shared" si="13"/>
        <v>23.997</v>
      </c>
    </row>
    <row r="142" spans="15:26" x14ac:dyDescent="0.25">
      <c r="O142" s="66">
        <v>139</v>
      </c>
      <c r="P142" s="65">
        <f t="shared" si="10"/>
        <v>12</v>
      </c>
      <c r="Q142" s="65">
        <v>7</v>
      </c>
      <c r="S142" s="65" t="s">
        <v>70</v>
      </c>
      <c r="T142">
        <f t="shared" si="11"/>
        <v>7170</v>
      </c>
      <c r="U142">
        <f t="shared" si="12"/>
        <v>7.17</v>
      </c>
      <c r="W142">
        <v>16.574074074074002</v>
      </c>
      <c r="X142">
        <f t="shared" si="9"/>
        <v>16.574074074074002</v>
      </c>
      <c r="Y142">
        <v>23916</v>
      </c>
      <c r="Z142">
        <f t="shared" si="13"/>
        <v>23.916</v>
      </c>
    </row>
    <row r="143" spans="15:26" x14ac:dyDescent="0.25">
      <c r="O143" s="66">
        <v>140</v>
      </c>
      <c r="P143" s="65">
        <f t="shared" si="10"/>
        <v>12</v>
      </c>
      <c r="Q143" s="65">
        <v>8</v>
      </c>
      <c r="S143" s="65" t="s">
        <v>71</v>
      </c>
      <c r="T143">
        <f t="shared" si="11"/>
        <v>7456</v>
      </c>
      <c r="U143">
        <f t="shared" si="12"/>
        <v>7.4560000000000004</v>
      </c>
      <c r="W143">
        <v>16.485185185185099</v>
      </c>
      <c r="X143">
        <f t="shared" si="9"/>
        <v>16.485185185185099</v>
      </c>
      <c r="Y143">
        <v>23919</v>
      </c>
      <c r="Z143">
        <f t="shared" si="13"/>
        <v>23.919</v>
      </c>
    </row>
    <row r="144" spans="15:26" x14ac:dyDescent="0.25">
      <c r="O144" s="66">
        <v>141</v>
      </c>
      <c r="P144" s="65">
        <f t="shared" si="10"/>
        <v>12</v>
      </c>
      <c r="Q144" s="65">
        <v>9</v>
      </c>
      <c r="S144" s="65" t="s">
        <v>72</v>
      </c>
      <c r="T144">
        <f t="shared" si="11"/>
        <v>7497</v>
      </c>
      <c r="U144">
        <f t="shared" si="12"/>
        <v>7.4969999999999999</v>
      </c>
      <c r="W144">
        <v>16.440740740740701</v>
      </c>
      <c r="X144">
        <f t="shared" si="9"/>
        <v>16.440740740740701</v>
      </c>
      <c r="Y144">
        <v>24390</v>
      </c>
      <c r="Z144">
        <f t="shared" si="13"/>
        <v>24.39</v>
      </c>
    </row>
    <row r="145" spans="15:26" x14ac:dyDescent="0.25">
      <c r="O145" s="66">
        <v>142</v>
      </c>
      <c r="P145" s="65">
        <f t="shared" si="10"/>
        <v>12</v>
      </c>
      <c r="Q145" s="65">
        <v>10</v>
      </c>
      <c r="S145" s="65" t="s">
        <v>73</v>
      </c>
      <c r="T145">
        <f t="shared" si="11"/>
        <v>7203</v>
      </c>
      <c r="U145">
        <f t="shared" si="12"/>
        <v>7.2030000000000003</v>
      </c>
      <c r="W145">
        <v>16.440740740740701</v>
      </c>
      <c r="X145">
        <f t="shared" si="9"/>
        <v>16.440740740740701</v>
      </c>
      <c r="Y145">
        <v>24707</v>
      </c>
      <c r="Z145">
        <f t="shared" si="13"/>
        <v>24.707000000000001</v>
      </c>
    </row>
    <row r="146" spans="15:26" x14ac:dyDescent="0.25">
      <c r="O146" s="66">
        <v>143</v>
      </c>
      <c r="P146" s="65">
        <f t="shared" si="10"/>
        <v>12</v>
      </c>
      <c r="Q146" s="65">
        <v>11</v>
      </c>
      <c r="S146" s="65" t="s">
        <v>74</v>
      </c>
      <c r="T146">
        <f t="shared" si="11"/>
        <v>6463</v>
      </c>
      <c r="U146">
        <f t="shared" si="12"/>
        <v>6.4630000000000001</v>
      </c>
      <c r="W146">
        <v>16.485185185185099</v>
      </c>
      <c r="X146">
        <f t="shared" si="9"/>
        <v>16.485185185185099</v>
      </c>
      <c r="Y146">
        <v>24388</v>
      </c>
      <c r="Z146">
        <f t="shared" si="13"/>
        <v>24.388000000000002</v>
      </c>
    </row>
    <row r="147" spans="15:26" x14ac:dyDescent="0.25">
      <c r="O147" s="66">
        <v>144</v>
      </c>
      <c r="P147" s="65">
        <f t="shared" si="10"/>
        <v>12</v>
      </c>
      <c r="Q147" s="65">
        <v>12</v>
      </c>
      <c r="S147" s="65" t="s">
        <v>75</v>
      </c>
      <c r="T147">
        <f t="shared" si="11"/>
        <v>6108</v>
      </c>
      <c r="U147">
        <f t="shared" si="12"/>
        <v>6.1079999999999997</v>
      </c>
      <c r="V147">
        <f>U147</f>
        <v>6.1079999999999997</v>
      </c>
      <c r="W147">
        <v>16.574074074074002</v>
      </c>
      <c r="X147">
        <f t="shared" si="9"/>
        <v>16.574074074074002</v>
      </c>
      <c r="Y147">
        <v>23948</v>
      </c>
      <c r="Z147">
        <f t="shared" si="13"/>
        <v>23.948</v>
      </c>
    </row>
    <row r="148" spans="15:26" x14ac:dyDescent="0.25">
      <c r="O148" s="66">
        <v>145</v>
      </c>
      <c r="P148" s="65">
        <f t="shared" si="10"/>
        <v>13</v>
      </c>
      <c r="Q148" s="65">
        <v>1</v>
      </c>
      <c r="R148">
        <v>1806</v>
      </c>
      <c r="S148" s="65" t="s">
        <v>64</v>
      </c>
      <c r="T148">
        <f t="shared" si="11"/>
        <v>6091</v>
      </c>
      <c r="U148">
        <f t="shared" si="12"/>
        <v>6.0910000000000002</v>
      </c>
      <c r="W148">
        <v>16.811111111111099</v>
      </c>
      <c r="X148">
        <f t="shared" si="9"/>
        <v>16.811111111111099</v>
      </c>
      <c r="Y148">
        <v>23002</v>
      </c>
      <c r="Z148">
        <f t="shared" si="13"/>
        <v>23.001999999999999</v>
      </c>
    </row>
    <row r="149" spans="15:26" x14ac:dyDescent="0.25">
      <c r="O149" s="66">
        <v>146</v>
      </c>
      <c r="P149" s="65">
        <f t="shared" si="10"/>
        <v>13</v>
      </c>
      <c r="Q149" s="65">
        <v>2</v>
      </c>
      <c r="S149" s="65" t="s">
        <v>65</v>
      </c>
      <c r="T149">
        <f t="shared" si="11"/>
        <v>6035</v>
      </c>
      <c r="U149">
        <f t="shared" si="12"/>
        <v>6.0350000000000001</v>
      </c>
      <c r="W149">
        <v>16.911111111111101</v>
      </c>
      <c r="X149">
        <f t="shared" si="9"/>
        <v>16.911111111111101</v>
      </c>
      <c r="Y149">
        <v>24073</v>
      </c>
      <c r="Z149">
        <f t="shared" si="13"/>
        <v>24.073</v>
      </c>
    </row>
    <row r="150" spans="15:26" x14ac:dyDescent="0.25">
      <c r="O150" s="66">
        <v>147</v>
      </c>
      <c r="P150" s="65">
        <f t="shared" si="10"/>
        <v>13</v>
      </c>
      <c r="Q150" s="65">
        <v>3</v>
      </c>
      <c r="S150" s="65" t="s">
        <v>66</v>
      </c>
      <c r="T150">
        <f t="shared" si="11"/>
        <v>5797</v>
      </c>
      <c r="U150">
        <f t="shared" si="12"/>
        <v>5.7969999999999997</v>
      </c>
      <c r="W150">
        <v>16.9777777777777</v>
      </c>
      <c r="X150">
        <f t="shared" si="9"/>
        <v>16.9777777777777</v>
      </c>
      <c r="Y150">
        <v>23735</v>
      </c>
      <c r="Z150">
        <f t="shared" si="13"/>
        <v>23.734999999999999</v>
      </c>
    </row>
    <row r="151" spans="15:26" x14ac:dyDescent="0.25">
      <c r="O151" s="66">
        <v>148</v>
      </c>
      <c r="P151" s="65">
        <f t="shared" si="10"/>
        <v>13</v>
      </c>
      <c r="Q151" s="65">
        <v>4</v>
      </c>
      <c r="S151" s="65" t="s">
        <v>67</v>
      </c>
      <c r="T151">
        <f t="shared" si="11"/>
        <v>5497</v>
      </c>
      <c r="U151">
        <f t="shared" si="12"/>
        <v>5.4969999999999999</v>
      </c>
      <c r="W151">
        <v>17.0259259259259</v>
      </c>
      <c r="X151">
        <f t="shared" si="9"/>
        <v>17.0259259259259</v>
      </c>
      <c r="Y151">
        <v>26141</v>
      </c>
      <c r="Z151">
        <f t="shared" si="13"/>
        <v>26.140999999999998</v>
      </c>
    </row>
    <row r="152" spans="15:26" x14ac:dyDescent="0.25">
      <c r="O152" s="66">
        <v>149</v>
      </c>
      <c r="P152" s="65">
        <f t="shared" si="10"/>
        <v>13</v>
      </c>
      <c r="Q152" s="65">
        <v>5</v>
      </c>
      <c r="S152" s="65" t="s">
        <v>68</v>
      </c>
      <c r="T152">
        <f t="shared" si="11"/>
        <v>5406</v>
      </c>
      <c r="U152">
        <f t="shared" si="12"/>
        <v>5.4059999999999997</v>
      </c>
      <c r="W152">
        <v>17.014814814814802</v>
      </c>
      <c r="X152">
        <f t="shared" si="9"/>
        <v>17.014814814814802</v>
      </c>
      <c r="Y152">
        <v>26057</v>
      </c>
      <c r="Z152">
        <f t="shared" si="13"/>
        <v>26.056999999999999</v>
      </c>
    </row>
    <row r="153" spans="15:26" x14ac:dyDescent="0.25">
      <c r="O153" s="66">
        <v>150</v>
      </c>
      <c r="P153" s="65">
        <f t="shared" si="10"/>
        <v>13</v>
      </c>
      <c r="Q153" s="65">
        <v>6</v>
      </c>
      <c r="S153" s="65" t="s">
        <v>69</v>
      </c>
      <c r="T153">
        <f t="shared" si="11"/>
        <v>5562</v>
      </c>
      <c r="U153">
        <f t="shared" si="12"/>
        <v>5.5620000000000003</v>
      </c>
      <c r="W153">
        <v>16.959259259259198</v>
      </c>
      <c r="X153">
        <f t="shared" si="9"/>
        <v>16.959259259259198</v>
      </c>
      <c r="Y153">
        <v>26934</v>
      </c>
      <c r="Z153">
        <f t="shared" si="13"/>
        <v>26.934000000000001</v>
      </c>
    </row>
    <row r="154" spans="15:26" x14ac:dyDescent="0.25">
      <c r="O154" s="66">
        <v>151</v>
      </c>
      <c r="P154" s="65">
        <f t="shared" si="10"/>
        <v>13</v>
      </c>
      <c r="Q154" s="65">
        <v>7</v>
      </c>
      <c r="S154" s="65" t="s">
        <v>70</v>
      </c>
      <c r="T154">
        <f t="shared" si="11"/>
        <v>5848</v>
      </c>
      <c r="U154">
        <f t="shared" si="12"/>
        <v>5.8479999999999999</v>
      </c>
      <c r="W154">
        <v>16.770370370370301</v>
      </c>
      <c r="X154">
        <f t="shared" si="9"/>
        <v>16.770370370370301</v>
      </c>
      <c r="Y154">
        <v>26913</v>
      </c>
      <c r="Z154">
        <f t="shared" si="13"/>
        <v>26.913</v>
      </c>
    </row>
    <row r="155" spans="15:26" x14ac:dyDescent="0.25">
      <c r="O155" s="66">
        <v>152</v>
      </c>
      <c r="P155" s="65">
        <f t="shared" si="10"/>
        <v>13</v>
      </c>
      <c r="Q155" s="65">
        <v>8</v>
      </c>
      <c r="S155" s="65" t="s">
        <v>71</v>
      </c>
      <c r="T155">
        <f t="shared" si="11"/>
        <v>6134</v>
      </c>
      <c r="U155">
        <f t="shared" si="12"/>
        <v>6.1340000000000003</v>
      </c>
      <c r="W155">
        <v>16.6925925925926</v>
      </c>
      <c r="X155">
        <f t="shared" si="9"/>
        <v>16.6925925925926</v>
      </c>
      <c r="Y155">
        <v>27185</v>
      </c>
      <c r="Z155">
        <f t="shared" si="13"/>
        <v>27.184999999999999</v>
      </c>
    </row>
    <row r="156" spans="15:26" x14ac:dyDescent="0.25">
      <c r="O156" s="66">
        <v>153</v>
      </c>
      <c r="P156" s="65">
        <f t="shared" si="10"/>
        <v>13</v>
      </c>
      <c r="Q156" s="65">
        <v>9</v>
      </c>
      <c r="S156" s="65" t="s">
        <v>72</v>
      </c>
      <c r="T156">
        <f t="shared" si="11"/>
        <v>6522</v>
      </c>
      <c r="U156">
        <f t="shared" si="12"/>
        <v>6.5220000000000002</v>
      </c>
      <c r="W156">
        <v>16.637037037037</v>
      </c>
      <c r="X156">
        <f t="shared" si="9"/>
        <v>16.637037037037</v>
      </c>
      <c r="Y156">
        <v>26540</v>
      </c>
      <c r="Z156">
        <f t="shared" si="13"/>
        <v>26.54</v>
      </c>
    </row>
    <row r="157" spans="15:26" x14ac:dyDescent="0.25">
      <c r="O157" s="66">
        <v>154</v>
      </c>
      <c r="P157" s="65">
        <f t="shared" si="10"/>
        <v>13</v>
      </c>
      <c r="Q157" s="65">
        <v>10</v>
      </c>
      <c r="S157" s="65" t="s">
        <v>73</v>
      </c>
      <c r="T157">
        <f t="shared" si="11"/>
        <v>6730</v>
      </c>
      <c r="U157">
        <f t="shared" si="12"/>
        <v>6.73</v>
      </c>
      <c r="W157">
        <v>16.603703703703701</v>
      </c>
      <c r="X157">
        <f t="shared" si="9"/>
        <v>16.603703703703701</v>
      </c>
      <c r="Y157">
        <v>25971</v>
      </c>
      <c r="Z157">
        <f t="shared" si="13"/>
        <v>25.971</v>
      </c>
    </row>
    <row r="158" spans="15:26" x14ac:dyDescent="0.25">
      <c r="O158" s="66">
        <v>155</v>
      </c>
      <c r="P158" s="65">
        <f t="shared" si="10"/>
        <v>13</v>
      </c>
      <c r="Q158" s="65">
        <v>11</v>
      </c>
      <c r="S158" s="65" t="s">
        <v>74</v>
      </c>
      <c r="T158">
        <f t="shared" si="11"/>
        <v>6692</v>
      </c>
      <c r="U158">
        <f t="shared" si="12"/>
        <v>6.6920000000000002</v>
      </c>
      <c r="W158">
        <v>16.592592592592599</v>
      </c>
      <c r="X158">
        <f t="shared" si="9"/>
        <v>16.592592592592599</v>
      </c>
      <c r="Y158">
        <v>24938</v>
      </c>
      <c r="Z158">
        <f t="shared" si="13"/>
        <v>24.937999999999999</v>
      </c>
    </row>
    <row r="159" spans="15:26" x14ac:dyDescent="0.25">
      <c r="O159" s="66">
        <v>156</v>
      </c>
      <c r="P159" s="65">
        <f t="shared" si="10"/>
        <v>13</v>
      </c>
      <c r="Q159" s="65">
        <v>12</v>
      </c>
      <c r="S159" s="65" t="s">
        <v>75</v>
      </c>
      <c r="T159">
        <f t="shared" si="11"/>
        <v>6690</v>
      </c>
      <c r="U159">
        <f t="shared" si="12"/>
        <v>6.69</v>
      </c>
      <c r="V159">
        <f>U159</f>
        <v>6.69</v>
      </c>
      <c r="W159">
        <v>16.603703703703701</v>
      </c>
      <c r="X159">
        <f t="shared" si="9"/>
        <v>16.603703703703701</v>
      </c>
      <c r="Y159">
        <v>24443</v>
      </c>
      <c r="Z159">
        <f t="shared" si="13"/>
        <v>24.443000000000001</v>
      </c>
    </row>
    <row r="160" spans="15:26" x14ac:dyDescent="0.25">
      <c r="O160" s="66">
        <v>157</v>
      </c>
      <c r="P160" s="65">
        <f t="shared" si="10"/>
        <v>14</v>
      </c>
      <c r="Q160" s="65">
        <v>1</v>
      </c>
      <c r="R160">
        <v>1807</v>
      </c>
      <c r="S160" s="65" t="s">
        <v>64</v>
      </c>
      <c r="T160">
        <f t="shared" si="11"/>
        <v>6480</v>
      </c>
      <c r="U160">
        <f t="shared" si="12"/>
        <v>6.48</v>
      </c>
      <c r="W160">
        <v>16.6666666666666</v>
      </c>
      <c r="X160">
        <f t="shared" si="9"/>
        <v>16.6666666666666</v>
      </c>
      <c r="Y160">
        <v>23924</v>
      </c>
      <c r="Z160">
        <f t="shared" si="13"/>
        <v>23.923999999999999</v>
      </c>
    </row>
    <row r="161" spans="15:26" x14ac:dyDescent="0.25">
      <c r="O161" s="66">
        <v>158</v>
      </c>
      <c r="P161" s="65">
        <f t="shared" si="10"/>
        <v>14</v>
      </c>
      <c r="Q161" s="65">
        <v>2</v>
      </c>
      <c r="S161" s="65" t="s">
        <v>65</v>
      </c>
      <c r="T161">
        <f t="shared" si="11"/>
        <v>6228</v>
      </c>
      <c r="U161">
        <f t="shared" si="12"/>
        <v>6.2279999999999998</v>
      </c>
      <c r="W161">
        <v>16.7</v>
      </c>
      <c r="X161">
        <f t="shared" si="9"/>
        <v>16.7</v>
      </c>
      <c r="Y161">
        <v>26308</v>
      </c>
      <c r="Z161">
        <f t="shared" si="13"/>
        <v>26.308</v>
      </c>
    </row>
    <row r="162" spans="15:26" x14ac:dyDescent="0.25">
      <c r="O162" s="66">
        <v>159</v>
      </c>
      <c r="P162" s="65">
        <f t="shared" si="10"/>
        <v>14</v>
      </c>
      <c r="Q162" s="65">
        <v>3</v>
      </c>
      <c r="S162" s="65" t="s">
        <v>66</v>
      </c>
      <c r="T162">
        <f t="shared" si="11"/>
        <v>6139</v>
      </c>
      <c r="U162">
        <f t="shared" si="12"/>
        <v>6.1390000000000002</v>
      </c>
      <c r="W162">
        <v>16.733333333333299</v>
      </c>
      <c r="X162">
        <f t="shared" si="9"/>
        <v>16.733333333333299</v>
      </c>
      <c r="Y162">
        <v>27929</v>
      </c>
      <c r="Z162">
        <f t="shared" si="13"/>
        <v>27.928999999999998</v>
      </c>
    </row>
    <row r="163" spans="15:26" x14ac:dyDescent="0.25">
      <c r="O163" s="66">
        <v>160</v>
      </c>
      <c r="P163" s="65">
        <f t="shared" si="10"/>
        <v>14</v>
      </c>
      <c r="Q163" s="65">
        <v>4</v>
      </c>
      <c r="S163" s="65" t="s">
        <v>67</v>
      </c>
      <c r="T163">
        <f t="shared" si="11"/>
        <v>6153</v>
      </c>
      <c r="U163">
        <f t="shared" si="12"/>
        <v>6.1529999999999996</v>
      </c>
      <c r="W163">
        <v>16.7518518518518</v>
      </c>
      <c r="X163">
        <f t="shared" si="9"/>
        <v>16.7518518518518</v>
      </c>
      <c r="Y163">
        <v>26959</v>
      </c>
      <c r="Z163">
        <f t="shared" si="13"/>
        <v>26.959</v>
      </c>
    </row>
    <row r="164" spans="15:26" x14ac:dyDescent="0.25">
      <c r="O164" s="66">
        <v>161</v>
      </c>
      <c r="P164" s="65">
        <f t="shared" si="10"/>
        <v>14</v>
      </c>
      <c r="Q164" s="65">
        <v>5</v>
      </c>
      <c r="S164" s="65" t="s">
        <v>68</v>
      </c>
      <c r="T164">
        <f t="shared" si="11"/>
        <v>6189</v>
      </c>
      <c r="U164">
        <f t="shared" si="12"/>
        <v>6.1890000000000001</v>
      </c>
      <c r="W164">
        <v>16.796296296296301</v>
      </c>
      <c r="X164">
        <f t="shared" si="9"/>
        <v>16.796296296296301</v>
      </c>
      <c r="Y164">
        <v>27804</v>
      </c>
      <c r="Z164">
        <f t="shared" si="13"/>
        <v>27.803999999999998</v>
      </c>
    </row>
    <row r="165" spans="15:26" x14ac:dyDescent="0.25">
      <c r="O165" s="66">
        <v>162</v>
      </c>
      <c r="P165" s="65">
        <f t="shared" si="10"/>
        <v>14</v>
      </c>
      <c r="Q165" s="65">
        <v>6</v>
      </c>
      <c r="S165" s="65" t="s">
        <v>69</v>
      </c>
      <c r="T165">
        <f t="shared" si="11"/>
        <v>6224</v>
      </c>
      <c r="U165">
        <f t="shared" si="12"/>
        <v>6.2240000000000002</v>
      </c>
      <c r="W165">
        <v>16.851851851851801</v>
      </c>
      <c r="X165">
        <f t="shared" si="9"/>
        <v>16.851851851851801</v>
      </c>
      <c r="Y165">
        <v>26793</v>
      </c>
      <c r="Z165">
        <f t="shared" si="13"/>
        <v>26.792999999999999</v>
      </c>
    </row>
    <row r="166" spans="15:26" x14ac:dyDescent="0.25">
      <c r="O166" s="66">
        <v>163</v>
      </c>
      <c r="P166" s="65">
        <f t="shared" si="10"/>
        <v>14</v>
      </c>
      <c r="Q166" s="65">
        <v>7</v>
      </c>
      <c r="S166" s="65" t="s">
        <v>70</v>
      </c>
      <c r="T166">
        <f t="shared" si="11"/>
        <v>6262</v>
      </c>
      <c r="U166">
        <f t="shared" si="12"/>
        <v>6.2619999999999996</v>
      </c>
      <c r="W166">
        <v>17.051851851851801</v>
      </c>
      <c r="X166">
        <f t="shared" si="9"/>
        <v>17.051851851851801</v>
      </c>
      <c r="Y166">
        <v>26902</v>
      </c>
      <c r="Z166">
        <f t="shared" si="13"/>
        <v>26.902000000000001</v>
      </c>
    </row>
    <row r="167" spans="15:26" x14ac:dyDescent="0.25">
      <c r="O167" s="66">
        <v>164</v>
      </c>
      <c r="P167" s="65">
        <f t="shared" si="10"/>
        <v>14</v>
      </c>
      <c r="Q167" s="65">
        <v>8</v>
      </c>
      <c r="S167" s="65" t="s">
        <v>71</v>
      </c>
      <c r="T167">
        <f t="shared" si="11"/>
        <v>6421</v>
      </c>
      <c r="U167">
        <f t="shared" si="12"/>
        <v>6.4210000000000003</v>
      </c>
      <c r="W167">
        <v>17.0296296296296</v>
      </c>
      <c r="X167">
        <f t="shared" si="9"/>
        <v>17.0296296296296</v>
      </c>
      <c r="Y167">
        <v>26847</v>
      </c>
      <c r="Z167">
        <f t="shared" si="13"/>
        <v>26.847000000000001</v>
      </c>
    </row>
    <row r="168" spans="15:26" x14ac:dyDescent="0.25">
      <c r="O168" s="66">
        <v>165</v>
      </c>
      <c r="P168" s="65">
        <f t="shared" si="10"/>
        <v>14</v>
      </c>
      <c r="Q168" s="65">
        <v>9</v>
      </c>
      <c r="S168" s="65" t="s">
        <v>72</v>
      </c>
      <c r="T168">
        <f t="shared" si="11"/>
        <v>6509</v>
      </c>
      <c r="U168">
        <f t="shared" si="12"/>
        <v>6.5090000000000003</v>
      </c>
      <c r="W168">
        <v>16.9185185185185</v>
      </c>
      <c r="X168">
        <f t="shared" si="9"/>
        <v>16.9185185185185</v>
      </c>
      <c r="Y168">
        <v>27010</v>
      </c>
      <c r="Z168">
        <f t="shared" si="13"/>
        <v>27.01</v>
      </c>
    </row>
    <row r="169" spans="15:26" x14ac:dyDescent="0.25">
      <c r="O169" s="66">
        <v>166</v>
      </c>
      <c r="P169" s="65">
        <f t="shared" si="10"/>
        <v>14</v>
      </c>
      <c r="Q169" s="65">
        <v>10</v>
      </c>
      <c r="S169" s="65" t="s">
        <v>73</v>
      </c>
      <c r="T169">
        <f t="shared" si="11"/>
        <v>6588</v>
      </c>
      <c r="U169">
        <f t="shared" si="12"/>
        <v>6.5880000000000001</v>
      </c>
      <c r="W169">
        <v>16.481481481481399</v>
      </c>
      <c r="X169">
        <f t="shared" si="9"/>
        <v>16.481481481481399</v>
      </c>
      <c r="Y169">
        <v>26765</v>
      </c>
      <c r="Z169">
        <f t="shared" si="13"/>
        <v>26.765000000000001</v>
      </c>
    </row>
    <row r="170" spans="15:26" x14ac:dyDescent="0.25">
      <c r="O170" s="66">
        <v>167</v>
      </c>
      <c r="P170" s="65">
        <f t="shared" si="10"/>
        <v>14</v>
      </c>
      <c r="Q170" s="65">
        <v>11</v>
      </c>
      <c r="S170" s="65" t="s">
        <v>74</v>
      </c>
      <c r="T170">
        <f t="shared" si="11"/>
        <v>7441</v>
      </c>
      <c r="U170">
        <f t="shared" si="12"/>
        <v>7.4409999999999998</v>
      </c>
      <c r="W170">
        <v>16.370370370370299</v>
      </c>
      <c r="X170">
        <f t="shared" si="9"/>
        <v>16.370370370370299</v>
      </c>
      <c r="Y170">
        <v>26295</v>
      </c>
      <c r="Z170">
        <f t="shared" si="13"/>
        <v>26.295000000000002</v>
      </c>
    </row>
    <row r="171" spans="15:26" x14ac:dyDescent="0.25">
      <c r="O171" s="66">
        <v>168</v>
      </c>
      <c r="P171" s="65">
        <f t="shared" si="10"/>
        <v>14</v>
      </c>
      <c r="Q171" s="65">
        <v>12</v>
      </c>
      <c r="S171" s="65" t="s">
        <v>75</v>
      </c>
      <c r="T171">
        <f t="shared" si="11"/>
        <v>7568</v>
      </c>
      <c r="U171">
        <f t="shared" si="12"/>
        <v>7.5679999999999996</v>
      </c>
      <c r="V171">
        <f>U171</f>
        <v>7.5679999999999996</v>
      </c>
      <c r="W171">
        <v>16.348148148148098</v>
      </c>
      <c r="X171">
        <f t="shared" si="9"/>
        <v>16.348148148148098</v>
      </c>
      <c r="Y171">
        <v>26115</v>
      </c>
      <c r="Z171">
        <f t="shared" si="13"/>
        <v>26.114999999999998</v>
      </c>
    </row>
    <row r="172" spans="15:26" x14ac:dyDescent="0.25">
      <c r="O172" s="66">
        <v>169</v>
      </c>
      <c r="P172" s="65">
        <f t="shared" si="10"/>
        <v>15</v>
      </c>
      <c r="Q172" s="65">
        <v>1</v>
      </c>
      <c r="R172">
        <v>1808</v>
      </c>
      <c r="S172" s="65" t="s">
        <v>64</v>
      </c>
      <c r="T172">
        <f t="shared" si="11"/>
        <v>7412</v>
      </c>
      <c r="U172">
        <f t="shared" si="12"/>
        <v>7.4119999999999999</v>
      </c>
      <c r="W172">
        <v>16.474074074074</v>
      </c>
      <c r="X172">
        <f t="shared" si="9"/>
        <v>16.474074074074</v>
      </c>
      <c r="Y172">
        <v>26631</v>
      </c>
      <c r="Z172">
        <f t="shared" si="13"/>
        <v>26.631</v>
      </c>
    </row>
    <row r="173" spans="15:26" x14ac:dyDescent="0.25">
      <c r="O173" s="66">
        <v>170</v>
      </c>
      <c r="P173" s="65">
        <f t="shared" si="10"/>
        <v>15</v>
      </c>
      <c r="Q173" s="65">
        <v>2</v>
      </c>
      <c r="S173" s="65" t="s">
        <v>65</v>
      </c>
      <c r="T173">
        <f t="shared" si="11"/>
        <v>7833</v>
      </c>
      <c r="U173">
        <f t="shared" si="12"/>
        <v>7.8330000000000002</v>
      </c>
      <c r="W173">
        <v>16.5851851851851</v>
      </c>
      <c r="X173">
        <f t="shared" si="9"/>
        <v>16.5851851851851</v>
      </c>
      <c r="Y173">
        <v>27847</v>
      </c>
      <c r="Z173">
        <f t="shared" si="13"/>
        <v>27.847000000000001</v>
      </c>
    </row>
    <row r="174" spans="15:26" x14ac:dyDescent="0.25">
      <c r="O174" s="66">
        <v>171</v>
      </c>
      <c r="P174" s="65">
        <f t="shared" si="10"/>
        <v>15</v>
      </c>
      <c r="Q174" s="65">
        <v>3</v>
      </c>
      <c r="S174" s="65" t="s">
        <v>66</v>
      </c>
      <c r="T174">
        <f t="shared" si="11"/>
        <v>7706</v>
      </c>
      <c r="U174">
        <f t="shared" si="12"/>
        <v>7.7060000000000004</v>
      </c>
      <c r="W174">
        <v>16.740740740740701</v>
      </c>
      <c r="X174">
        <f t="shared" si="9"/>
        <v>16.740740740740701</v>
      </c>
      <c r="Y174">
        <v>28078</v>
      </c>
      <c r="Z174">
        <f t="shared" si="13"/>
        <v>28.077999999999999</v>
      </c>
    </row>
    <row r="175" spans="15:26" x14ac:dyDescent="0.25">
      <c r="O175" s="66">
        <v>172</v>
      </c>
      <c r="P175" s="65">
        <f t="shared" si="10"/>
        <v>15</v>
      </c>
      <c r="Q175" s="65">
        <v>4</v>
      </c>
      <c r="S175" s="65" t="s">
        <v>67</v>
      </c>
      <c r="T175">
        <f t="shared" si="11"/>
        <v>7410</v>
      </c>
      <c r="U175">
        <f t="shared" si="12"/>
        <v>7.41</v>
      </c>
      <c r="W175">
        <v>17.088888888888899</v>
      </c>
      <c r="X175">
        <f t="shared" si="9"/>
        <v>17.088888888888899</v>
      </c>
      <c r="Y175">
        <v>27191</v>
      </c>
      <c r="Z175">
        <f t="shared" si="13"/>
        <v>27.190999999999999</v>
      </c>
    </row>
    <row r="176" spans="15:26" x14ac:dyDescent="0.25">
      <c r="O176" s="66">
        <v>173</v>
      </c>
      <c r="P176" s="65">
        <f t="shared" si="10"/>
        <v>15</v>
      </c>
      <c r="Q176" s="65">
        <v>5</v>
      </c>
      <c r="S176" s="65" t="s">
        <v>68</v>
      </c>
      <c r="T176">
        <f t="shared" si="11"/>
        <v>7224</v>
      </c>
      <c r="U176">
        <f t="shared" si="12"/>
        <v>7.2240000000000002</v>
      </c>
      <c r="W176">
        <v>17.2222222222222</v>
      </c>
      <c r="X176">
        <f t="shared" si="9"/>
        <v>17.2222222222222</v>
      </c>
      <c r="Y176">
        <v>25766</v>
      </c>
      <c r="Z176">
        <f t="shared" si="13"/>
        <v>25.765999999999998</v>
      </c>
    </row>
    <row r="177" spans="15:26" x14ac:dyDescent="0.25">
      <c r="O177" s="66">
        <v>174</v>
      </c>
      <c r="P177" s="65">
        <f t="shared" si="10"/>
        <v>15</v>
      </c>
      <c r="Q177" s="65">
        <v>6</v>
      </c>
      <c r="S177" s="65" t="s">
        <v>69</v>
      </c>
      <c r="T177">
        <f t="shared" si="11"/>
        <v>6851</v>
      </c>
      <c r="U177">
        <f t="shared" si="12"/>
        <v>6.851</v>
      </c>
      <c r="W177">
        <v>17.288888888888899</v>
      </c>
      <c r="X177">
        <f t="shared" si="9"/>
        <v>17.288888888888899</v>
      </c>
      <c r="Y177">
        <v>26310</v>
      </c>
      <c r="Z177">
        <f t="shared" si="13"/>
        <v>26.31</v>
      </c>
    </row>
    <row r="178" spans="15:26" x14ac:dyDescent="0.25">
      <c r="O178" s="66">
        <v>175</v>
      </c>
      <c r="P178" s="65">
        <f t="shared" si="10"/>
        <v>15</v>
      </c>
      <c r="Q178" s="65">
        <v>7</v>
      </c>
      <c r="S178" s="65" t="s">
        <v>70</v>
      </c>
      <c r="T178">
        <f t="shared" si="11"/>
        <v>6666</v>
      </c>
      <c r="U178">
        <f t="shared" si="12"/>
        <v>6.6660000000000004</v>
      </c>
      <c r="W178">
        <v>17.1703703703703</v>
      </c>
      <c r="X178">
        <f t="shared" si="9"/>
        <v>17.1703703703703</v>
      </c>
      <c r="Y178">
        <v>26789</v>
      </c>
      <c r="Z178">
        <f t="shared" si="13"/>
        <v>26.789000000000001</v>
      </c>
    </row>
    <row r="179" spans="15:26" x14ac:dyDescent="0.25">
      <c r="O179" s="66">
        <v>176</v>
      </c>
      <c r="P179" s="65">
        <f t="shared" si="10"/>
        <v>15</v>
      </c>
      <c r="Q179" s="65">
        <v>8</v>
      </c>
      <c r="S179" s="65" t="s">
        <v>71</v>
      </c>
      <c r="T179">
        <f t="shared" si="11"/>
        <v>6191</v>
      </c>
      <c r="U179">
        <f t="shared" si="12"/>
        <v>6.1909999999999998</v>
      </c>
      <c r="W179">
        <v>17.1925925925926</v>
      </c>
      <c r="X179">
        <f t="shared" si="9"/>
        <v>17.1925925925926</v>
      </c>
      <c r="Y179">
        <v>27551</v>
      </c>
      <c r="Z179">
        <f t="shared" si="13"/>
        <v>27.550999999999998</v>
      </c>
    </row>
    <row r="180" spans="15:26" x14ac:dyDescent="0.25">
      <c r="O180" s="66">
        <v>177</v>
      </c>
      <c r="P180" s="65">
        <f t="shared" si="10"/>
        <v>15</v>
      </c>
      <c r="Q180" s="65">
        <v>9</v>
      </c>
      <c r="S180" s="65" t="s">
        <v>72</v>
      </c>
      <c r="T180">
        <f t="shared" si="11"/>
        <v>5460</v>
      </c>
      <c r="U180">
        <f t="shared" si="12"/>
        <v>5.46</v>
      </c>
      <c r="W180">
        <v>17.237037037036998</v>
      </c>
      <c r="X180">
        <f t="shared" ref="X180:X243" si="14">W180</f>
        <v>17.237037037036998</v>
      </c>
      <c r="Y180">
        <v>27891</v>
      </c>
      <c r="Z180">
        <f t="shared" si="13"/>
        <v>27.890999999999998</v>
      </c>
    </row>
    <row r="181" spans="15:26" x14ac:dyDescent="0.25">
      <c r="O181" s="66">
        <v>178</v>
      </c>
      <c r="P181" s="65">
        <f t="shared" si="10"/>
        <v>15</v>
      </c>
      <c r="Q181" s="65">
        <v>10</v>
      </c>
      <c r="S181" s="65" t="s">
        <v>73</v>
      </c>
      <c r="T181">
        <f t="shared" si="11"/>
        <v>5400</v>
      </c>
      <c r="U181">
        <f t="shared" si="12"/>
        <v>5.4</v>
      </c>
      <c r="W181">
        <v>17.3037037037037</v>
      </c>
      <c r="X181">
        <f t="shared" si="14"/>
        <v>17.3037037037037</v>
      </c>
      <c r="Y181">
        <v>28060</v>
      </c>
      <c r="Z181">
        <f t="shared" si="13"/>
        <v>28.06</v>
      </c>
    </row>
    <row r="182" spans="15:26" x14ac:dyDescent="0.25">
      <c r="O182" s="66">
        <v>179</v>
      </c>
      <c r="P182" s="65">
        <f t="shared" si="10"/>
        <v>15</v>
      </c>
      <c r="Q182" s="65">
        <v>11</v>
      </c>
      <c r="S182" s="65" t="s">
        <v>74</v>
      </c>
      <c r="T182">
        <f t="shared" si="11"/>
        <v>4537</v>
      </c>
      <c r="U182">
        <f t="shared" si="12"/>
        <v>4.5369999999999999</v>
      </c>
      <c r="W182">
        <v>17.392592592592599</v>
      </c>
      <c r="X182">
        <f t="shared" si="14"/>
        <v>17.392592592592599</v>
      </c>
      <c r="Y182">
        <v>27805</v>
      </c>
      <c r="Z182">
        <f t="shared" si="13"/>
        <v>27.805</v>
      </c>
    </row>
    <row r="183" spans="15:26" x14ac:dyDescent="0.25">
      <c r="O183" s="66">
        <v>180</v>
      </c>
      <c r="P183" s="65">
        <f t="shared" si="10"/>
        <v>15</v>
      </c>
      <c r="Q183" s="65">
        <v>12</v>
      </c>
      <c r="S183" s="65" t="s">
        <v>75</v>
      </c>
      <c r="T183">
        <f t="shared" si="11"/>
        <v>4451</v>
      </c>
      <c r="U183">
        <f t="shared" si="12"/>
        <v>4.4509999999999996</v>
      </c>
      <c r="V183">
        <f>U183</f>
        <v>4.4509999999999996</v>
      </c>
      <c r="W183">
        <v>17.5037037037037</v>
      </c>
      <c r="X183">
        <f t="shared" si="14"/>
        <v>17.5037037037037</v>
      </c>
      <c r="Y183">
        <v>28381</v>
      </c>
      <c r="Z183">
        <f t="shared" si="13"/>
        <v>28.381</v>
      </c>
    </row>
    <row r="184" spans="15:26" x14ac:dyDescent="0.25">
      <c r="O184" s="66">
        <v>181</v>
      </c>
      <c r="P184" s="65">
        <f t="shared" si="10"/>
        <v>16</v>
      </c>
      <c r="Q184" s="65">
        <v>1</v>
      </c>
      <c r="R184">
        <v>1809</v>
      </c>
      <c r="S184" s="65" t="s">
        <v>64</v>
      </c>
      <c r="T184">
        <f t="shared" si="11"/>
        <v>4375</v>
      </c>
      <c r="U184">
        <f t="shared" si="12"/>
        <v>4.375</v>
      </c>
      <c r="W184">
        <v>17.622222222222199</v>
      </c>
      <c r="X184">
        <f t="shared" si="14"/>
        <v>17.622222222222199</v>
      </c>
      <c r="Y184">
        <v>30341</v>
      </c>
      <c r="Z184">
        <f t="shared" si="13"/>
        <v>30.341000000000001</v>
      </c>
    </row>
    <row r="185" spans="15:26" x14ac:dyDescent="0.25">
      <c r="O185" s="66">
        <v>182</v>
      </c>
      <c r="P185" s="65">
        <f t="shared" si="10"/>
        <v>16</v>
      </c>
      <c r="Q185" s="65">
        <v>2</v>
      </c>
      <c r="S185" s="65" t="s">
        <v>65</v>
      </c>
      <c r="T185">
        <f t="shared" si="11"/>
        <v>4386</v>
      </c>
      <c r="U185">
        <f t="shared" si="12"/>
        <v>4.3860000000000001</v>
      </c>
      <c r="W185">
        <v>17.788888888888799</v>
      </c>
      <c r="X185">
        <f t="shared" si="14"/>
        <v>17.788888888888799</v>
      </c>
      <c r="Y185">
        <v>29998</v>
      </c>
      <c r="Z185">
        <f t="shared" si="13"/>
        <v>29.998000000000001</v>
      </c>
    </row>
    <row r="186" spans="15:26" x14ac:dyDescent="0.25">
      <c r="O186" s="66">
        <v>183</v>
      </c>
      <c r="P186" s="65">
        <f t="shared" si="10"/>
        <v>16</v>
      </c>
      <c r="Q186" s="65">
        <v>3</v>
      </c>
      <c r="S186" s="65" t="s">
        <v>66</v>
      </c>
      <c r="T186">
        <f t="shared" si="11"/>
        <v>4481</v>
      </c>
      <c r="U186">
        <f t="shared" si="12"/>
        <v>4.4809999999999999</v>
      </c>
      <c r="W186">
        <v>17.988888888888798</v>
      </c>
      <c r="X186">
        <f t="shared" si="14"/>
        <v>17.988888888888798</v>
      </c>
      <c r="Y186">
        <v>29793</v>
      </c>
      <c r="Z186">
        <f t="shared" si="13"/>
        <v>29.792999999999999</v>
      </c>
    </row>
    <row r="187" spans="15:26" x14ac:dyDescent="0.25">
      <c r="O187" s="66">
        <v>184</v>
      </c>
      <c r="P187" s="65">
        <f t="shared" si="10"/>
        <v>16</v>
      </c>
      <c r="Q187" s="65">
        <v>4</v>
      </c>
      <c r="S187" s="65" t="s">
        <v>67</v>
      </c>
      <c r="T187">
        <f t="shared" si="11"/>
        <v>4328</v>
      </c>
      <c r="U187">
        <f t="shared" si="12"/>
        <v>4.3280000000000003</v>
      </c>
      <c r="W187">
        <v>18.2518518518518</v>
      </c>
      <c r="X187">
        <f t="shared" si="14"/>
        <v>18.2518518518518</v>
      </c>
      <c r="Y187">
        <v>30207</v>
      </c>
      <c r="Z187">
        <f t="shared" si="13"/>
        <v>30.207000000000001</v>
      </c>
    </row>
    <row r="188" spans="15:26" x14ac:dyDescent="0.25">
      <c r="O188" s="66">
        <v>185</v>
      </c>
      <c r="P188" s="65">
        <f t="shared" si="10"/>
        <v>16</v>
      </c>
      <c r="Q188" s="65">
        <v>5</v>
      </c>
      <c r="S188" s="65" t="s">
        <v>68</v>
      </c>
      <c r="T188">
        <f t="shared" si="11"/>
        <v>4200</v>
      </c>
      <c r="U188">
        <f t="shared" si="12"/>
        <v>4.2</v>
      </c>
      <c r="W188">
        <v>18.4962962962963</v>
      </c>
      <c r="X188">
        <f t="shared" si="14"/>
        <v>18.4962962962963</v>
      </c>
      <c r="Y188">
        <v>30101</v>
      </c>
      <c r="Z188">
        <f t="shared" si="13"/>
        <v>30.100999999999999</v>
      </c>
    </row>
    <row r="189" spans="15:26" x14ac:dyDescent="0.25">
      <c r="O189" s="66">
        <v>186</v>
      </c>
      <c r="P189" s="65">
        <f t="shared" si="10"/>
        <v>16</v>
      </c>
      <c r="Q189" s="65">
        <v>6</v>
      </c>
      <c r="S189" s="65" t="s">
        <v>69</v>
      </c>
      <c r="T189">
        <f t="shared" si="11"/>
        <v>4088</v>
      </c>
      <c r="U189">
        <f t="shared" si="12"/>
        <v>4.0880000000000001</v>
      </c>
      <c r="W189">
        <v>18.7518518518518</v>
      </c>
      <c r="X189">
        <f t="shared" si="14"/>
        <v>18.7518518518518</v>
      </c>
      <c r="Y189">
        <v>30288</v>
      </c>
      <c r="Z189">
        <f t="shared" si="13"/>
        <v>30.288</v>
      </c>
    </row>
    <row r="190" spans="15:26" x14ac:dyDescent="0.25">
      <c r="O190" s="66">
        <v>187</v>
      </c>
      <c r="P190" s="65">
        <f t="shared" si="10"/>
        <v>16</v>
      </c>
      <c r="Q190" s="65">
        <v>7</v>
      </c>
      <c r="S190" s="65" t="s">
        <v>70</v>
      </c>
      <c r="T190">
        <f t="shared" si="11"/>
        <v>3994</v>
      </c>
      <c r="U190">
        <f t="shared" si="12"/>
        <v>3.9940000000000002</v>
      </c>
      <c r="W190">
        <v>19.062962962962899</v>
      </c>
      <c r="X190">
        <f t="shared" si="14"/>
        <v>19.062962962962899</v>
      </c>
      <c r="Y190">
        <v>30968</v>
      </c>
      <c r="Z190">
        <f t="shared" si="13"/>
        <v>30.968</v>
      </c>
    </row>
    <row r="191" spans="15:26" x14ac:dyDescent="0.25">
      <c r="O191" s="66">
        <v>188</v>
      </c>
      <c r="P191" s="65">
        <f t="shared" si="10"/>
        <v>16</v>
      </c>
      <c r="Q191" s="65">
        <v>8</v>
      </c>
      <c r="S191" s="65" t="s">
        <v>71</v>
      </c>
      <c r="T191">
        <f t="shared" si="11"/>
        <v>3694</v>
      </c>
      <c r="U191">
        <f t="shared" si="12"/>
        <v>3.694</v>
      </c>
      <c r="W191">
        <v>19.3074074074074</v>
      </c>
      <c r="X191">
        <f t="shared" si="14"/>
        <v>19.3074074074074</v>
      </c>
      <c r="Y191">
        <v>30022</v>
      </c>
      <c r="Z191">
        <f t="shared" si="13"/>
        <v>30.021999999999998</v>
      </c>
    </row>
    <row r="192" spans="15:26" x14ac:dyDescent="0.25">
      <c r="O192" s="66">
        <v>189</v>
      </c>
      <c r="P192" s="65">
        <f t="shared" si="10"/>
        <v>16</v>
      </c>
      <c r="Q192" s="65">
        <v>9</v>
      </c>
      <c r="S192" s="65" t="s">
        <v>72</v>
      </c>
      <c r="T192">
        <f t="shared" si="11"/>
        <v>3650</v>
      </c>
      <c r="U192">
        <f t="shared" si="12"/>
        <v>3.65</v>
      </c>
      <c r="W192">
        <v>19.5296296296296</v>
      </c>
      <c r="X192">
        <f t="shared" si="14"/>
        <v>19.5296296296296</v>
      </c>
      <c r="Y192">
        <v>30078</v>
      </c>
      <c r="Z192">
        <f t="shared" si="13"/>
        <v>30.077999999999999</v>
      </c>
    </row>
    <row r="193" spans="15:26" x14ac:dyDescent="0.25">
      <c r="O193" s="66">
        <v>190</v>
      </c>
      <c r="P193" s="65">
        <f t="shared" si="10"/>
        <v>16</v>
      </c>
      <c r="Q193" s="65">
        <v>10</v>
      </c>
      <c r="S193" s="65" t="s">
        <v>73</v>
      </c>
      <c r="T193">
        <f t="shared" si="11"/>
        <v>3660</v>
      </c>
      <c r="U193">
        <f t="shared" si="12"/>
        <v>3.66</v>
      </c>
      <c r="W193">
        <v>19.714814814814801</v>
      </c>
      <c r="X193">
        <f t="shared" si="14"/>
        <v>19.714814814814801</v>
      </c>
      <c r="Y193">
        <v>30534</v>
      </c>
      <c r="Z193">
        <f t="shared" si="13"/>
        <v>30.533999999999999</v>
      </c>
    </row>
    <row r="194" spans="15:26" x14ac:dyDescent="0.25">
      <c r="O194" s="66">
        <v>191</v>
      </c>
      <c r="P194" s="65">
        <f t="shared" si="10"/>
        <v>16</v>
      </c>
      <c r="Q194" s="65">
        <v>11</v>
      </c>
      <c r="S194" s="65" t="s">
        <v>74</v>
      </c>
      <c r="T194">
        <f t="shared" si="11"/>
        <v>3597</v>
      </c>
      <c r="U194">
        <f t="shared" si="12"/>
        <v>3.597</v>
      </c>
      <c r="W194">
        <v>19.903703703703702</v>
      </c>
      <c r="X194">
        <f t="shared" si="14"/>
        <v>19.903703703703702</v>
      </c>
      <c r="Y194">
        <v>30278</v>
      </c>
      <c r="Z194">
        <f t="shared" si="13"/>
        <v>30.277999999999999</v>
      </c>
    </row>
    <row r="195" spans="15:26" x14ac:dyDescent="0.25">
      <c r="O195" s="66">
        <v>192</v>
      </c>
      <c r="P195" s="65">
        <f t="shared" si="10"/>
        <v>16</v>
      </c>
      <c r="Q195" s="65">
        <v>12</v>
      </c>
      <c r="S195" s="65" t="s">
        <v>75</v>
      </c>
      <c r="T195">
        <f t="shared" si="11"/>
        <v>3566</v>
      </c>
      <c r="U195">
        <f t="shared" si="12"/>
        <v>3.5659999999999998</v>
      </c>
      <c r="V195">
        <f>U195</f>
        <v>3.5659999999999998</v>
      </c>
      <c r="W195">
        <v>20.081481481481401</v>
      </c>
      <c r="X195">
        <f t="shared" si="14"/>
        <v>20.081481481481401</v>
      </c>
      <c r="Y195">
        <v>30810</v>
      </c>
      <c r="Z195">
        <f t="shared" si="13"/>
        <v>30.81</v>
      </c>
    </row>
    <row r="196" spans="15:26" x14ac:dyDescent="0.25">
      <c r="O196" s="66">
        <v>193</v>
      </c>
      <c r="P196" s="65">
        <f t="shared" ref="P196:P259" si="15">ROUNDUP(O196/12,0)</f>
        <v>17</v>
      </c>
      <c r="Q196" s="65">
        <v>1</v>
      </c>
      <c r="R196">
        <v>1810</v>
      </c>
      <c r="S196" s="65" t="s">
        <v>64</v>
      </c>
      <c r="T196">
        <f t="shared" ref="T196:T259" si="16">INDEX($B$6:$M$62,P196,Q196)</f>
        <v>3517</v>
      </c>
      <c r="U196">
        <f t="shared" ref="U196:U259" si="17">T196/1000</f>
        <v>3.5169999999999999</v>
      </c>
      <c r="W196">
        <v>20.174074074073999</v>
      </c>
      <c r="X196">
        <f t="shared" si="14"/>
        <v>20.174074074073999</v>
      </c>
      <c r="Y196">
        <v>31279</v>
      </c>
      <c r="Z196">
        <f t="shared" ref="Z196:Z259" si="18">Y196/1000</f>
        <v>31.279</v>
      </c>
    </row>
    <row r="197" spans="15:26" x14ac:dyDescent="0.25">
      <c r="O197" s="66">
        <v>194</v>
      </c>
      <c r="P197" s="65">
        <f t="shared" si="15"/>
        <v>17</v>
      </c>
      <c r="Q197" s="65">
        <v>2</v>
      </c>
      <c r="S197" s="65" t="s">
        <v>65</v>
      </c>
      <c r="T197">
        <f t="shared" si="16"/>
        <v>3484</v>
      </c>
      <c r="U197">
        <f t="shared" si="17"/>
        <v>3.484</v>
      </c>
      <c r="W197">
        <v>20.385185185185101</v>
      </c>
      <c r="X197">
        <f t="shared" si="14"/>
        <v>20.385185185185101</v>
      </c>
      <c r="Y197">
        <v>34271</v>
      </c>
      <c r="Z197">
        <f t="shared" si="18"/>
        <v>34.271000000000001</v>
      </c>
    </row>
    <row r="198" spans="15:26" x14ac:dyDescent="0.25">
      <c r="O198" s="66">
        <v>195</v>
      </c>
      <c r="P198" s="65">
        <f t="shared" si="15"/>
        <v>17</v>
      </c>
      <c r="Q198" s="65">
        <v>3</v>
      </c>
      <c r="S198" s="65" t="s">
        <v>66</v>
      </c>
      <c r="T198">
        <f t="shared" si="16"/>
        <v>3486</v>
      </c>
      <c r="U198">
        <f t="shared" si="17"/>
        <v>3.4860000000000002</v>
      </c>
      <c r="W198">
        <v>20.6407407407407</v>
      </c>
      <c r="X198">
        <f t="shared" si="14"/>
        <v>20.6407407407407</v>
      </c>
      <c r="Y198">
        <v>34581</v>
      </c>
      <c r="Z198">
        <f t="shared" si="18"/>
        <v>34.581000000000003</v>
      </c>
    </row>
    <row r="199" spans="15:26" x14ac:dyDescent="0.25">
      <c r="O199" s="66">
        <v>196</v>
      </c>
      <c r="P199" s="65">
        <f t="shared" si="15"/>
        <v>17</v>
      </c>
      <c r="Q199" s="65">
        <v>4</v>
      </c>
      <c r="S199" s="65" t="s">
        <v>67</v>
      </c>
      <c r="T199">
        <f t="shared" si="16"/>
        <v>3477</v>
      </c>
      <c r="U199">
        <f t="shared" si="17"/>
        <v>3.4769999999999999</v>
      </c>
      <c r="W199">
        <v>20.703703703703699</v>
      </c>
      <c r="X199">
        <f t="shared" si="14"/>
        <v>20.703703703703699</v>
      </c>
      <c r="Y199">
        <v>34918</v>
      </c>
      <c r="Z199">
        <f t="shared" si="18"/>
        <v>34.917999999999999</v>
      </c>
    </row>
    <row r="200" spans="15:26" x14ac:dyDescent="0.25">
      <c r="O200" s="66">
        <v>197</v>
      </c>
      <c r="P200" s="65">
        <f t="shared" si="15"/>
        <v>17</v>
      </c>
      <c r="Q200" s="65">
        <v>5</v>
      </c>
      <c r="S200" s="65" t="s">
        <v>68</v>
      </c>
      <c r="T200">
        <f t="shared" si="16"/>
        <v>3362</v>
      </c>
      <c r="U200">
        <f t="shared" si="17"/>
        <v>3.3620000000000001</v>
      </c>
      <c r="W200">
        <v>21.2259259259259</v>
      </c>
      <c r="X200">
        <f t="shared" si="14"/>
        <v>21.2259259259259</v>
      </c>
      <c r="Y200">
        <v>34450</v>
      </c>
      <c r="Z200">
        <f t="shared" si="18"/>
        <v>34.450000000000003</v>
      </c>
    </row>
    <row r="201" spans="15:26" x14ac:dyDescent="0.25">
      <c r="O201" s="66">
        <v>198</v>
      </c>
      <c r="P201" s="65">
        <f t="shared" si="15"/>
        <v>17</v>
      </c>
      <c r="Q201" s="65">
        <v>6</v>
      </c>
      <c r="S201" s="65" t="s">
        <v>69</v>
      </c>
      <c r="T201">
        <f t="shared" si="16"/>
        <v>3330</v>
      </c>
      <c r="U201">
        <f t="shared" si="17"/>
        <v>3.33</v>
      </c>
      <c r="W201">
        <v>21.970370370370301</v>
      </c>
      <c r="X201">
        <f t="shared" si="14"/>
        <v>21.970370370370301</v>
      </c>
      <c r="Y201">
        <v>34735</v>
      </c>
      <c r="Z201">
        <f t="shared" si="18"/>
        <v>34.734999999999999</v>
      </c>
    </row>
    <row r="202" spans="15:26" x14ac:dyDescent="0.25">
      <c r="O202" s="66">
        <v>199</v>
      </c>
      <c r="P202" s="65">
        <f t="shared" si="15"/>
        <v>17</v>
      </c>
      <c r="Q202" s="65">
        <v>7</v>
      </c>
      <c r="S202" s="65" t="s">
        <v>70</v>
      </c>
      <c r="T202">
        <f t="shared" si="16"/>
        <v>3293</v>
      </c>
      <c r="U202">
        <f t="shared" si="17"/>
        <v>3.2930000000000001</v>
      </c>
      <c r="W202">
        <v>23.662962962962901</v>
      </c>
      <c r="X202">
        <f t="shared" si="14"/>
        <v>23.662962962962901</v>
      </c>
      <c r="Y202">
        <v>36634</v>
      </c>
      <c r="Z202">
        <f t="shared" si="18"/>
        <v>36.634</v>
      </c>
    </row>
    <row r="203" spans="15:26" x14ac:dyDescent="0.25">
      <c r="O203" s="66">
        <v>200</v>
      </c>
      <c r="P203" s="65">
        <f t="shared" si="15"/>
        <v>17</v>
      </c>
      <c r="Q203" s="65">
        <v>8</v>
      </c>
      <c r="S203" s="65" t="s">
        <v>71</v>
      </c>
      <c r="T203">
        <f t="shared" si="16"/>
        <v>3292</v>
      </c>
      <c r="U203">
        <f t="shared" si="17"/>
        <v>3.2919999999999998</v>
      </c>
      <c r="W203">
        <v>24.3074074074074</v>
      </c>
      <c r="X203">
        <f t="shared" si="14"/>
        <v>24.3074074074074</v>
      </c>
      <c r="Y203">
        <v>37143</v>
      </c>
      <c r="Z203">
        <f t="shared" si="18"/>
        <v>37.143000000000001</v>
      </c>
    </row>
    <row r="204" spans="15:26" x14ac:dyDescent="0.25">
      <c r="O204" s="66">
        <v>201</v>
      </c>
      <c r="P204" s="65">
        <f t="shared" si="15"/>
        <v>17</v>
      </c>
      <c r="Q204" s="65">
        <v>9</v>
      </c>
      <c r="S204" s="65" t="s">
        <v>72</v>
      </c>
      <c r="T204">
        <f t="shared" si="16"/>
        <v>3230</v>
      </c>
      <c r="U204">
        <f t="shared" si="17"/>
        <v>3.23</v>
      </c>
      <c r="W204">
        <v>24.629629629629601</v>
      </c>
      <c r="X204">
        <f t="shared" si="14"/>
        <v>24.629629629629601</v>
      </c>
      <c r="Y204">
        <v>37059</v>
      </c>
      <c r="Z204">
        <f t="shared" si="18"/>
        <v>37.058999999999997</v>
      </c>
    </row>
    <row r="205" spans="15:26" x14ac:dyDescent="0.25">
      <c r="O205" s="66">
        <v>202</v>
      </c>
      <c r="P205" s="65">
        <f t="shared" si="15"/>
        <v>17</v>
      </c>
      <c r="Q205" s="65">
        <v>10</v>
      </c>
      <c r="S205" s="65" t="s">
        <v>73</v>
      </c>
      <c r="T205">
        <f t="shared" si="16"/>
        <v>3298</v>
      </c>
      <c r="U205">
        <f t="shared" si="17"/>
        <v>3.298</v>
      </c>
      <c r="W205">
        <v>24.3333333333333</v>
      </c>
      <c r="X205">
        <f t="shared" si="14"/>
        <v>24.3333333333333</v>
      </c>
      <c r="Y205">
        <v>37071</v>
      </c>
      <c r="Z205">
        <f t="shared" si="18"/>
        <v>37.070999999999998</v>
      </c>
    </row>
    <row r="206" spans="15:26" x14ac:dyDescent="0.25">
      <c r="O206" s="66">
        <v>203</v>
      </c>
      <c r="P206" s="65">
        <f t="shared" si="15"/>
        <v>17</v>
      </c>
      <c r="Q206" s="65">
        <v>11</v>
      </c>
      <c r="S206" s="65" t="s">
        <v>74</v>
      </c>
      <c r="T206">
        <f t="shared" si="16"/>
        <v>3252</v>
      </c>
      <c r="U206">
        <f t="shared" si="17"/>
        <v>3.2519999999999998</v>
      </c>
      <c r="W206">
        <v>24.233333333333299</v>
      </c>
      <c r="X206">
        <f t="shared" si="14"/>
        <v>24.233333333333299</v>
      </c>
      <c r="Y206">
        <v>35710</v>
      </c>
      <c r="Z206">
        <f t="shared" si="18"/>
        <v>35.71</v>
      </c>
    </row>
    <row r="207" spans="15:26" x14ac:dyDescent="0.25">
      <c r="O207" s="66">
        <v>204</v>
      </c>
      <c r="P207" s="65">
        <f t="shared" si="15"/>
        <v>17</v>
      </c>
      <c r="Q207" s="65">
        <v>12</v>
      </c>
      <c r="S207" s="65" t="s">
        <v>75</v>
      </c>
      <c r="T207">
        <f t="shared" si="16"/>
        <v>3273</v>
      </c>
      <c r="U207">
        <f t="shared" si="17"/>
        <v>3.2730000000000001</v>
      </c>
      <c r="V207">
        <f>U207</f>
        <v>3.2730000000000001</v>
      </c>
      <c r="W207">
        <v>24.033333333333299</v>
      </c>
      <c r="X207">
        <f t="shared" si="14"/>
        <v>24.033333333333299</v>
      </c>
      <c r="Y207">
        <v>34586</v>
      </c>
      <c r="Z207">
        <f t="shared" si="18"/>
        <v>34.585999999999999</v>
      </c>
    </row>
    <row r="208" spans="15:26" x14ac:dyDescent="0.25">
      <c r="O208" s="66">
        <v>205</v>
      </c>
      <c r="P208" s="65">
        <f t="shared" si="15"/>
        <v>18</v>
      </c>
      <c r="Q208" s="65">
        <v>1</v>
      </c>
      <c r="R208">
        <v>1811</v>
      </c>
      <c r="S208" s="65" t="s">
        <v>64</v>
      </c>
      <c r="T208">
        <f t="shared" si="16"/>
        <v>3373</v>
      </c>
      <c r="U208">
        <f t="shared" si="17"/>
        <v>3.3730000000000002</v>
      </c>
      <c r="W208">
        <v>23.422222222222199</v>
      </c>
      <c r="X208">
        <f t="shared" si="14"/>
        <v>23.422222222222199</v>
      </c>
      <c r="Y208">
        <v>32878</v>
      </c>
      <c r="Z208">
        <f t="shared" si="18"/>
        <v>32.878</v>
      </c>
    </row>
    <row r="209" spans="15:26" x14ac:dyDescent="0.25">
      <c r="O209" s="66">
        <v>206</v>
      </c>
      <c r="P209" s="65">
        <f t="shared" si="15"/>
        <v>18</v>
      </c>
      <c r="Q209" s="65">
        <v>2</v>
      </c>
      <c r="S209" s="65" t="s">
        <v>65</v>
      </c>
      <c r="T209">
        <f t="shared" si="16"/>
        <v>3360</v>
      </c>
      <c r="U209">
        <f t="shared" si="17"/>
        <v>3.36</v>
      </c>
      <c r="W209">
        <v>23.2555555555555</v>
      </c>
      <c r="X209">
        <f t="shared" si="14"/>
        <v>23.2555555555555</v>
      </c>
      <c r="Y209">
        <v>33363</v>
      </c>
      <c r="Z209">
        <f t="shared" si="18"/>
        <v>33.363</v>
      </c>
    </row>
    <row r="210" spans="15:26" x14ac:dyDescent="0.25">
      <c r="O210" s="66">
        <v>207</v>
      </c>
      <c r="P210" s="65">
        <f t="shared" si="15"/>
        <v>18</v>
      </c>
      <c r="Q210" s="65">
        <v>3</v>
      </c>
      <c r="S210" s="65" t="s">
        <v>66</v>
      </c>
      <c r="T210">
        <f t="shared" si="16"/>
        <v>3322</v>
      </c>
      <c r="U210">
        <f t="shared" si="17"/>
        <v>3.3220000000000001</v>
      </c>
      <c r="W210">
        <v>23.2222222222222</v>
      </c>
      <c r="X210">
        <f t="shared" si="14"/>
        <v>23.2222222222222</v>
      </c>
      <c r="Y210">
        <v>33276</v>
      </c>
      <c r="Z210">
        <f t="shared" si="18"/>
        <v>33.276000000000003</v>
      </c>
    </row>
    <row r="211" spans="15:26" x14ac:dyDescent="0.25">
      <c r="O211" s="66">
        <v>208</v>
      </c>
      <c r="P211" s="65">
        <f t="shared" si="15"/>
        <v>18</v>
      </c>
      <c r="Q211" s="65">
        <v>4</v>
      </c>
      <c r="S211" s="65" t="s">
        <v>67</v>
      </c>
      <c r="T211">
        <f t="shared" si="16"/>
        <v>3294</v>
      </c>
      <c r="U211">
        <f t="shared" si="17"/>
        <v>3.294</v>
      </c>
      <c r="W211">
        <v>23.5888888888888</v>
      </c>
      <c r="X211">
        <f t="shared" si="14"/>
        <v>23.5888888888888</v>
      </c>
      <c r="Y211">
        <v>32776</v>
      </c>
      <c r="Z211">
        <f t="shared" si="18"/>
        <v>32.776000000000003</v>
      </c>
    </row>
    <row r="212" spans="15:26" x14ac:dyDescent="0.25">
      <c r="O212" s="66">
        <v>209</v>
      </c>
      <c r="P212" s="65">
        <f t="shared" si="15"/>
        <v>18</v>
      </c>
      <c r="Q212" s="65">
        <v>5</v>
      </c>
      <c r="S212" s="65" t="s">
        <v>68</v>
      </c>
      <c r="T212">
        <f t="shared" si="16"/>
        <v>3359</v>
      </c>
      <c r="U212">
        <f t="shared" si="17"/>
        <v>3.359</v>
      </c>
      <c r="W212">
        <v>23.622222222222199</v>
      </c>
      <c r="X212">
        <f t="shared" si="14"/>
        <v>23.622222222222199</v>
      </c>
      <c r="Y212">
        <v>34210</v>
      </c>
      <c r="Z212">
        <f t="shared" si="18"/>
        <v>34.21</v>
      </c>
    </row>
    <row r="213" spans="15:26" x14ac:dyDescent="0.25">
      <c r="O213" s="66">
        <v>210</v>
      </c>
      <c r="P213" s="65">
        <f t="shared" si="15"/>
        <v>18</v>
      </c>
      <c r="Q213" s="65">
        <v>6</v>
      </c>
      <c r="S213" s="65" t="s">
        <v>69</v>
      </c>
      <c r="T213">
        <f t="shared" si="16"/>
        <v>3350</v>
      </c>
      <c r="U213">
        <f t="shared" si="17"/>
        <v>3.35</v>
      </c>
      <c r="W213">
        <v>23.5888888888888</v>
      </c>
      <c r="X213">
        <f t="shared" si="14"/>
        <v>23.5888888888888</v>
      </c>
      <c r="Y213">
        <v>34281</v>
      </c>
      <c r="Z213">
        <f t="shared" si="18"/>
        <v>34.280999999999999</v>
      </c>
    </row>
    <row r="214" spans="15:26" x14ac:dyDescent="0.25">
      <c r="O214" s="66">
        <v>211</v>
      </c>
      <c r="P214" s="65">
        <f t="shared" si="15"/>
        <v>18</v>
      </c>
      <c r="Q214" s="65">
        <v>7</v>
      </c>
      <c r="S214" s="65" t="s">
        <v>70</v>
      </c>
      <c r="T214">
        <f t="shared" si="16"/>
        <v>3395</v>
      </c>
      <c r="U214">
        <f t="shared" si="17"/>
        <v>3.395</v>
      </c>
      <c r="W214">
        <v>23.4148148148148</v>
      </c>
      <c r="X214">
        <f t="shared" si="14"/>
        <v>23.4148148148148</v>
      </c>
      <c r="Y214">
        <v>33666</v>
      </c>
      <c r="Z214">
        <f t="shared" si="18"/>
        <v>33.665999999999997</v>
      </c>
    </row>
    <row r="215" spans="15:26" x14ac:dyDescent="0.25">
      <c r="O215" s="66">
        <v>212</v>
      </c>
      <c r="P215" s="65">
        <f t="shared" si="15"/>
        <v>18</v>
      </c>
      <c r="Q215" s="65">
        <v>8</v>
      </c>
      <c r="S215" s="65" t="s">
        <v>71</v>
      </c>
      <c r="T215">
        <f t="shared" si="16"/>
        <v>3144</v>
      </c>
      <c r="U215">
        <f t="shared" si="17"/>
        <v>3.1440000000000001</v>
      </c>
      <c r="W215">
        <v>23.3037037037037</v>
      </c>
      <c r="X215">
        <f t="shared" si="14"/>
        <v>23.3037037037037</v>
      </c>
      <c r="Y215">
        <v>34837</v>
      </c>
      <c r="Z215">
        <f t="shared" si="18"/>
        <v>34.837000000000003</v>
      </c>
    </row>
    <row r="216" spans="15:26" x14ac:dyDescent="0.25">
      <c r="O216" s="66">
        <v>213</v>
      </c>
      <c r="P216" s="65">
        <f t="shared" si="15"/>
        <v>18</v>
      </c>
      <c r="Q216" s="65">
        <v>9</v>
      </c>
      <c r="S216" s="65" t="s">
        <v>72</v>
      </c>
      <c r="T216">
        <f t="shared" si="16"/>
        <v>3234</v>
      </c>
      <c r="U216">
        <f t="shared" si="17"/>
        <v>3.234</v>
      </c>
      <c r="W216">
        <v>23.181481481481399</v>
      </c>
      <c r="X216">
        <f t="shared" si="14"/>
        <v>23.181481481481399</v>
      </c>
      <c r="Y216">
        <v>34918</v>
      </c>
      <c r="Z216">
        <f t="shared" si="18"/>
        <v>34.917999999999999</v>
      </c>
    </row>
    <row r="217" spans="15:26" x14ac:dyDescent="0.25">
      <c r="O217" s="66">
        <v>214</v>
      </c>
      <c r="P217" s="65">
        <f t="shared" si="15"/>
        <v>18</v>
      </c>
      <c r="Q217" s="65">
        <v>10</v>
      </c>
      <c r="S217" s="65" t="s">
        <v>73</v>
      </c>
      <c r="T217">
        <f t="shared" si="16"/>
        <v>3208</v>
      </c>
      <c r="U217">
        <f t="shared" si="17"/>
        <v>3.2080000000000002</v>
      </c>
      <c r="W217">
        <v>22.9148148148148</v>
      </c>
      <c r="X217">
        <f t="shared" si="14"/>
        <v>22.9148148148148</v>
      </c>
      <c r="Y217">
        <v>34807</v>
      </c>
      <c r="Z217">
        <f t="shared" si="18"/>
        <v>34.807000000000002</v>
      </c>
    </row>
    <row r="218" spans="15:26" x14ac:dyDescent="0.25">
      <c r="O218" s="66">
        <v>215</v>
      </c>
      <c r="P218" s="65">
        <f t="shared" si="15"/>
        <v>18</v>
      </c>
      <c r="Q218" s="65">
        <v>11</v>
      </c>
      <c r="S218" s="65" t="s">
        <v>74</v>
      </c>
      <c r="T218">
        <f t="shared" si="16"/>
        <v>3236</v>
      </c>
      <c r="U218">
        <f t="shared" si="17"/>
        <v>3.2360000000000002</v>
      </c>
      <c r="W218">
        <v>22.870370370370299</v>
      </c>
      <c r="X218">
        <f t="shared" si="14"/>
        <v>22.870370370370299</v>
      </c>
      <c r="Y218">
        <v>33150</v>
      </c>
      <c r="Z218">
        <f t="shared" si="18"/>
        <v>33.15</v>
      </c>
    </row>
    <row r="219" spans="15:26" x14ac:dyDescent="0.25">
      <c r="O219" s="66">
        <v>216</v>
      </c>
      <c r="P219" s="65">
        <f t="shared" si="15"/>
        <v>18</v>
      </c>
      <c r="Q219" s="65">
        <v>12</v>
      </c>
      <c r="S219" s="65" t="s">
        <v>75</v>
      </c>
      <c r="T219">
        <f t="shared" si="16"/>
        <v>3218</v>
      </c>
      <c r="U219">
        <f t="shared" si="17"/>
        <v>3.218</v>
      </c>
      <c r="V219">
        <f>U219</f>
        <v>3.218</v>
      </c>
      <c r="W219">
        <v>22.9148148148148</v>
      </c>
      <c r="X219">
        <f t="shared" si="14"/>
        <v>22.9148148148148</v>
      </c>
      <c r="Y219">
        <v>34470</v>
      </c>
      <c r="Z219">
        <f t="shared" si="18"/>
        <v>34.47</v>
      </c>
    </row>
    <row r="220" spans="15:26" x14ac:dyDescent="0.25">
      <c r="O220" s="66">
        <v>217</v>
      </c>
      <c r="P220" s="65">
        <f t="shared" si="15"/>
        <v>19</v>
      </c>
      <c r="Q220" s="65">
        <v>1</v>
      </c>
      <c r="R220">
        <v>1812</v>
      </c>
      <c r="S220" s="65" t="s">
        <v>64</v>
      </c>
      <c r="T220">
        <f t="shared" si="16"/>
        <v>3052</v>
      </c>
      <c r="U220">
        <f t="shared" si="17"/>
        <v>3.052</v>
      </c>
      <c r="W220">
        <v>23.285185185185099</v>
      </c>
      <c r="X220">
        <f t="shared" si="14"/>
        <v>23.285185185185099</v>
      </c>
      <c r="Y220">
        <v>36828</v>
      </c>
      <c r="Z220">
        <f t="shared" si="18"/>
        <v>36.828000000000003</v>
      </c>
    </row>
    <row r="221" spans="15:26" x14ac:dyDescent="0.25">
      <c r="O221" s="66">
        <v>218</v>
      </c>
      <c r="P221" s="65">
        <f t="shared" si="15"/>
        <v>19</v>
      </c>
      <c r="Q221" s="65">
        <v>2</v>
      </c>
      <c r="S221" s="65" t="s">
        <v>65</v>
      </c>
      <c r="T221">
        <f t="shared" si="16"/>
        <v>2982</v>
      </c>
      <c r="U221">
        <f t="shared" si="17"/>
        <v>2.9820000000000002</v>
      </c>
      <c r="W221">
        <v>23.329629629629601</v>
      </c>
      <c r="X221">
        <f t="shared" si="14"/>
        <v>23.329629629629601</v>
      </c>
      <c r="Y221">
        <v>36280</v>
      </c>
      <c r="Z221">
        <f t="shared" si="18"/>
        <v>36.28</v>
      </c>
    </row>
    <row r="222" spans="15:26" x14ac:dyDescent="0.25">
      <c r="O222" s="66">
        <v>219</v>
      </c>
      <c r="P222" s="65">
        <f t="shared" si="15"/>
        <v>19</v>
      </c>
      <c r="Q222" s="65">
        <v>3</v>
      </c>
      <c r="S222" s="65" t="s">
        <v>66</v>
      </c>
      <c r="T222">
        <f t="shared" si="16"/>
        <v>2974</v>
      </c>
      <c r="U222">
        <f t="shared" si="17"/>
        <v>2.9740000000000002</v>
      </c>
      <c r="W222">
        <v>23.285185185185099</v>
      </c>
      <c r="X222">
        <f t="shared" si="14"/>
        <v>23.285185185185099</v>
      </c>
      <c r="Y222">
        <v>36973</v>
      </c>
      <c r="Z222">
        <f t="shared" si="18"/>
        <v>36.972999999999999</v>
      </c>
    </row>
    <row r="223" spans="15:26" x14ac:dyDescent="0.25">
      <c r="O223" s="66">
        <v>220</v>
      </c>
      <c r="P223" s="65">
        <f t="shared" si="15"/>
        <v>19</v>
      </c>
      <c r="Q223" s="65">
        <v>4</v>
      </c>
      <c r="S223" s="65" t="s">
        <v>67</v>
      </c>
      <c r="T223">
        <f t="shared" si="16"/>
        <v>2956</v>
      </c>
      <c r="U223">
        <f t="shared" si="17"/>
        <v>2.956</v>
      </c>
      <c r="W223">
        <v>22.885185185185101</v>
      </c>
      <c r="X223">
        <f t="shared" si="14"/>
        <v>22.885185185185101</v>
      </c>
      <c r="Y223">
        <v>35867</v>
      </c>
      <c r="Z223">
        <f t="shared" si="18"/>
        <v>35.866999999999997</v>
      </c>
    </row>
    <row r="224" spans="15:26" x14ac:dyDescent="0.25">
      <c r="O224" s="66">
        <v>221</v>
      </c>
      <c r="P224" s="65">
        <f t="shared" si="15"/>
        <v>19</v>
      </c>
      <c r="Q224" s="65">
        <v>5</v>
      </c>
      <c r="S224" s="65" t="s">
        <v>68</v>
      </c>
      <c r="T224">
        <f t="shared" si="16"/>
        <v>3027</v>
      </c>
      <c r="U224">
        <f t="shared" si="17"/>
        <v>3.0270000000000001</v>
      </c>
      <c r="W224">
        <v>22.8629629629629</v>
      </c>
      <c r="X224">
        <f t="shared" si="14"/>
        <v>22.8629629629629</v>
      </c>
      <c r="Y224">
        <v>35487</v>
      </c>
      <c r="Z224">
        <f t="shared" si="18"/>
        <v>35.487000000000002</v>
      </c>
    </row>
    <row r="225" spans="15:26" x14ac:dyDescent="0.25">
      <c r="O225" s="66">
        <v>222</v>
      </c>
      <c r="P225" s="65">
        <f t="shared" si="15"/>
        <v>19</v>
      </c>
      <c r="Q225" s="65">
        <v>6</v>
      </c>
      <c r="S225" s="65" t="s">
        <v>69</v>
      </c>
      <c r="T225">
        <f t="shared" si="16"/>
        <v>3168</v>
      </c>
      <c r="U225">
        <f t="shared" si="17"/>
        <v>3.1680000000000001</v>
      </c>
      <c r="W225">
        <v>22.951851851851799</v>
      </c>
      <c r="X225">
        <f t="shared" si="14"/>
        <v>22.951851851851799</v>
      </c>
      <c r="Y225">
        <v>36961</v>
      </c>
      <c r="Z225">
        <f t="shared" si="18"/>
        <v>36.960999999999999</v>
      </c>
    </row>
    <row r="226" spans="15:26" x14ac:dyDescent="0.25">
      <c r="O226" s="66">
        <v>223</v>
      </c>
      <c r="P226" s="65">
        <f t="shared" si="15"/>
        <v>19</v>
      </c>
      <c r="Q226" s="65">
        <v>7</v>
      </c>
      <c r="S226" s="65" t="s">
        <v>70</v>
      </c>
      <c r="T226">
        <f t="shared" si="16"/>
        <v>3136</v>
      </c>
      <c r="U226">
        <f t="shared" si="17"/>
        <v>3.1360000000000001</v>
      </c>
      <c r="W226">
        <v>23.4185185185185</v>
      </c>
      <c r="X226">
        <f t="shared" si="14"/>
        <v>23.4185185185185</v>
      </c>
      <c r="Y226">
        <v>35962</v>
      </c>
      <c r="Z226">
        <f t="shared" si="18"/>
        <v>35.962000000000003</v>
      </c>
    </row>
    <row r="227" spans="15:26" x14ac:dyDescent="0.25">
      <c r="O227" s="66">
        <v>224</v>
      </c>
      <c r="P227" s="65">
        <f t="shared" si="15"/>
        <v>19</v>
      </c>
      <c r="Q227" s="65">
        <v>8</v>
      </c>
      <c r="S227" s="65" t="s">
        <v>71</v>
      </c>
      <c r="T227">
        <f t="shared" si="16"/>
        <v>3198</v>
      </c>
      <c r="U227">
        <f t="shared" si="17"/>
        <v>3.198</v>
      </c>
      <c r="W227">
        <v>23.5296296296296</v>
      </c>
      <c r="X227">
        <f t="shared" si="14"/>
        <v>23.5296296296296</v>
      </c>
      <c r="Y227">
        <v>36917</v>
      </c>
      <c r="Z227">
        <f t="shared" si="18"/>
        <v>36.917000000000002</v>
      </c>
    </row>
    <row r="228" spans="15:26" x14ac:dyDescent="0.25">
      <c r="O228" s="66">
        <v>225</v>
      </c>
      <c r="P228" s="65">
        <f t="shared" si="15"/>
        <v>19</v>
      </c>
      <c r="Q228" s="65">
        <v>9</v>
      </c>
      <c r="S228" s="65" t="s">
        <v>72</v>
      </c>
      <c r="T228">
        <f t="shared" si="16"/>
        <v>2980</v>
      </c>
      <c r="U228">
        <f t="shared" si="17"/>
        <v>2.98</v>
      </c>
      <c r="W228">
        <v>23.551851851851801</v>
      </c>
      <c r="X228">
        <f t="shared" si="14"/>
        <v>23.551851851851801</v>
      </c>
      <c r="Y228">
        <v>35670</v>
      </c>
      <c r="Z228">
        <f t="shared" si="18"/>
        <v>35.67</v>
      </c>
    </row>
    <row r="229" spans="15:26" x14ac:dyDescent="0.25">
      <c r="O229" s="66">
        <v>226</v>
      </c>
      <c r="P229" s="65">
        <f t="shared" si="15"/>
        <v>19</v>
      </c>
      <c r="Q229" s="65">
        <v>10</v>
      </c>
      <c r="S229" s="65" t="s">
        <v>73</v>
      </c>
      <c r="T229">
        <f t="shared" si="16"/>
        <v>2808</v>
      </c>
      <c r="U229">
        <f t="shared" si="17"/>
        <v>2.8079999999999998</v>
      </c>
      <c r="W229">
        <v>23.2481481481481</v>
      </c>
      <c r="X229">
        <f t="shared" si="14"/>
        <v>23.2481481481481</v>
      </c>
      <c r="Y229">
        <v>36467</v>
      </c>
      <c r="Z229">
        <f t="shared" si="18"/>
        <v>36.466999999999999</v>
      </c>
    </row>
    <row r="230" spans="15:26" x14ac:dyDescent="0.25">
      <c r="O230" s="66">
        <v>227</v>
      </c>
      <c r="P230" s="65">
        <f t="shared" si="15"/>
        <v>19</v>
      </c>
      <c r="Q230" s="65">
        <v>11</v>
      </c>
      <c r="S230" s="65" t="s">
        <v>74</v>
      </c>
      <c r="T230">
        <f t="shared" si="16"/>
        <v>2810</v>
      </c>
      <c r="U230">
        <f t="shared" si="17"/>
        <v>2.81</v>
      </c>
      <c r="W230">
        <v>23.270370370370301</v>
      </c>
      <c r="X230">
        <f t="shared" si="14"/>
        <v>23.270370370370301</v>
      </c>
      <c r="Y230">
        <v>36225</v>
      </c>
      <c r="Z230">
        <f t="shared" si="18"/>
        <v>36.225000000000001</v>
      </c>
    </row>
    <row r="231" spans="15:26" x14ac:dyDescent="0.25">
      <c r="O231" s="66">
        <v>228</v>
      </c>
      <c r="P231" s="65">
        <f t="shared" si="15"/>
        <v>19</v>
      </c>
      <c r="Q231" s="65">
        <v>12</v>
      </c>
      <c r="S231" s="65" t="s">
        <v>75</v>
      </c>
      <c r="T231">
        <f t="shared" si="16"/>
        <v>2746</v>
      </c>
      <c r="U231">
        <f t="shared" si="17"/>
        <v>2.746</v>
      </c>
      <c r="V231">
        <f>U231</f>
        <v>2.746</v>
      </c>
      <c r="W231">
        <v>23.381481481481401</v>
      </c>
      <c r="X231">
        <f t="shared" si="14"/>
        <v>23.381481481481401</v>
      </c>
      <c r="Y231">
        <v>37642</v>
      </c>
      <c r="Z231">
        <f t="shared" si="18"/>
        <v>37.642000000000003</v>
      </c>
    </row>
    <row r="232" spans="15:26" x14ac:dyDescent="0.25">
      <c r="O232" s="66">
        <v>229</v>
      </c>
      <c r="P232" s="65">
        <f t="shared" si="15"/>
        <v>20</v>
      </c>
      <c r="Q232" s="65">
        <v>1</v>
      </c>
      <c r="R232">
        <v>1813</v>
      </c>
      <c r="S232" s="65" t="s">
        <v>64</v>
      </c>
      <c r="T232">
        <f t="shared" si="16"/>
        <v>2645</v>
      </c>
      <c r="U232">
        <f t="shared" si="17"/>
        <v>2.645</v>
      </c>
      <c r="W232">
        <v>23.788888888888799</v>
      </c>
      <c r="X232">
        <f t="shared" si="14"/>
        <v>23.788888888888799</v>
      </c>
      <c r="Y232">
        <v>38944</v>
      </c>
      <c r="Z232">
        <f t="shared" si="18"/>
        <v>38.944000000000003</v>
      </c>
    </row>
    <row r="233" spans="15:26" x14ac:dyDescent="0.25">
      <c r="O233" s="66">
        <v>230</v>
      </c>
      <c r="P233" s="65">
        <f t="shared" si="15"/>
        <v>20</v>
      </c>
      <c r="Q233" s="65">
        <v>2</v>
      </c>
      <c r="S233" s="65" t="s">
        <v>65</v>
      </c>
      <c r="T233">
        <f t="shared" si="16"/>
        <v>2738</v>
      </c>
      <c r="U233">
        <f t="shared" si="17"/>
        <v>2.738</v>
      </c>
      <c r="W233">
        <v>23.922222222222199</v>
      </c>
      <c r="X233">
        <f t="shared" si="14"/>
        <v>23.922222222222199</v>
      </c>
      <c r="Y233">
        <v>37835</v>
      </c>
      <c r="Z233">
        <f t="shared" si="18"/>
        <v>37.835000000000001</v>
      </c>
    </row>
    <row r="234" spans="15:26" x14ac:dyDescent="0.25">
      <c r="O234" s="66">
        <v>231</v>
      </c>
      <c r="P234" s="65">
        <f t="shared" si="15"/>
        <v>20</v>
      </c>
      <c r="Q234" s="65">
        <v>3</v>
      </c>
      <c r="S234" s="65" t="s">
        <v>66</v>
      </c>
      <c r="T234">
        <f t="shared" si="16"/>
        <v>2552</v>
      </c>
      <c r="U234">
        <f t="shared" si="17"/>
        <v>2.552</v>
      </c>
      <c r="W234">
        <v>23.988888888888798</v>
      </c>
      <c r="X234">
        <f t="shared" si="14"/>
        <v>23.988888888888798</v>
      </c>
      <c r="Y234">
        <v>38112</v>
      </c>
      <c r="Z234">
        <f t="shared" si="18"/>
        <v>38.112000000000002</v>
      </c>
    </row>
    <row r="235" spans="15:26" x14ac:dyDescent="0.25">
      <c r="O235" s="66">
        <v>232</v>
      </c>
      <c r="P235" s="65">
        <f t="shared" si="15"/>
        <v>20</v>
      </c>
      <c r="Q235" s="65">
        <v>4</v>
      </c>
      <c r="S235" s="65" t="s">
        <v>67</v>
      </c>
      <c r="T235">
        <f t="shared" si="16"/>
        <v>2401</v>
      </c>
      <c r="U235">
        <f t="shared" si="17"/>
        <v>2.4009999999999998</v>
      </c>
      <c r="W235">
        <v>23.885185185185101</v>
      </c>
      <c r="X235">
        <f t="shared" si="14"/>
        <v>23.885185185185101</v>
      </c>
      <c r="Y235">
        <v>37347</v>
      </c>
      <c r="Z235">
        <f t="shared" si="18"/>
        <v>37.347000000000001</v>
      </c>
    </row>
    <row r="236" spans="15:26" x14ac:dyDescent="0.25">
      <c r="O236" s="66">
        <v>233</v>
      </c>
      <c r="P236" s="65">
        <f t="shared" si="15"/>
        <v>20</v>
      </c>
      <c r="Q236" s="65">
        <v>5</v>
      </c>
      <c r="S236" s="65" t="s">
        <v>68</v>
      </c>
      <c r="T236">
        <f t="shared" si="16"/>
        <v>2539</v>
      </c>
      <c r="U236">
        <f t="shared" si="17"/>
        <v>2.5390000000000001</v>
      </c>
      <c r="W236">
        <v>23.8962962962962</v>
      </c>
      <c r="X236">
        <f t="shared" si="14"/>
        <v>23.8962962962962</v>
      </c>
      <c r="Y236">
        <v>35019</v>
      </c>
      <c r="Z236">
        <f t="shared" si="18"/>
        <v>35.018999999999998</v>
      </c>
    </row>
    <row r="237" spans="15:26" x14ac:dyDescent="0.25">
      <c r="O237" s="66">
        <v>234</v>
      </c>
      <c r="P237" s="65">
        <f t="shared" si="15"/>
        <v>20</v>
      </c>
      <c r="Q237" s="65">
        <v>6</v>
      </c>
      <c r="S237" s="65" t="s">
        <v>69</v>
      </c>
      <c r="T237">
        <f t="shared" si="16"/>
        <v>2636</v>
      </c>
      <c r="U237">
        <f t="shared" si="17"/>
        <v>2.6360000000000001</v>
      </c>
      <c r="W237">
        <v>23.9185185185185</v>
      </c>
      <c r="X237">
        <f t="shared" si="14"/>
        <v>23.9185185185185</v>
      </c>
      <c r="Y237">
        <v>39338</v>
      </c>
      <c r="Z237">
        <f t="shared" si="18"/>
        <v>39.338000000000001</v>
      </c>
    </row>
    <row r="238" spans="15:26" x14ac:dyDescent="0.25">
      <c r="O238" s="66">
        <v>235</v>
      </c>
      <c r="P238" s="65">
        <f t="shared" si="15"/>
        <v>20</v>
      </c>
      <c r="Q238" s="65">
        <v>7</v>
      </c>
      <c r="S238" s="65" t="s">
        <v>70</v>
      </c>
      <c r="T238">
        <f t="shared" si="16"/>
        <v>2405</v>
      </c>
      <c r="U238">
        <f t="shared" si="17"/>
        <v>2.4049999999999998</v>
      </c>
      <c r="W238">
        <v>23.937037037037001</v>
      </c>
      <c r="X238">
        <f t="shared" si="14"/>
        <v>23.937037037037001</v>
      </c>
      <c r="Y238">
        <v>36456</v>
      </c>
      <c r="Z238">
        <f t="shared" si="18"/>
        <v>36.456000000000003</v>
      </c>
    </row>
    <row r="239" spans="15:26" x14ac:dyDescent="0.25">
      <c r="O239" s="66">
        <v>236</v>
      </c>
      <c r="P239" s="65">
        <f t="shared" si="15"/>
        <v>20</v>
      </c>
      <c r="Q239" s="65">
        <v>8</v>
      </c>
      <c r="S239" s="65" t="s">
        <v>71</v>
      </c>
      <c r="T239">
        <f t="shared" si="16"/>
        <v>2345</v>
      </c>
      <c r="U239">
        <f t="shared" si="17"/>
        <v>2.3450000000000002</v>
      </c>
      <c r="W239">
        <v>23.992592592592501</v>
      </c>
      <c r="X239">
        <f t="shared" si="14"/>
        <v>23.992592592592501</v>
      </c>
      <c r="Y239">
        <v>38191</v>
      </c>
      <c r="Z239">
        <f t="shared" si="18"/>
        <v>38.191000000000003</v>
      </c>
    </row>
    <row r="240" spans="15:26" x14ac:dyDescent="0.25">
      <c r="O240" s="66">
        <v>237</v>
      </c>
      <c r="P240" s="65">
        <f t="shared" si="15"/>
        <v>20</v>
      </c>
      <c r="Q240" s="65">
        <v>9</v>
      </c>
      <c r="S240" s="65" t="s">
        <v>72</v>
      </c>
      <c r="T240">
        <f t="shared" si="16"/>
        <v>2442</v>
      </c>
      <c r="U240">
        <f t="shared" si="17"/>
        <v>2.4420000000000002</v>
      </c>
      <c r="W240">
        <v>24.070370370370298</v>
      </c>
      <c r="X240">
        <f t="shared" si="14"/>
        <v>24.070370370370298</v>
      </c>
      <c r="Y240">
        <v>37968</v>
      </c>
      <c r="Z240">
        <f t="shared" si="18"/>
        <v>37.968000000000004</v>
      </c>
    </row>
    <row r="241" spans="15:26" x14ac:dyDescent="0.25">
      <c r="O241" s="66">
        <v>238</v>
      </c>
      <c r="P241" s="65">
        <f t="shared" si="15"/>
        <v>20</v>
      </c>
      <c r="Q241" s="65">
        <v>10</v>
      </c>
      <c r="S241" s="65" t="s">
        <v>73</v>
      </c>
      <c r="T241">
        <f t="shared" si="16"/>
        <v>2682</v>
      </c>
      <c r="U241">
        <f t="shared" si="17"/>
        <v>2.6819999999999999</v>
      </c>
      <c r="W241">
        <v>24.1111111111111</v>
      </c>
      <c r="X241">
        <f t="shared" si="14"/>
        <v>24.1111111111111</v>
      </c>
      <c r="Y241">
        <v>38154</v>
      </c>
      <c r="Z241">
        <f t="shared" si="18"/>
        <v>38.154000000000003</v>
      </c>
    </row>
    <row r="242" spans="15:26" x14ac:dyDescent="0.25">
      <c r="O242" s="66">
        <v>239</v>
      </c>
      <c r="P242" s="65">
        <f t="shared" si="15"/>
        <v>20</v>
      </c>
      <c r="Q242" s="65">
        <v>11</v>
      </c>
      <c r="S242" s="65" t="s">
        <v>74</v>
      </c>
      <c r="T242">
        <f t="shared" si="16"/>
        <v>2670</v>
      </c>
      <c r="U242">
        <f t="shared" si="17"/>
        <v>2.67</v>
      </c>
      <c r="W242">
        <v>24.2777777777777</v>
      </c>
      <c r="X242">
        <f t="shared" si="14"/>
        <v>24.2777777777777</v>
      </c>
      <c r="Y242">
        <v>39501</v>
      </c>
      <c r="Z242">
        <f t="shared" si="18"/>
        <v>39.500999999999998</v>
      </c>
    </row>
    <row r="243" spans="15:26" x14ac:dyDescent="0.25">
      <c r="O243" s="66">
        <v>240</v>
      </c>
      <c r="P243" s="65">
        <f t="shared" si="15"/>
        <v>20</v>
      </c>
      <c r="Q243" s="65">
        <v>12</v>
      </c>
      <c r="S243" s="65" t="s">
        <v>75</v>
      </c>
      <c r="T243">
        <f t="shared" si="16"/>
        <v>2622</v>
      </c>
      <c r="U243">
        <f t="shared" si="17"/>
        <v>2.6219999999999999</v>
      </c>
      <c r="V243">
        <f>U243</f>
        <v>2.6219999999999999</v>
      </c>
      <c r="W243">
        <v>24.511111111111099</v>
      </c>
      <c r="X243">
        <f t="shared" si="14"/>
        <v>24.511111111111099</v>
      </c>
      <c r="Y243">
        <v>41772</v>
      </c>
      <c r="Z243">
        <f t="shared" si="18"/>
        <v>41.771999999999998</v>
      </c>
    </row>
    <row r="244" spans="15:26" x14ac:dyDescent="0.25">
      <c r="O244" s="66">
        <v>241</v>
      </c>
      <c r="P244" s="65">
        <f t="shared" si="15"/>
        <v>21</v>
      </c>
      <c r="Q244" s="65">
        <v>1</v>
      </c>
      <c r="R244">
        <v>1814</v>
      </c>
      <c r="S244" s="65" t="s">
        <v>64</v>
      </c>
      <c r="T244">
        <f t="shared" si="16"/>
        <v>2458</v>
      </c>
      <c r="U244">
        <f t="shared" si="17"/>
        <v>2.4580000000000002</v>
      </c>
      <c r="W244">
        <v>24.929629629629598</v>
      </c>
      <c r="X244">
        <f t="shared" ref="X244:X303" si="19">W244</f>
        <v>24.929629629629598</v>
      </c>
      <c r="Y244">
        <v>40327</v>
      </c>
      <c r="Z244">
        <f t="shared" si="18"/>
        <v>40.326999999999998</v>
      </c>
    </row>
    <row r="245" spans="15:26" x14ac:dyDescent="0.25">
      <c r="O245" s="66">
        <v>242</v>
      </c>
      <c r="P245" s="65">
        <f t="shared" si="15"/>
        <v>21</v>
      </c>
      <c r="Q245" s="65">
        <v>2</v>
      </c>
      <c r="S245" s="65" t="s">
        <v>65</v>
      </c>
      <c r="T245">
        <f t="shared" si="16"/>
        <v>2180</v>
      </c>
      <c r="U245">
        <f t="shared" si="17"/>
        <v>2.1800000000000002</v>
      </c>
      <c r="W245">
        <v>25.207407407407398</v>
      </c>
      <c r="X245">
        <f t="shared" si="19"/>
        <v>25.207407407407398</v>
      </c>
      <c r="Y245">
        <v>39562</v>
      </c>
      <c r="Z245">
        <f t="shared" si="18"/>
        <v>39.561999999999998</v>
      </c>
    </row>
    <row r="246" spans="15:26" x14ac:dyDescent="0.25">
      <c r="O246" s="66">
        <v>243</v>
      </c>
      <c r="P246" s="65">
        <f t="shared" si="15"/>
        <v>21</v>
      </c>
      <c r="Q246" s="65">
        <v>3</v>
      </c>
      <c r="S246" s="65" t="s">
        <v>66</v>
      </c>
      <c r="T246">
        <f t="shared" si="16"/>
        <v>2312</v>
      </c>
      <c r="U246">
        <f t="shared" si="17"/>
        <v>2.3119999999999998</v>
      </c>
      <c r="W246">
        <v>25.462962962962902</v>
      </c>
      <c r="X246">
        <f t="shared" si="19"/>
        <v>25.462962962962902</v>
      </c>
      <c r="Y246">
        <v>39486</v>
      </c>
      <c r="Z246">
        <f t="shared" si="18"/>
        <v>39.485999999999997</v>
      </c>
    </row>
    <row r="247" spans="15:26" x14ac:dyDescent="0.25">
      <c r="O247" s="66">
        <v>244</v>
      </c>
      <c r="P247" s="65">
        <f t="shared" si="15"/>
        <v>21</v>
      </c>
      <c r="Q247" s="65">
        <v>4</v>
      </c>
      <c r="S247" s="65" t="s">
        <v>67</v>
      </c>
      <c r="T247">
        <f t="shared" si="16"/>
        <v>2446</v>
      </c>
      <c r="U247">
        <f t="shared" si="17"/>
        <v>2.4460000000000002</v>
      </c>
      <c r="W247">
        <v>25.370370370370299</v>
      </c>
      <c r="X247">
        <f t="shared" si="19"/>
        <v>25.370370370370299</v>
      </c>
      <c r="Y247">
        <v>40067</v>
      </c>
      <c r="Z247">
        <f t="shared" si="18"/>
        <v>40.067</v>
      </c>
    </row>
    <row r="248" spans="15:26" x14ac:dyDescent="0.25">
      <c r="O248" s="66">
        <v>245</v>
      </c>
      <c r="P248" s="65">
        <f t="shared" si="15"/>
        <v>21</v>
      </c>
      <c r="Q248" s="65">
        <v>5</v>
      </c>
      <c r="S248" s="65" t="s">
        <v>68</v>
      </c>
      <c r="T248">
        <f t="shared" si="16"/>
        <v>2220</v>
      </c>
      <c r="U248">
        <f t="shared" si="17"/>
        <v>2.2200000000000002</v>
      </c>
      <c r="W248">
        <v>25.825925925925901</v>
      </c>
      <c r="X248">
        <f t="shared" si="19"/>
        <v>25.825925925925901</v>
      </c>
      <c r="Y248">
        <v>42605</v>
      </c>
      <c r="Z248">
        <f t="shared" si="18"/>
        <v>42.604999999999997</v>
      </c>
    </row>
    <row r="249" spans="15:26" x14ac:dyDescent="0.25">
      <c r="O249" s="66">
        <v>246</v>
      </c>
      <c r="P249" s="65">
        <f t="shared" si="15"/>
        <v>21</v>
      </c>
      <c r="Q249" s="65">
        <v>6</v>
      </c>
      <c r="S249" s="65" t="s">
        <v>69</v>
      </c>
      <c r="T249">
        <f t="shared" si="16"/>
        <v>2248</v>
      </c>
      <c r="U249">
        <f t="shared" si="17"/>
        <v>2.2480000000000002</v>
      </c>
      <c r="W249">
        <v>26.5037037037037</v>
      </c>
      <c r="X249">
        <f t="shared" si="19"/>
        <v>26.5037037037037</v>
      </c>
      <c r="Y249">
        <v>43802</v>
      </c>
      <c r="Z249">
        <f t="shared" si="18"/>
        <v>43.802</v>
      </c>
    </row>
    <row r="250" spans="15:26" x14ac:dyDescent="0.25">
      <c r="O250" s="66">
        <v>247</v>
      </c>
      <c r="P250" s="65">
        <f t="shared" si="15"/>
        <v>21</v>
      </c>
      <c r="Q250" s="65">
        <v>7</v>
      </c>
      <c r="S250" s="65" t="s">
        <v>70</v>
      </c>
      <c r="T250">
        <f t="shared" si="16"/>
        <v>2306</v>
      </c>
      <c r="U250">
        <f t="shared" si="17"/>
        <v>2.306</v>
      </c>
      <c r="W250">
        <v>28.188888888888801</v>
      </c>
      <c r="X250">
        <f t="shared" si="19"/>
        <v>28.188888888888801</v>
      </c>
      <c r="Y250">
        <v>43925</v>
      </c>
      <c r="Z250">
        <f t="shared" si="18"/>
        <v>43.924999999999997</v>
      </c>
    </row>
    <row r="251" spans="15:26" x14ac:dyDescent="0.25">
      <c r="O251" s="66">
        <v>248</v>
      </c>
      <c r="P251" s="65">
        <f t="shared" si="15"/>
        <v>21</v>
      </c>
      <c r="Q251" s="65">
        <v>8</v>
      </c>
      <c r="S251" s="65" t="s">
        <v>71</v>
      </c>
      <c r="T251">
        <f t="shared" si="16"/>
        <v>2132</v>
      </c>
      <c r="U251">
        <f t="shared" si="17"/>
        <v>2.1320000000000001</v>
      </c>
      <c r="W251">
        <v>28.7222222222222</v>
      </c>
      <c r="X251">
        <f t="shared" si="19"/>
        <v>28.7222222222222</v>
      </c>
      <c r="Y251">
        <v>46456</v>
      </c>
      <c r="Z251">
        <f t="shared" si="18"/>
        <v>46.456000000000003</v>
      </c>
    </row>
    <row r="252" spans="15:26" x14ac:dyDescent="0.25">
      <c r="O252" s="66">
        <v>249</v>
      </c>
      <c r="P252" s="65">
        <f t="shared" si="15"/>
        <v>21</v>
      </c>
      <c r="Q252" s="65">
        <v>9</v>
      </c>
      <c r="S252" s="65" t="s">
        <v>72</v>
      </c>
      <c r="T252">
        <f t="shared" si="16"/>
        <v>2102</v>
      </c>
      <c r="U252">
        <f t="shared" si="17"/>
        <v>2.1019999999999999</v>
      </c>
      <c r="W252">
        <v>28.8888888888888</v>
      </c>
      <c r="X252">
        <f t="shared" si="19"/>
        <v>28.8888888888888</v>
      </c>
      <c r="Y252">
        <v>45817</v>
      </c>
      <c r="Z252">
        <f t="shared" si="18"/>
        <v>45.817</v>
      </c>
    </row>
    <row r="253" spans="15:26" x14ac:dyDescent="0.25">
      <c r="O253" s="66">
        <v>250</v>
      </c>
      <c r="P253" s="65">
        <f t="shared" si="15"/>
        <v>21</v>
      </c>
      <c r="Q253" s="65">
        <v>10</v>
      </c>
      <c r="S253" s="65" t="s">
        <v>73</v>
      </c>
      <c r="T253">
        <f t="shared" si="16"/>
        <v>2182</v>
      </c>
      <c r="U253">
        <f t="shared" si="17"/>
        <v>2.1819999999999999</v>
      </c>
      <c r="W253">
        <v>28.214814814814801</v>
      </c>
      <c r="X253">
        <f t="shared" si="19"/>
        <v>28.214814814814801</v>
      </c>
      <c r="Y253">
        <v>44241</v>
      </c>
      <c r="Z253">
        <f t="shared" si="18"/>
        <v>44.241</v>
      </c>
    </row>
    <row r="254" spans="15:26" x14ac:dyDescent="0.25">
      <c r="O254" s="66">
        <v>251</v>
      </c>
      <c r="P254" s="65">
        <f t="shared" si="15"/>
        <v>21</v>
      </c>
      <c r="Q254" s="65">
        <v>11</v>
      </c>
      <c r="S254" s="65" t="s">
        <v>74</v>
      </c>
      <c r="T254">
        <f t="shared" si="16"/>
        <v>2143</v>
      </c>
      <c r="U254">
        <f t="shared" si="17"/>
        <v>2.1429999999999998</v>
      </c>
      <c r="W254">
        <v>28.0037037037037</v>
      </c>
      <c r="X254">
        <f t="shared" si="19"/>
        <v>28.0037037037037</v>
      </c>
      <c r="Y254">
        <v>44845</v>
      </c>
      <c r="Z254">
        <f t="shared" si="18"/>
        <v>44.844999999999999</v>
      </c>
    </row>
    <row r="255" spans="15:26" x14ac:dyDescent="0.25">
      <c r="O255" s="66">
        <v>252</v>
      </c>
      <c r="P255" s="65">
        <f t="shared" si="15"/>
        <v>21</v>
      </c>
      <c r="Q255" s="65">
        <v>12</v>
      </c>
      <c r="S255" s="65" t="s">
        <v>75</v>
      </c>
      <c r="T255">
        <f t="shared" si="16"/>
        <v>2113</v>
      </c>
      <c r="U255">
        <f t="shared" si="17"/>
        <v>2.113</v>
      </c>
      <c r="V255">
        <f>U255</f>
        <v>2.113</v>
      </c>
      <c r="W255">
        <v>27.7814814814814</v>
      </c>
      <c r="X255">
        <f t="shared" si="19"/>
        <v>27.7814814814814</v>
      </c>
      <c r="Y255">
        <v>43926</v>
      </c>
      <c r="Z255">
        <f t="shared" si="18"/>
        <v>43.926000000000002</v>
      </c>
    </row>
    <row r="256" spans="15:26" x14ac:dyDescent="0.25">
      <c r="O256" s="66">
        <v>253</v>
      </c>
      <c r="P256" s="65">
        <f t="shared" si="15"/>
        <v>22</v>
      </c>
      <c r="Q256" s="65">
        <v>1</v>
      </c>
      <c r="R256">
        <v>1815</v>
      </c>
      <c r="S256" s="65" t="s">
        <v>64</v>
      </c>
      <c r="T256">
        <f t="shared" si="16"/>
        <v>2064</v>
      </c>
      <c r="U256">
        <f t="shared" si="17"/>
        <v>2.0640000000000001</v>
      </c>
      <c r="W256">
        <v>27.474074074074</v>
      </c>
      <c r="X256">
        <f t="shared" si="19"/>
        <v>27.474074074074</v>
      </c>
      <c r="Y256">
        <v>42607</v>
      </c>
      <c r="Z256">
        <f t="shared" si="18"/>
        <v>42.606999999999999</v>
      </c>
    </row>
    <row r="257" spans="15:26" x14ac:dyDescent="0.25">
      <c r="O257" s="66">
        <v>254</v>
      </c>
      <c r="P257" s="65">
        <f t="shared" si="15"/>
        <v>22</v>
      </c>
      <c r="Q257" s="65">
        <v>2</v>
      </c>
      <c r="S257" s="65" t="s">
        <v>65</v>
      </c>
      <c r="T257">
        <f t="shared" si="16"/>
        <v>2026</v>
      </c>
      <c r="U257">
        <f t="shared" si="17"/>
        <v>2.0259999999999998</v>
      </c>
      <c r="W257">
        <v>27.285185185185099</v>
      </c>
      <c r="X257">
        <f t="shared" si="19"/>
        <v>27.285185185185099</v>
      </c>
      <c r="Y257">
        <v>43023</v>
      </c>
      <c r="Z257">
        <f t="shared" si="18"/>
        <v>43.023000000000003</v>
      </c>
    </row>
    <row r="258" spans="15:26" x14ac:dyDescent="0.25">
      <c r="O258" s="66">
        <v>255</v>
      </c>
      <c r="P258" s="65">
        <f t="shared" si="15"/>
        <v>22</v>
      </c>
      <c r="Q258" s="65">
        <v>3</v>
      </c>
      <c r="S258" s="65" t="s">
        <v>66</v>
      </c>
      <c r="T258">
        <f t="shared" si="16"/>
        <v>2082</v>
      </c>
      <c r="U258">
        <f t="shared" si="17"/>
        <v>2.0819999999999999</v>
      </c>
      <c r="W258">
        <v>27.1407407407407</v>
      </c>
      <c r="X258">
        <f t="shared" si="19"/>
        <v>27.1407407407407</v>
      </c>
      <c r="Y258">
        <v>43890</v>
      </c>
      <c r="Z258">
        <f t="shared" si="18"/>
        <v>43.89</v>
      </c>
    </row>
    <row r="259" spans="15:26" x14ac:dyDescent="0.25">
      <c r="O259" s="66">
        <v>256</v>
      </c>
      <c r="P259" s="65">
        <f t="shared" si="15"/>
        <v>22</v>
      </c>
      <c r="Q259" s="65">
        <v>4</v>
      </c>
      <c r="S259" s="65" t="s">
        <v>67</v>
      </c>
      <c r="T259">
        <f t="shared" si="16"/>
        <v>2068</v>
      </c>
      <c r="U259">
        <f t="shared" si="17"/>
        <v>2.0680000000000001</v>
      </c>
      <c r="W259">
        <v>27.0259259259259</v>
      </c>
      <c r="X259">
        <f t="shared" si="19"/>
        <v>27.0259259259259</v>
      </c>
      <c r="Y259">
        <v>43206</v>
      </c>
      <c r="Z259">
        <f t="shared" si="18"/>
        <v>43.206000000000003</v>
      </c>
    </row>
    <row r="260" spans="15:26" x14ac:dyDescent="0.25">
      <c r="O260" s="66">
        <v>257</v>
      </c>
      <c r="P260" s="65">
        <f t="shared" ref="P260:P323" si="20">ROUNDUP(O260/12,0)</f>
        <v>22</v>
      </c>
      <c r="Q260" s="65">
        <v>5</v>
      </c>
      <c r="S260" s="65" t="s">
        <v>68</v>
      </c>
      <c r="T260">
        <f t="shared" ref="T260:T323" si="21">INDEX($B$6:$M$62,P260,Q260)</f>
        <v>2332</v>
      </c>
      <c r="U260">
        <f t="shared" ref="U260:U323" si="22">T260/1000</f>
        <v>2.3319999999999999</v>
      </c>
      <c r="W260">
        <v>26.981481481481399</v>
      </c>
      <c r="X260">
        <f t="shared" si="19"/>
        <v>26.981481481481399</v>
      </c>
      <c r="Y260">
        <v>45173</v>
      </c>
      <c r="Z260">
        <f t="shared" ref="Z260:Z323" si="23">Y260/1000</f>
        <v>45.173000000000002</v>
      </c>
    </row>
    <row r="261" spans="15:26" x14ac:dyDescent="0.25">
      <c r="O261" s="66">
        <v>258</v>
      </c>
      <c r="P261" s="65">
        <f t="shared" si="20"/>
        <v>22</v>
      </c>
      <c r="Q261" s="65">
        <v>6</v>
      </c>
      <c r="S261" s="65" t="s">
        <v>69</v>
      </c>
      <c r="T261">
        <f t="shared" si="21"/>
        <v>2764</v>
      </c>
      <c r="U261">
        <f t="shared" si="22"/>
        <v>2.7639999999999998</v>
      </c>
      <c r="W261">
        <v>26.992592592592501</v>
      </c>
      <c r="X261">
        <f t="shared" si="19"/>
        <v>26.992592592592501</v>
      </c>
      <c r="Y261">
        <v>45674</v>
      </c>
      <c r="Z261">
        <f t="shared" si="23"/>
        <v>45.673999999999999</v>
      </c>
    </row>
    <row r="262" spans="15:26" x14ac:dyDescent="0.25">
      <c r="O262" s="66">
        <v>259</v>
      </c>
      <c r="P262" s="65">
        <f t="shared" si="20"/>
        <v>22</v>
      </c>
      <c r="Q262" s="65">
        <v>7</v>
      </c>
      <c r="S262" s="65" t="s">
        <v>70</v>
      </c>
      <c r="T262">
        <f t="shared" si="21"/>
        <v>3420</v>
      </c>
      <c r="U262">
        <f t="shared" si="22"/>
        <v>3.42</v>
      </c>
      <c r="W262">
        <v>27.325925925925901</v>
      </c>
      <c r="X262">
        <f t="shared" si="19"/>
        <v>27.325925925925901</v>
      </c>
      <c r="Y262">
        <v>42114</v>
      </c>
      <c r="Z262">
        <f t="shared" si="23"/>
        <v>42.113999999999997</v>
      </c>
    </row>
    <row r="263" spans="15:26" x14ac:dyDescent="0.25">
      <c r="O263" s="66">
        <v>260</v>
      </c>
      <c r="P263" s="65">
        <f t="shared" si="20"/>
        <v>22</v>
      </c>
      <c r="Q263" s="65">
        <v>8</v>
      </c>
      <c r="S263" s="65" t="s">
        <v>71</v>
      </c>
      <c r="T263">
        <f t="shared" si="21"/>
        <v>3580</v>
      </c>
      <c r="U263">
        <f t="shared" si="22"/>
        <v>3.58</v>
      </c>
      <c r="W263">
        <v>27.2481481481481</v>
      </c>
      <c r="X263">
        <f t="shared" si="19"/>
        <v>27.2481481481481</v>
      </c>
      <c r="Y263">
        <v>43134</v>
      </c>
      <c r="Z263">
        <f t="shared" si="23"/>
        <v>43.134</v>
      </c>
    </row>
    <row r="264" spans="15:26" x14ac:dyDescent="0.25">
      <c r="O264" s="66">
        <v>261</v>
      </c>
      <c r="P264" s="65">
        <f t="shared" si="20"/>
        <v>22</v>
      </c>
      <c r="Q264" s="65">
        <v>9</v>
      </c>
      <c r="S264" s="65" t="s">
        <v>72</v>
      </c>
      <c r="T264">
        <f t="shared" si="21"/>
        <v>3602</v>
      </c>
      <c r="U264">
        <f t="shared" si="22"/>
        <v>3.6019999999999999</v>
      </c>
      <c r="W264">
        <v>27.0259259259259</v>
      </c>
      <c r="X264">
        <f t="shared" si="19"/>
        <v>27.0259259259259</v>
      </c>
      <c r="Y264">
        <v>42926</v>
      </c>
      <c r="Z264">
        <f t="shared" si="23"/>
        <v>42.926000000000002</v>
      </c>
    </row>
    <row r="265" spans="15:26" x14ac:dyDescent="0.25">
      <c r="O265" s="66">
        <v>262</v>
      </c>
      <c r="P265" s="65">
        <f t="shared" si="20"/>
        <v>22</v>
      </c>
      <c r="Q265" s="65">
        <v>10</v>
      </c>
      <c r="S265" s="65" t="s">
        <v>73</v>
      </c>
      <c r="T265">
        <f t="shared" si="21"/>
        <v>3918</v>
      </c>
      <c r="U265">
        <f t="shared" si="22"/>
        <v>3.9180000000000001</v>
      </c>
      <c r="W265">
        <v>26.229629629629599</v>
      </c>
      <c r="X265">
        <f t="shared" si="19"/>
        <v>26.229629629629599</v>
      </c>
      <c r="Y265">
        <v>40667</v>
      </c>
      <c r="Z265">
        <f t="shared" si="23"/>
        <v>40.667000000000002</v>
      </c>
    </row>
    <row r="266" spans="15:26" x14ac:dyDescent="0.25">
      <c r="O266" s="66">
        <v>263</v>
      </c>
      <c r="P266" s="65">
        <f t="shared" si="20"/>
        <v>22</v>
      </c>
      <c r="Q266" s="65">
        <v>11</v>
      </c>
      <c r="S266" s="65" t="s">
        <v>74</v>
      </c>
      <c r="T266">
        <f t="shared" si="21"/>
        <v>4100</v>
      </c>
      <c r="U266">
        <f t="shared" si="22"/>
        <v>4.0999999999999996</v>
      </c>
      <c r="W266">
        <v>26.040740740740699</v>
      </c>
      <c r="X266">
        <f t="shared" si="19"/>
        <v>26.040740740740699</v>
      </c>
      <c r="Y266">
        <v>39439</v>
      </c>
      <c r="Z266">
        <f t="shared" si="23"/>
        <v>39.439</v>
      </c>
    </row>
    <row r="267" spans="15:26" x14ac:dyDescent="0.25">
      <c r="O267" s="66">
        <v>264</v>
      </c>
      <c r="P267" s="65">
        <f t="shared" si="20"/>
        <v>22</v>
      </c>
      <c r="Q267" s="65">
        <v>12</v>
      </c>
      <c r="S267" s="65" t="s">
        <v>75</v>
      </c>
      <c r="T267">
        <f t="shared" si="21"/>
        <v>4227</v>
      </c>
      <c r="U267">
        <f t="shared" si="22"/>
        <v>4.2270000000000003</v>
      </c>
      <c r="V267">
        <f>U267</f>
        <v>4.2270000000000003</v>
      </c>
      <c r="W267">
        <v>26.0296296296296</v>
      </c>
      <c r="X267">
        <f t="shared" si="19"/>
        <v>26.0296296296296</v>
      </c>
      <c r="Y267">
        <v>37569</v>
      </c>
      <c r="Z267">
        <f t="shared" si="23"/>
        <v>37.569000000000003</v>
      </c>
    </row>
    <row r="268" spans="15:26" x14ac:dyDescent="0.25">
      <c r="O268" s="66">
        <v>265</v>
      </c>
      <c r="P268" s="65">
        <f t="shared" si="20"/>
        <v>23</v>
      </c>
      <c r="Q268" s="65">
        <v>1</v>
      </c>
      <c r="R268">
        <v>1816</v>
      </c>
      <c r="S268" s="65" t="s">
        <v>64</v>
      </c>
      <c r="T268">
        <f t="shared" si="21"/>
        <v>4407</v>
      </c>
      <c r="U268">
        <f t="shared" si="22"/>
        <v>4.407</v>
      </c>
      <c r="W268">
        <v>26.537037037036999</v>
      </c>
      <c r="X268">
        <f t="shared" si="19"/>
        <v>26.537037037036999</v>
      </c>
      <c r="Y268">
        <v>36625</v>
      </c>
      <c r="Z268">
        <f t="shared" si="23"/>
        <v>36.625</v>
      </c>
    </row>
    <row r="269" spans="15:26" x14ac:dyDescent="0.25">
      <c r="O269" s="66">
        <v>266</v>
      </c>
      <c r="P269" s="65">
        <f t="shared" si="20"/>
        <v>23</v>
      </c>
      <c r="Q269" s="65">
        <v>2</v>
      </c>
      <c r="S269" s="65" t="s">
        <v>65</v>
      </c>
      <c r="T269">
        <f t="shared" si="21"/>
        <v>4535</v>
      </c>
      <c r="U269">
        <f t="shared" si="22"/>
        <v>4.5350000000000001</v>
      </c>
      <c r="W269">
        <v>26.625925925925898</v>
      </c>
      <c r="X269">
        <f t="shared" si="19"/>
        <v>26.625925925925898</v>
      </c>
      <c r="Y269">
        <v>36245</v>
      </c>
      <c r="Z269">
        <f t="shared" si="23"/>
        <v>36.244999999999997</v>
      </c>
    </row>
    <row r="270" spans="15:26" x14ac:dyDescent="0.25">
      <c r="O270" s="66">
        <v>267</v>
      </c>
      <c r="P270" s="65">
        <f t="shared" si="20"/>
        <v>23</v>
      </c>
      <c r="Q270" s="65">
        <v>3</v>
      </c>
      <c r="S270" s="65" t="s">
        <v>66</v>
      </c>
      <c r="T270">
        <f t="shared" si="21"/>
        <v>4912</v>
      </c>
      <c r="U270">
        <f t="shared" si="22"/>
        <v>4.9119999999999999</v>
      </c>
      <c r="W270">
        <v>26.637037037037</v>
      </c>
      <c r="X270">
        <f t="shared" si="19"/>
        <v>26.637037037037</v>
      </c>
      <c r="Y270">
        <v>34374</v>
      </c>
      <c r="Z270">
        <f t="shared" si="23"/>
        <v>34.374000000000002</v>
      </c>
    </row>
    <row r="271" spans="15:26" x14ac:dyDescent="0.25">
      <c r="O271" s="66">
        <v>268</v>
      </c>
      <c r="P271" s="65">
        <f t="shared" si="20"/>
        <v>23</v>
      </c>
      <c r="Q271" s="65">
        <v>4</v>
      </c>
      <c r="S271" s="65" t="s">
        <v>67</v>
      </c>
      <c r="T271">
        <f t="shared" si="21"/>
        <v>5196</v>
      </c>
      <c r="U271">
        <f t="shared" si="22"/>
        <v>5.1959999999999997</v>
      </c>
      <c r="W271">
        <v>26.318518518518498</v>
      </c>
      <c r="X271">
        <f t="shared" si="19"/>
        <v>26.318518518518498</v>
      </c>
      <c r="Y271">
        <v>34667</v>
      </c>
      <c r="Z271">
        <f t="shared" si="23"/>
        <v>34.667000000000002</v>
      </c>
    </row>
    <row r="272" spans="15:26" x14ac:dyDescent="0.25">
      <c r="O272" s="66">
        <v>269</v>
      </c>
      <c r="P272" s="65">
        <f t="shared" si="20"/>
        <v>23</v>
      </c>
      <c r="Q272" s="65">
        <v>5</v>
      </c>
      <c r="S272" s="65" t="s">
        <v>68</v>
      </c>
      <c r="T272">
        <f t="shared" si="21"/>
        <v>5610</v>
      </c>
      <c r="U272">
        <f t="shared" si="22"/>
        <v>5.61</v>
      </c>
      <c r="W272">
        <v>26.3629629629629</v>
      </c>
      <c r="X272">
        <f t="shared" si="19"/>
        <v>26.3629629629629</v>
      </c>
      <c r="Y272">
        <v>36493</v>
      </c>
      <c r="Z272">
        <f t="shared" si="23"/>
        <v>36.493000000000002</v>
      </c>
    </row>
    <row r="273" spans="15:26" x14ac:dyDescent="0.25">
      <c r="O273" s="66">
        <v>270</v>
      </c>
      <c r="P273" s="65">
        <f t="shared" si="20"/>
        <v>23</v>
      </c>
      <c r="Q273" s="65">
        <v>6</v>
      </c>
      <c r="S273" s="65" t="s">
        <v>69</v>
      </c>
      <c r="T273">
        <f t="shared" si="21"/>
        <v>5943</v>
      </c>
      <c r="U273">
        <f t="shared" si="22"/>
        <v>5.9429999999999996</v>
      </c>
      <c r="W273">
        <v>26.518518518518501</v>
      </c>
      <c r="X273">
        <f t="shared" si="19"/>
        <v>26.518518518518501</v>
      </c>
      <c r="Y273">
        <v>36223</v>
      </c>
      <c r="Z273">
        <f t="shared" si="23"/>
        <v>36.222999999999999</v>
      </c>
    </row>
    <row r="274" spans="15:26" x14ac:dyDescent="0.25">
      <c r="O274" s="66">
        <v>271</v>
      </c>
      <c r="P274" s="65">
        <f t="shared" si="20"/>
        <v>23</v>
      </c>
      <c r="Q274" s="65">
        <v>7</v>
      </c>
      <c r="S274" s="65" t="s">
        <v>70</v>
      </c>
      <c r="T274">
        <f t="shared" si="21"/>
        <v>6441</v>
      </c>
      <c r="U274">
        <f t="shared" si="22"/>
        <v>6.4409999999999998</v>
      </c>
      <c r="W274">
        <v>27.214814814814801</v>
      </c>
      <c r="X274">
        <f t="shared" si="19"/>
        <v>27.214814814814801</v>
      </c>
      <c r="Y274">
        <v>35998</v>
      </c>
      <c r="Z274">
        <f t="shared" si="23"/>
        <v>35.997999999999998</v>
      </c>
    </row>
    <row r="275" spans="15:26" x14ac:dyDescent="0.25">
      <c r="O275" s="66">
        <v>272</v>
      </c>
      <c r="P275" s="65">
        <f t="shared" si="20"/>
        <v>23</v>
      </c>
      <c r="Q275" s="65">
        <v>8</v>
      </c>
      <c r="S275" s="65" t="s">
        <v>71</v>
      </c>
      <c r="T275">
        <f t="shared" si="21"/>
        <v>7108</v>
      </c>
      <c r="U275">
        <f t="shared" si="22"/>
        <v>7.1079999999999997</v>
      </c>
      <c r="W275">
        <v>27.270370370370301</v>
      </c>
      <c r="X275">
        <f t="shared" si="19"/>
        <v>27.270370370370301</v>
      </c>
      <c r="Y275">
        <v>36300</v>
      </c>
      <c r="Z275">
        <f t="shared" si="23"/>
        <v>36.299999999999997</v>
      </c>
    </row>
    <row r="276" spans="15:26" x14ac:dyDescent="0.25">
      <c r="O276" s="66">
        <v>273</v>
      </c>
      <c r="P276" s="65">
        <f t="shared" si="20"/>
        <v>23</v>
      </c>
      <c r="Q276" s="65">
        <v>9</v>
      </c>
      <c r="S276" s="65" t="s">
        <v>72</v>
      </c>
      <c r="T276">
        <f t="shared" si="21"/>
        <v>7375</v>
      </c>
      <c r="U276">
        <f t="shared" si="22"/>
        <v>7.375</v>
      </c>
      <c r="W276">
        <v>27.1148148148148</v>
      </c>
      <c r="X276">
        <f t="shared" si="19"/>
        <v>27.1148148148148</v>
      </c>
      <c r="Y276">
        <v>34911</v>
      </c>
      <c r="Z276">
        <f t="shared" si="23"/>
        <v>34.911000000000001</v>
      </c>
    </row>
    <row r="277" spans="15:26" x14ac:dyDescent="0.25">
      <c r="O277" s="66">
        <v>274</v>
      </c>
      <c r="P277" s="65">
        <f t="shared" si="20"/>
        <v>23</v>
      </c>
      <c r="Q277" s="65">
        <v>10</v>
      </c>
      <c r="S277" s="65" t="s">
        <v>73</v>
      </c>
      <c r="T277">
        <f t="shared" si="21"/>
        <v>8538</v>
      </c>
      <c r="U277">
        <f t="shared" si="22"/>
        <v>8.5380000000000003</v>
      </c>
      <c r="W277">
        <v>26.155555555555502</v>
      </c>
      <c r="X277">
        <f t="shared" si="19"/>
        <v>26.155555555555502</v>
      </c>
      <c r="Y277">
        <v>32464</v>
      </c>
      <c r="Z277">
        <f t="shared" si="23"/>
        <v>32.463999999999999</v>
      </c>
    </row>
    <row r="278" spans="15:26" x14ac:dyDescent="0.25">
      <c r="O278" s="66">
        <v>275</v>
      </c>
      <c r="P278" s="65">
        <f t="shared" si="20"/>
        <v>23</v>
      </c>
      <c r="Q278" s="65">
        <v>11</v>
      </c>
      <c r="S278" s="65" t="s">
        <v>74</v>
      </c>
      <c r="T278">
        <f t="shared" si="21"/>
        <v>9420</v>
      </c>
      <c r="U278">
        <f t="shared" si="22"/>
        <v>9.42</v>
      </c>
      <c r="W278">
        <v>26.022222222222201</v>
      </c>
      <c r="X278">
        <f t="shared" si="19"/>
        <v>26.022222222222201</v>
      </c>
      <c r="Y278">
        <v>30759</v>
      </c>
      <c r="Z278">
        <f t="shared" si="23"/>
        <v>30.759</v>
      </c>
    </row>
    <row r="279" spans="15:26" x14ac:dyDescent="0.25">
      <c r="O279" s="66">
        <v>276</v>
      </c>
      <c r="P279" s="65">
        <f t="shared" si="20"/>
        <v>23</v>
      </c>
      <c r="Q279" s="65">
        <v>12</v>
      </c>
      <c r="S279" s="65" t="s">
        <v>75</v>
      </c>
      <c r="T279">
        <f t="shared" si="21"/>
        <v>9927</v>
      </c>
      <c r="U279">
        <f t="shared" si="22"/>
        <v>9.9269999999999996</v>
      </c>
      <c r="V279">
        <f>U279</f>
        <v>9.9269999999999996</v>
      </c>
      <c r="W279">
        <v>26.122222222222199</v>
      </c>
      <c r="X279">
        <f t="shared" si="19"/>
        <v>26.122222222222199</v>
      </c>
      <c r="Y279">
        <v>29046</v>
      </c>
      <c r="Z279">
        <f t="shared" si="23"/>
        <v>29.045999999999999</v>
      </c>
    </row>
    <row r="280" spans="15:26" x14ac:dyDescent="0.25">
      <c r="O280" s="66">
        <v>277</v>
      </c>
      <c r="P280" s="65">
        <f t="shared" si="20"/>
        <v>24</v>
      </c>
      <c r="Q280" s="65">
        <v>1</v>
      </c>
      <c r="R280">
        <v>1817</v>
      </c>
      <c r="S280" s="65" t="s">
        <v>64</v>
      </c>
      <c r="T280">
        <f t="shared" si="21"/>
        <v>9912</v>
      </c>
      <c r="U280">
        <f t="shared" si="22"/>
        <v>9.9120000000000008</v>
      </c>
      <c r="W280">
        <v>26.855555555555501</v>
      </c>
      <c r="X280">
        <f t="shared" si="19"/>
        <v>26.855555555555501</v>
      </c>
      <c r="Y280">
        <v>29808</v>
      </c>
      <c r="Z280">
        <f t="shared" si="23"/>
        <v>29.808</v>
      </c>
    </row>
    <row r="281" spans="15:26" x14ac:dyDescent="0.25">
      <c r="O281" s="66">
        <v>278</v>
      </c>
      <c r="P281" s="65">
        <f t="shared" si="20"/>
        <v>24</v>
      </c>
      <c r="Q281" s="65">
        <v>2</v>
      </c>
      <c r="S281" s="65" t="s">
        <v>65</v>
      </c>
      <c r="T281">
        <f t="shared" si="21"/>
        <v>9917</v>
      </c>
      <c r="U281">
        <f t="shared" si="22"/>
        <v>9.9169999999999998</v>
      </c>
      <c r="W281">
        <v>27.122222222222199</v>
      </c>
      <c r="X281">
        <f t="shared" si="19"/>
        <v>27.122222222222199</v>
      </c>
      <c r="Y281">
        <v>29501</v>
      </c>
      <c r="Z281">
        <f t="shared" si="23"/>
        <v>29.501000000000001</v>
      </c>
    </row>
    <row r="282" spans="15:26" x14ac:dyDescent="0.25">
      <c r="O282" s="66">
        <v>279</v>
      </c>
      <c r="P282" s="65">
        <f t="shared" si="20"/>
        <v>24</v>
      </c>
      <c r="Q282" s="65">
        <v>3</v>
      </c>
      <c r="S282" s="65" t="s">
        <v>66</v>
      </c>
      <c r="T282">
        <f t="shared" si="21"/>
        <v>9774</v>
      </c>
      <c r="U282">
        <f t="shared" si="22"/>
        <v>9.7739999999999991</v>
      </c>
      <c r="W282">
        <v>27.322222222222202</v>
      </c>
      <c r="X282">
        <f t="shared" si="19"/>
        <v>27.322222222222202</v>
      </c>
      <c r="Y282">
        <v>28167</v>
      </c>
      <c r="Z282">
        <f t="shared" si="23"/>
        <v>28.167000000000002</v>
      </c>
    </row>
    <row r="283" spans="15:26" x14ac:dyDescent="0.25">
      <c r="O283" s="66">
        <v>280</v>
      </c>
      <c r="P283" s="65">
        <f t="shared" si="20"/>
        <v>24</v>
      </c>
      <c r="Q283" s="65">
        <v>4</v>
      </c>
      <c r="S283" s="65" t="s">
        <v>67</v>
      </c>
      <c r="T283">
        <f t="shared" si="21"/>
        <v>9935</v>
      </c>
      <c r="U283">
        <f t="shared" si="22"/>
        <v>9.9350000000000005</v>
      </c>
      <c r="W283">
        <v>27.129629629629601</v>
      </c>
      <c r="X283">
        <f t="shared" si="19"/>
        <v>27.129629629629601</v>
      </c>
      <c r="Y283">
        <v>27907</v>
      </c>
      <c r="Z283">
        <f t="shared" si="23"/>
        <v>27.907</v>
      </c>
    </row>
    <row r="284" spans="15:26" x14ac:dyDescent="0.25">
      <c r="O284" s="66">
        <v>281</v>
      </c>
      <c r="P284" s="65">
        <f t="shared" si="20"/>
        <v>24</v>
      </c>
      <c r="Q284" s="65">
        <v>5</v>
      </c>
      <c r="S284" s="65" t="s">
        <v>68</v>
      </c>
      <c r="T284">
        <f t="shared" si="21"/>
        <v>10545</v>
      </c>
      <c r="U284">
        <f t="shared" si="22"/>
        <v>10.545</v>
      </c>
      <c r="W284">
        <v>27.440740740740701</v>
      </c>
      <c r="X284">
        <f t="shared" si="19"/>
        <v>27.440740740740701</v>
      </c>
      <c r="Y284">
        <v>28083</v>
      </c>
      <c r="Z284">
        <f t="shared" si="23"/>
        <v>28.082999999999998</v>
      </c>
    </row>
    <row r="285" spans="15:26" x14ac:dyDescent="0.25">
      <c r="O285" s="66">
        <v>282</v>
      </c>
      <c r="P285" s="65">
        <f t="shared" si="20"/>
        <v>24</v>
      </c>
      <c r="Q285" s="65">
        <v>6</v>
      </c>
      <c r="S285" s="65" t="s">
        <v>69</v>
      </c>
      <c r="T285">
        <f t="shared" si="21"/>
        <v>11178</v>
      </c>
      <c r="U285">
        <f t="shared" si="22"/>
        <v>11.178000000000001</v>
      </c>
      <c r="W285">
        <v>27.929629629629598</v>
      </c>
      <c r="X285">
        <f t="shared" si="19"/>
        <v>27.929629629629598</v>
      </c>
      <c r="Y285">
        <v>26964</v>
      </c>
      <c r="Z285">
        <f t="shared" si="23"/>
        <v>26.963999999999999</v>
      </c>
    </row>
    <row r="286" spans="15:26" x14ac:dyDescent="0.25">
      <c r="O286" s="66">
        <v>283</v>
      </c>
      <c r="P286" s="65">
        <f t="shared" si="20"/>
        <v>24</v>
      </c>
      <c r="Q286" s="65">
        <v>7</v>
      </c>
      <c r="S286" s="65" t="s">
        <v>70</v>
      </c>
      <c r="T286">
        <f t="shared" si="21"/>
        <v>11441</v>
      </c>
      <c r="U286">
        <f t="shared" si="22"/>
        <v>11.441000000000001</v>
      </c>
      <c r="W286">
        <v>29.218518518518501</v>
      </c>
      <c r="X286">
        <f t="shared" si="19"/>
        <v>29.218518518518501</v>
      </c>
      <c r="Y286">
        <v>27758</v>
      </c>
      <c r="Z286">
        <f t="shared" si="23"/>
        <v>27.757999999999999</v>
      </c>
    </row>
    <row r="287" spans="15:26" x14ac:dyDescent="0.25">
      <c r="O287" s="66">
        <v>284</v>
      </c>
      <c r="P287" s="65">
        <f t="shared" si="20"/>
        <v>24</v>
      </c>
      <c r="Q287" s="65">
        <v>8</v>
      </c>
      <c r="S287" s="65" t="s">
        <v>71</v>
      </c>
      <c r="T287">
        <f t="shared" si="21"/>
        <v>11667</v>
      </c>
      <c r="U287">
        <f t="shared" si="22"/>
        <v>11.667</v>
      </c>
      <c r="W287">
        <v>29.596296296296298</v>
      </c>
      <c r="X287">
        <f t="shared" si="19"/>
        <v>29.596296296296298</v>
      </c>
      <c r="Y287">
        <v>27580</v>
      </c>
      <c r="Z287">
        <f t="shared" si="23"/>
        <v>27.58</v>
      </c>
    </row>
    <row r="288" spans="15:26" x14ac:dyDescent="0.25">
      <c r="O288" s="66">
        <v>285</v>
      </c>
      <c r="P288" s="65">
        <f t="shared" si="20"/>
        <v>24</v>
      </c>
      <c r="Q288" s="65">
        <v>9</v>
      </c>
      <c r="S288" s="65" t="s">
        <v>72</v>
      </c>
      <c r="T288">
        <f t="shared" si="21"/>
        <v>11810</v>
      </c>
      <c r="U288">
        <f t="shared" si="22"/>
        <v>11.81</v>
      </c>
      <c r="W288">
        <v>29.685185185185102</v>
      </c>
      <c r="X288">
        <f t="shared" si="19"/>
        <v>29.685185185185102</v>
      </c>
      <c r="Y288">
        <v>25899</v>
      </c>
      <c r="Z288">
        <f t="shared" si="23"/>
        <v>25.899000000000001</v>
      </c>
    </row>
    <row r="289" spans="15:26" x14ac:dyDescent="0.25">
      <c r="O289" s="66">
        <v>286</v>
      </c>
      <c r="P289" s="65">
        <f t="shared" si="20"/>
        <v>24</v>
      </c>
      <c r="Q289" s="65">
        <v>10</v>
      </c>
      <c r="S289" s="65" t="s">
        <v>73</v>
      </c>
      <c r="T289">
        <f t="shared" si="21"/>
        <v>11368</v>
      </c>
      <c r="U289">
        <f t="shared" si="22"/>
        <v>11.368</v>
      </c>
      <c r="W289">
        <v>29.0851851851851</v>
      </c>
      <c r="X289">
        <f t="shared" si="19"/>
        <v>29.0851851851851</v>
      </c>
      <c r="Y289">
        <v>25493</v>
      </c>
      <c r="Z289">
        <f t="shared" si="23"/>
        <v>25.492999999999999</v>
      </c>
    </row>
    <row r="290" spans="15:26" x14ac:dyDescent="0.25">
      <c r="O290" s="66">
        <v>287</v>
      </c>
      <c r="P290" s="65">
        <f t="shared" si="20"/>
        <v>24</v>
      </c>
      <c r="Q290" s="65">
        <v>11</v>
      </c>
      <c r="S290" s="65" t="s">
        <v>74</v>
      </c>
      <c r="T290">
        <f t="shared" si="21"/>
        <v>11799</v>
      </c>
      <c r="U290">
        <f t="shared" si="22"/>
        <v>11.798999999999999</v>
      </c>
      <c r="W290">
        <v>28.896296296296299</v>
      </c>
      <c r="X290">
        <f t="shared" si="19"/>
        <v>28.896296296296299</v>
      </c>
      <c r="Y290">
        <v>26694</v>
      </c>
      <c r="Z290">
        <f t="shared" si="23"/>
        <v>26.693999999999999</v>
      </c>
    </row>
    <row r="291" spans="15:26" x14ac:dyDescent="0.25">
      <c r="O291" s="66">
        <v>288</v>
      </c>
      <c r="P291" s="65">
        <f t="shared" si="20"/>
        <v>24</v>
      </c>
      <c r="Q291" s="65">
        <v>12</v>
      </c>
      <c r="S291" s="65" t="s">
        <v>75</v>
      </c>
      <c r="T291">
        <f t="shared" si="21"/>
        <v>11679</v>
      </c>
      <c r="U291">
        <f t="shared" si="22"/>
        <v>11.679</v>
      </c>
      <c r="V291">
        <f>U291</f>
        <v>11.679</v>
      </c>
      <c r="W291">
        <v>28.718518518518501</v>
      </c>
      <c r="X291">
        <f t="shared" si="19"/>
        <v>28.718518518518501</v>
      </c>
      <c r="Y291">
        <v>26362</v>
      </c>
      <c r="Z291">
        <f t="shared" si="23"/>
        <v>26.361999999999998</v>
      </c>
    </row>
    <row r="292" spans="15:26" x14ac:dyDescent="0.25">
      <c r="O292" s="66">
        <v>289</v>
      </c>
      <c r="P292" s="65">
        <f t="shared" si="20"/>
        <v>25</v>
      </c>
      <c r="Q292" s="65">
        <v>1</v>
      </c>
      <c r="R292">
        <v>1818</v>
      </c>
      <c r="S292" s="65" t="s">
        <v>64</v>
      </c>
      <c r="T292">
        <f t="shared" si="21"/>
        <v>11462</v>
      </c>
      <c r="U292">
        <f t="shared" si="22"/>
        <v>11.462</v>
      </c>
      <c r="W292">
        <v>28.625925925925898</v>
      </c>
      <c r="X292">
        <f t="shared" si="19"/>
        <v>28.625925925925898</v>
      </c>
      <c r="Y292">
        <v>29386</v>
      </c>
      <c r="Z292">
        <f t="shared" si="23"/>
        <v>29.385999999999999</v>
      </c>
    </row>
    <row r="293" spans="15:26" x14ac:dyDescent="0.25">
      <c r="O293" s="66">
        <v>290</v>
      </c>
      <c r="P293" s="65">
        <f t="shared" si="20"/>
        <v>25</v>
      </c>
      <c r="Q293" s="65">
        <v>2</v>
      </c>
      <c r="S293" s="65" t="s">
        <v>65</v>
      </c>
      <c r="T293">
        <f t="shared" si="21"/>
        <v>10516</v>
      </c>
      <c r="U293">
        <f t="shared" si="22"/>
        <v>10.516</v>
      </c>
      <c r="W293">
        <v>28.4148148148148</v>
      </c>
      <c r="X293">
        <f t="shared" si="19"/>
        <v>28.4148148148148</v>
      </c>
      <c r="Y293">
        <v>28684</v>
      </c>
      <c r="Z293">
        <f t="shared" si="23"/>
        <v>28.684000000000001</v>
      </c>
    </row>
    <row r="294" spans="15:26" x14ac:dyDescent="0.25">
      <c r="O294" s="66">
        <v>291</v>
      </c>
      <c r="P294" s="65">
        <f t="shared" si="20"/>
        <v>25</v>
      </c>
      <c r="Q294" s="65">
        <v>3</v>
      </c>
      <c r="S294" s="65" t="s">
        <v>66</v>
      </c>
      <c r="T294">
        <f t="shared" si="21"/>
        <v>10029</v>
      </c>
      <c r="U294">
        <f t="shared" si="22"/>
        <v>10.029</v>
      </c>
      <c r="W294">
        <v>28.159259259259201</v>
      </c>
      <c r="X294">
        <f t="shared" si="19"/>
        <v>28.159259259259201</v>
      </c>
      <c r="Y294">
        <v>28211</v>
      </c>
      <c r="Z294">
        <f t="shared" si="23"/>
        <v>28.210999999999999</v>
      </c>
    </row>
    <row r="295" spans="15:26" x14ac:dyDescent="0.25">
      <c r="O295" s="66">
        <v>292</v>
      </c>
      <c r="P295" s="65">
        <f t="shared" si="20"/>
        <v>25</v>
      </c>
      <c r="Q295" s="65">
        <v>4</v>
      </c>
      <c r="S295" s="65" t="s">
        <v>67</v>
      </c>
      <c r="T295">
        <f t="shared" si="21"/>
        <v>9145</v>
      </c>
      <c r="U295">
        <f t="shared" si="22"/>
        <v>9.1449999999999996</v>
      </c>
      <c r="W295">
        <v>27.7555555555555</v>
      </c>
      <c r="X295">
        <f t="shared" si="19"/>
        <v>27.7555555555555</v>
      </c>
      <c r="Y295">
        <v>25554</v>
      </c>
      <c r="Z295">
        <f t="shared" si="23"/>
        <v>25.553999999999998</v>
      </c>
    </row>
    <row r="296" spans="15:26" x14ac:dyDescent="0.25">
      <c r="O296" s="66">
        <v>293</v>
      </c>
      <c r="P296" s="65">
        <f t="shared" si="20"/>
        <v>25</v>
      </c>
      <c r="Q296" s="65">
        <v>5</v>
      </c>
      <c r="S296" s="65" t="s">
        <v>68</v>
      </c>
      <c r="T296">
        <f t="shared" si="21"/>
        <v>8432</v>
      </c>
      <c r="U296">
        <f t="shared" si="22"/>
        <v>8.4320000000000004</v>
      </c>
      <c r="W296">
        <v>27.488888888888798</v>
      </c>
      <c r="X296">
        <f t="shared" si="19"/>
        <v>27.488888888888798</v>
      </c>
      <c r="Y296">
        <v>29421</v>
      </c>
      <c r="Z296">
        <f t="shared" si="23"/>
        <v>29.420999999999999</v>
      </c>
    </row>
    <row r="297" spans="15:26" x14ac:dyDescent="0.25">
      <c r="O297" s="66">
        <v>294</v>
      </c>
      <c r="P297" s="65">
        <f t="shared" si="20"/>
        <v>25</v>
      </c>
      <c r="Q297" s="65">
        <v>6</v>
      </c>
      <c r="S297" s="65" t="s">
        <v>69</v>
      </c>
      <c r="T297">
        <f t="shared" si="21"/>
        <v>8044</v>
      </c>
      <c r="U297">
        <f t="shared" si="22"/>
        <v>8.0440000000000005</v>
      </c>
      <c r="W297">
        <v>27.2555555555555</v>
      </c>
      <c r="X297">
        <f t="shared" si="19"/>
        <v>27.2555555555555</v>
      </c>
      <c r="Y297">
        <v>28209</v>
      </c>
      <c r="Z297">
        <f t="shared" si="23"/>
        <v>28.209</v>
      </c>
    </row>
    <row r="298" spans="15:26" x14ac:dyDescent="0.25">
      <c r="O298" s="66">
        <v>295</v>
      </c>
      <c r="P298" s="65">
        <f t="shared" si="20"/>
        <v>25</v>
      </c>
      <c r="Q298" s="65">
        <v>7</v>
      </c>
      <c r="S298" s="65" t="s">
        <v>70</v>
      </c>
      <c r="T298">
        <f t="shared" si="21"/>
        <v>7330</v>
      </c>
      <c r="U298">
        <f t="shared" si="22"/>
        <v>7.33</v>
      </c>
      <c r="W298">
        <v>27.1444444444444</v>
      </c>
      <c r="X298">
        <f t="shared" si="19"/>
        <v>27.1444444444444</v>
      </c>
      <c r="Y298">
        <v>30162</v>
      </c>
      <c r="Z298">
        <f t="shared" si="23"/>
        <v>30.161999999999999</v>
      </c>
    </row>
    <row r="299" spans="15:26" x14ac:dyDescent="0.25">
      <c r="O299" s="66">
        <v>296</v>
      </c>
      <c r="P299" s="65">
        <f t="shared" si="20"/>
        <v>25</v>
      </c>
      <c r="Q299" s="65">
        <v>8</v>
      </c>
      <c r="S299" s="65" t="s">
        <v>71</v>
      </c>
      <c r="T299">
        <f t="shared" si="21"/>
        <v>6809</v>
      </c>
      <c r="U299">
        <f t="shared" si="22"/>
        <v>6.8090000000000002</v>
      </c>
      <c r="W299">
        <v>26.911111111111101</v>
      </c>
      <c r="X299">
        <f t="shared" si="19"/>
        <v>26.911111111111101</v>
      </c>
      <c r="Y299">
        <v>28640</v>
      </c>
      <c r="Z299">
        <f t="shared" si="23"/>
        <v>28.64</v>
      </c>
    </row>
    <row r="300" spans="15:26" x14ac:dyDescent="0.25">
      <c r="O300" s="66">
        <v>297</v>
      </c>
      <c r="P300" s="65">
        <f t="shared" si="20"/>
        <v>25</v>
      </c>
      <c r="Q300" s="65">
        <v>9</v>
      </c>
      <c r="S300" s="65" t="s">
        <v>72</v>
      </c>
      <c r="T300">
        <f t="shared" si="21"/>
        <v>6162</v>
      </c>
      <c r="U300">
        <f t="shared" si="22"/>
        <v>6.1619999999999999</v>
      </c>
      <c r="W300">
        <v>26.6444444444444</v>
      </c>
      <c r="X300">
        <f t="shared" si="19"/>
        <v>26.6444444444444</v>
      </c>
      <c r="Y300">
        <v>29402</v>
      </c>
      <c r="Z300">
        <f t="shared" si="23"/>
        <v>29.402000000000001</v>
      </c>
    </row>
    <row r="301" spans="15:26" x14ac:dyDescent="0.25">
      <c r="O301" s="66">
        <v>298</v>
      </c>
      <c r="P301" s="65">
        <f t="shared" si="20"/>
        <v>25</v>
      </c>
      <c r="Q301" s="65">
        <v>10</v>
      </c>
      <c r="S301" s="65" t="s">
        <v>73</v>
      </c>
      <c r="T301">
        <f t="shared" si="21"/>
        <v>5528</v>
      </c>
      <c r="U301">
        <f t="shared" si="22"/>
        <v>5.5279999999999996</v>
      </c>
      <c r="W301">
        <v>26.1962962962962</v>
      </c>
      <c r="X301">
        <f t="shared" si="19"/>
        <v>26.1962962962962</v>
      </c>
      <c r="Y301">
        <v>29079</v>
      </c>
      <c r="Z301">
        <f t="shared" si="23"/>
        <v>29.079000000000001</v>
      </c>
    </row>
    <row r="302" spans="15:26" x14ac:dyDescent="0.25">
      <c r="O302" s="66">
        <v>299</v>
      </c>
      <c r="P302" s="65">
        <f t="shared" si="20"/>
        <v>25</v>
      </c>
      <c r="Q302" s="65">
        <v>11</v>
      </c>
      <c r="S302" s="65" t="s">
        <v>74</v>
      </c>
      <c r="T302">
        <f t="shared" si="21"/>
        <v>5154</v>
      </c>
      <c r="U302">
        <f t="shared" si="22"/>
        <v>5.1539999999999999</v>
      </c>
      <c r="W302">
        <v>25.974074074074</v>
      </c>
      <c r="X302">
        <f t="shared" si="19"/>
        <v>25.974074074074</v>
      </c>
      <c r="Y302">
        <v>29343</v>
      </c>
      <c r="Z302">
        <f t="shared" si="23"/>
        <v>29.343</v>
      </c>
    </row>
    <row r="303" spans="15:26" x14ac:dyDescent="0.25">
      <c r="O303" s="66">
        <v>300</v>
      </c>
      <c r="P303" s="65">
        <f t="shared" si="20"/>
        <v>25</v>
      </c>
      <c r="Q303" s="65">
        <v>12</v>
      </c>
      <c r="S303" s="65" t="s">
        <v>75</v>
      </c>
      <c r="T303">
        <f t="shared" si="21"/>
        <v>4992</v>
      </c>
      <c r="U303">
        <f t="shared" si="22"/>
        <v>4.992</v>
      </c>
      <c r="V303">
        <f>U303</f>
        <v>4.992</v>
      </c>
      <c r="W303">
        <v>25.829629629629601</v>
      </c>
      <c r="X303">
        <f t="shared" si="19"/>
        <v>25.829629629629601</v>
      </c>
      <c r="Y303">
        <v>29400</v>
      </c>
      <c r="Z303">
        <f t="shared" si="23"/>
        <v>29.4</v>
      </c>
    </row>
    <row r="304" spans="15:26" x14ac:dyDescent="0.25">
      <c r="O304" s="66">
        <v>301</v>
      </c>
      <c r="P304" s="65">
        <f t="shared" si="20"/>
        <v>26</v>
      </c>
      <c r="Q304" s="65">
        <v>1</v>
      </c>
      <c r="R304">
        <v>1819</v>
      </c>
      <c r="S304" s="65" t="s">
        <v>64</v>
      </c>
      <c r="T304">
        <f t="shared" si="21"/>
        <v>4657</v>
      </c>
      <c r="U304">
        <f t="shared" si="22"/>
        <v>4.657</v>
      </c>
      <c r="W304">
        <v>25.896296296296299</v>
      </c>
      <c r="X304">
        <v>26.8</v>
      </c>
      <c r="Y304">
        <v>26424</v>
      </c>
      <c r="Z304">
        <f t="shared" si="23"/>
        <v>26.423999999999999</v>
      </c>
    </row>
    <row r="305" spans="15:26" x14ac:dyDescent="0.25">
      <c r="O305" s="66">
        <v>302</v>
      </c>
      <c r="P305" s="65">
        <f t="shared" si="20"/>
        <v>26</v>
      </c>
      <c r="Q305" s="65">
        <v>2</v>
      </c>
      <c r="S305" s="65" t="s">
        <v>65</v>
      </c>
      <c r="T305">
        <f t="shared" si="21"/>
        <v>4415</v>
      </c>
      <c r="U305">
        <f t="shared" si="22"/>
        <v>4.415</v>
      </c>
      <c r="W305">
        <v>25.8074074074074</v>
      </c>
      <c r="X305">
        <v>25.6</v>
      </c>
      <c r="Y305">
        <v>28644</v>
      </c>
      <c r="Z305">
        <f t="shared" si="23"/>
        <v>28.643999999999998</v>
      </c>
    </row>
    <row r="306" spans="15:26" x14ac:dyDescent="0.25">
      <c r="O306" s="66">
        <v>303</v>
      </c>
      <c r="P306" s="65">
        <f t="shared" si="20"/>
        <v>26</v>
      </c>
      <c r="Q306" s="65">
        <v>3</v>
      </c>
      <c r="S306" s="65" t="s">
        <v>66</v>
      </c>
      <c r="T306">
        <f t="shared" si="21"/>
        <v>4026</v>
      </c>
      <c r="U306">
        <f t="shared" si="22"/>
        <v>4.0259999999999998</v>
      </c>
      <c r="W306">
        <v>25.6962962962963</v>
      </c>
      <c r="X306">
        <v>24.8</v>
      </c>
      <c r="Y306">
        <v>31167</v>
      </c>
      <c r="Z306">
        <f t="shared" si="23"/>
        <v>31.167000000000002</v>
      </c>
    </row>
    <row r="307" spans="15:26" x14ac:dyDescent="0.25">
      <c r="O307" s="66">
        <v>304</v>
      </c>
      <c r="P307" s="65">
        <f t="shared" si="20"/>
        <v>26</v>
      </c>
      <c r="Q307" s="65">
        <v>4</v>
      </c>
      <c r="S307" s="65" t="s">
        <v>67</v>
      </c>
      <c r="T307">
        <f t="shared" si="21"/>
        <v>3762</v>
      </c>
      <c r="U307">
        <f t="shared" si="22"/>
        <v>3.762</v>
      </c>
      <c r="W307">
        <v>25.459259259259198</v>
      </c>
      <c r="X307">
        <v>25.3</v>
      </c>
      <c r="Y307">
        <v>28714</v>
      </c>
      <c r="Z307">
        <f t="shared" si="23"/>
        <v>28.713999999999999</v>
      </c>
    </row>
    <row r="308" spans="15:26" x14ac:dyDescent="0.25">
      <c r="O308" s="66">
        <v>305</v>
      </c>
      <c r="P308" s="65">
        <f t="shared" si="20"/>
        <v>26</v>
      </c>
      <c r="Q308" s="65">
        <v>5</v>
      </c>
      <c r="S308" s="65" t="s">
        <v>68</v>
      </c>
      <c r="T308">
        <f t="shared" si="21"/>
        <v>3804</v>
      </c>
      <c r="U308">
        <f t="shared" si="22"/>
        <v>3.8039999999999998</v>
      </c>
      <c r="W308">
        <v>25.381481481481401</v>
      </c>
      <c r="X308">
        <v>25.7</v>
      </c>
      <c r="Y308">
        <v>28566</v>
      </c>
      <c r="Z308">
        <f t="shared" si="23"/>
        <v>28.565999999999999</v>
      </c>
    </row>
    <row r="309" spans="15:26" x14ac:dyDescent="0.25">
      <c r="O309" s="66">
        <v>306</v>
      </c>
      <c r="P309" s="65">
        <f t="shared" si="20"/>
        <v>26</v>
      </c>
      <c r="Q309" s="65">
        <v>6</v>
      </c>
      <c r="S309" s="65" t="s">
        <v>69</v>
      </c>
      <c r="T309">
        <f t="shared" si="21"/>
        <v>3720</v>
      </c>
      <c r="U309">
        <f t="shared" si="22"/>
        <v>3.72</v>
      </c>
      <c r="W309">
        <v>25.359259259259201</v>
      </c>
      <c r="X309">
        <v>24.1</v>
      </c>
      <c r="Y309">
        <v>27209</v>
      </c>
      <c r="Z309">
        <f t="shared" si="23"/>
        <v>27.209</v>
      </c>
    </row>
    <row r="310" spans="15:26" x14ac:dyDescent="0.25">
      <c r="O310" s="66">
        <v>307</v>
      </c>
      <c r="P310" s="65">
        <f t="shared" si="20"/>
        <v>26</v>
      </c>
      <c r="Q310" s="65">
        <v>7</v>
      </c>
      <c r="S310" s="65" t="s">
        <v>70</v>
      </c>
      <c r="T310">
        <f t="shared" si="21"/>
        <v>3684</v>
      </c>
      <c r="U310">
        <f t="shared" si="22"/>
        <v>3.6840000000000002</v>
      </c>
      <c r="W310">
        <v>25.718518518518501</v>
      </c>
      <c r="X310">
        <v>26.3</v>
      </c>
      <c r="Y310">
        <v>27709</v>
      </c>
      <c r="Z310">
        <f t="shared" si="23"/>
        <v>27.709</v>
      </c>
    </row>
    <row r="311" spans="15:26" x14ac:dyDescent="0.25">
      <c r="O311" s="66">
        <v>308</v>
      </c>
      <c r="P311" s="65">
        <f t="shared" si="20"/>
        <v>26</v>
      </c>
      <c r="Q311" s="65">
        <v>8</v>
      </c>
      <c r="S311" s="65" t="s">
        <v>71</v>
      </c>
      <c r="T311">
        <f t="shared" si="21"/>
        <v>3682</v>
      </c>
      <c r="U311">
        <f t="shared" si="22"/>
        <v>3.6819999999999999</v>
      </c>
      <c r="W311">
        <v>25.562962962962899</v>
      </c>
      <c r="X311">
        <v>25.8</v>
      </c>
      <c r="Y311">
        <v>27505</v>
      </c>
      <c r="Z311">
        <f t="shared" si="23"/>
        <v>27.504999999999999</v>
      </c>
    </row>
    <row r="312" spans="15:26" x14ac:dyDescent="0.25">
      <c r="O312" s="66">
        <v>309</v>
      </c>
      <c r="P312" s="65">
        <f t="shared" si="20"/>
        <v>26</v>
      </c>
      <c r="Q312" s="65">
        <v>9</v>
      </c>
      <c r="S312" s="65" t="s">
        <v>72</v>
      </c>
      <c r="T312">
        <f t="shared" si="21"/>
        <v>3587</v>
      </c>
      <c r="U312">
        <f t="shared" si="22"/>
        <v>3.5870000000000002</v>
      </c>
      <c r="W312">
        <v>25.218518518518501</v>
      </c>
      <c r="X312">
        <v>24.2</v>
      </c>
      <c r="Y312">
        <v>27990</v>
      </c>
      <c r="Z312">
        <f t="shared" si="23"/>
        <v>27.99</v>
      </c>
    </row>
    <row r="313" spans="15:26" x14ac:dyDescent="0.25">
      <c r="O313" s="66">
        <v>310</v>
      </c>
      <c r="P313" s="65">
        <f t="shared" si="20"/>
        <v>26</v>
      </c>
      <c r="Q313" s="65">
        <v>10</v>
      </c>
      <c r="S313" s="65" t="s">
        <v>73</v>
      </c>
      <c r="T313">
        <f t="shared" si="21"/>
        <v>3748</v>
      </c>
      <c r="U313">
        <f t="shared" si="22"/>
        <v>3.7480000000000002</v>
      </c>
      <c r="W313">
        <v>24.1666666666666</v>
      </c>
      <c r="X313">
        <v>25</v>
      </c>
      <c r="Y313">
        <v>27443</v>
      </c>
      <c r="Z313">
        <f t="shared" si="23"/>
        <v>27.443000000000001</v>
      </c>
    </row>
    <row r="314" spans="15:26" x14ac:dyDescent="0.25">
      <c r="O314" s="66">
        <v>311</v>
      </c>
      <c r="P314" s="65">
        <f t="shared" si="20"/>
        <v>26</v>
      </c>
      <c r="Q314" s="65">
        <v>11</v>
      </c>
      <c r="S314" s="65" t="s">
        <v>74</v>
      </c>
      <c r="T314">
        <f t="shared" si="21"/>
        <v>4044</v>
      </c>
      <c r="U314">
        <f t="shared" si="22"/>
        <v>4.0439999999999996</v>
      </c>
      <c r="W314">
        <v>23.8333333333333</v>
      </c>
      <c r="X314">
        <v>24</v>
      </c>
      <c r="Y314">
        <v>26658</v>
      </c>
      <c r="Z314">
        <f t="shared" si="23"/>
        <v>26.658000000000001</v>
      </c>
    </row>
    <row r="315" spans="15:26" x14ac:dyDescent="0.25">
      <c r="O315" s="66">
        <v>312</v>
      </c>
      <c r="P315" s="65">
        <f t="shared" si="20"/>
        <v>26</v>
      </c>
      <c r="Q315" s="65">
        <v>12</v>
      </c>
      <c r="S315" s="65" t="s">
        <v>75</v>
      </c>
      <c r="T315">
        <f t="shared" si="21"/>
        <v>4236</v>
      </c>
      <c r="U315">
        <f t="shared" si="22"/>
        <v>4.2359999999999998</v>
      </c>
      <c r="V315">
        <f>U315</f>
        <v>4.2359999999999998</v>
      </c>
      <c r="W315">
        <v>23.7</v>
      </c>
      <c r="X315">
        <v>22.6</v>
      </c>
      <c r="Y315">
        <v>24064</v>
      </c>
      <c r="Z315">
        <f t="shared" si="23"/>
        <v>24.064</v>
      </c>
    </row>
    <row r="316" spans="15:26" x14ac:dyDescent="0.25">
      <c r="O316" s="66">
        <v>313</v>
      </c>
      <c r="P316" s="65">
        <f t="shared" si="20"/>
        <v>27</v>
      </c>
      <c r="Q316" s="65">
        <v>1</v>
      </c>
      <c r="R316">
        <v>1820</v>
      </c>
      <c r="S316" s="65" t="s">
        <v>64</v>
      </c>
      <c r="T316">
        <f t="shared" si="21"/>
        <v>4452</v>
      </c>
      <c r="U316">
        <f t="shared" si="22"/>
        <v>4.452</v>
      </c>
      <c r="W316">
        <v>24.107407407407401</v>
      </c>
      <c r="X316">
        <v>25.3</v>
      </c>
      <c r="Y316">
        <v>24364</v>
      </c>
      <c r="Z316">
        <f t="shared" si="23"/>
        <v>24.364000000000001</v>
      </c>
    </row>
    <row r="317" spans="15:26" x14ac:dyDescent="0.25">
      <c r="O317" s="66">
        <v>314</v>
      </c>
      <c r="P317" s="65">
        <f t="shared" si="20"/>
        <v>27</v>
      </c>
      <c r="Q317" s="65">
        <v>2</v>
      </c>
      <c r="S317" s="65" t="s">
        <v>65</v>
      </c>
      <c r="T317">
        <f t="shared" si="21"/>
        <v>4862</v>
      </c>
      <c r="U317">
        <f t="shared" si="22"/>
        <v>4.8620000000000001</v>
      </c>
      <c r="W317">
        <v>24.118518518518499</v>
      </c>
      <c r="X317">
        <v>24.1</v>
      </c>
      <c r="Y317">
        <v>25126</v>
      </c>
      <c r="Z317">
        <f t="shared" si="23"/>
        <v>25.126000000000001</v>
      </c>
    </row>
    <row r="318" spans="15:26" x14ac:dyDescent="0.25">
      <c r="O318" s="66">
        <v>315</v>
      </c>
      <c r="P318" s="65">
        <f t="shared" si="20"/>
        <v>27</v>
      </c>
      <c r="Q318" s="65">
        <v>3</v>
      </c>
      <c r="S318" s="65" t="s">
        <v>66</v>
      </c>
      <c r="T318">
        <f t="shared" si="21"/>
        <v>5044</v>
      </c>
      <c r="U318">
        <f t="shared" si="22"/>
        <v>5.0439999999999996</v>
      </c>
      <c r="W318">
        <v>24.074074074074002</v>
      </c>
      <c r="X318">
        <v>22.7</v>
      </c>
      <c r="Y318">
        <v>24352</v>
      </c>
      <c r="Z318">
        <f t="shared" si="23"/>
        <v>24.352</v>
      </c>
    </row>
    <row r="319" spans="15:26" x14ac:dyDescent="0.25">
      <c r="O319" s="66">
        <v>316</v>
      </c>
      <c r="P319" s="65">
        <f t="shared" si="20"/>
        <v>27</v>
      </c>
      <c r="Q319" s="65">
        <v>4</v>
      </c>
      <c r="S319" s="65" t="s">
        <v>67</v>
      </c>
      <c r="T319">
        <f t="shared" si="21"/>
        <v>5630</v>
      </c>
      <c r="U319">
        <f t="shared" si="22"/>
        <v>5.63</v>
      </c>
      <c r="W319">
        <v>23.7518518518518</v>
      </c>
      <c r="X319">
        <v>24.5</v>
      </c>
      <c r="Y319">
        <v>22185</v>
      </c>
      <c r="Z319">
        <f t="shared" si="23"/>
        <v>22.184999999999999</v>
      </c>
    </row>
    <row r="320" spans="15:26" x14ac:dyDescent="0.25">
      <c r="O320" s="66">
        <v>317</v>
      </c>
      <c r="P320" s="65">
        <f t="shared" si="20"/>
        <v>27</v>
      </c>
      <c r="Q320" s="65">
        <v>5</v>
      </c>
      <c r="S320" s="65" t="s">
        <v>68</v>
      </c>
      <c r="T320">
        <f t="shared" si="21"/>
        <v>5886</v>
      </c>
      <c r="U320">
        <f t="shared" si="22"/>
        <v>5.8860000000000001</v>
      </c>
      <c r="W320">
        <v>23.762962962962899</v>
      </c>
      <c r="X320">
        <v>24</v>
      </c>
      <c r="Y320">
        <v>24208</v>
      </c>
      <c r="Z320">
        <f t="shared" si="23"/>
        <v>24.207999999999998</v>
      </c>
    </row>
    <row r="321" spans="15:26" x14ac:dyDescent="0.25">
      <c r="O321" s="66">
        <v>318</v>
      </c>
      <c r="P321" s="65">
        <f t="shared" si="20"/>
        <v>27</v>
      </c>
      <c r="Q321" s="65">
        <v>6</v>
      </c>
      <c r="S321" s="65" t="s">
        <v>69</v>
      </c>
      <c r="T321">
        <f t="shared" si="21"/>
        <v>6241</v>
      </c>
      <c r="U321">
        <f t="shared" si="22"/>
        <v>6.2409999999999997</v>
      </c>
      <c r="W321">
        <v>23.885185185185101</v>
      </c>
      <c r="X321">
        <v>22.7</v>
      </c>
      <c r="Y321">
        <v>22469</v>
      </c>
      <c r="Z321">
        <f t="shared" si="23"/>
        <v>22.469000000000001</v>
      </c>
    </row>
    <row r="322" spans="15:26" x14ac:dyDescent="0.25">
      <c r="O322" s="66">
        <v>319</v>
      </c>
      <c r="P322" s="65">
        <f t="shared" si="20"/>
        <v>27</v>
      </c>
      <c r="Q322" s="65">
        <v>7</v>
      </c>
      <c r="S322" s="65" t="s">
        <v>70</v>
      </c>
      <c r="T322">
        <f t="shared" si="21"/>
        <v>7251</v>
      </c>
      <c r="U322">
        <f t="shared" si="22"/>
        <v>7.2510000000000003</v>
      </c>
      <c r="W322">
        <v>24.548148148148101</v>
      </c>
      <c r="X322">
        <v>25.4</v>
      </c>
      <c r="Y322">
        <v>20680</v>
      </c>
      <c r="Z322">
        <f t="shared" si="23"/>
        <v>20.68</v>
      </c>
    </row>
    <row r="323" spans="15:26" x14ac:dyDescent="0.25">
      <c r="O323" s="66">
        <v>320</v>
      </c>
      <c r="P323" s="65">
        <f t="shared" si="20"/>
        <v>27</v>
      </c>
      <c r="Q323" s="65">
        <v>8</v>
      </c>
      <c r="S323" s="65" t="s">
        <v>71</v>
      </c>
      <c r="T323">
        <f t="shared" si="21"/>
        <v>7858</v>
      </c>
      <c r="U323">
        <f t="shared" si="22"/>
        <v>7.8579999999999997</v>
      </c>
      <c r="W323">
        <v>24.570370370370298</v>
      </c>
      <c r="X323">
        <v>24.6</v>
      </c>
      <c r="Y323">
        <v>21909</v>
      </c>
      <c r="Z323">
        <f t="shared" si="23"/>
        <v>21.908999999999999</v>
      </c>
    </row>
    <row r="324" spans="15:26" x14ac:dyDescent="0.25">
      <c r="O324" s="66">
        <v>321</v>
      </c>
      <c r="P324" s="65">
        <f t="shared" ref="P324:P387" si="24">ROUNDUP(O324/12,0)</f>
        <v>27</v>
      </c>
      <c r="Q324" s="65">
        <v>9</v>
      </c>
      <c r="S324" s="65" t="s">
        <v>72</v>
      </c>
      <c r="T324">
        <f t="shared" ref="T324:T387" si="25">INDEX($B$6:$M$62,P324,Q324)</f>
        <v>8726</v>
      </c>
      <c r="U324">
        <f t="shared" ref="U324:U387" si="26">T324/1000</f>
        <v>8.7260000000000009</v>
      </c>
      <c r="W324">
        <v>24.381481481481401</v>
      </c>
      <c r="X324">
        <v>23.4</v>
      </c>
      <c r="Y324">
        <v>21456</v>
      </c>
      <c r="Z324">
        <f t="shared" ref="Z324:Z387" si="27">Y324/1000</f>
        <v>21.456</v>
      </c>
    </row>
    <row r="325" spans="15:26" x14ac:dyDescent="0.25">
      <c r="O325" s="66">
        <v>322</v>
      </c>
      <c r="P325" s="65">
        <f t="shared" si="24"/>
        <v>27</v>
      </c>
      <c r="Q325" s="65">
        <v>10</v>
      </c>
      <c r="S325" s="65" t="s">
        <v>73</v>
      </c>
      <c r="T325">
        <f t="shared" si="25"/>
        <v>9470</v>
      </c>
      <c r="U325">
        <f t="shared" si="26"/>
        <v>9.4700000000000006</v>
      </c>
      <c r="W325">
        <v>23.3888888888888</v>
      </c>
      <c r="X325">
        <v>23.9</v>
      </c>
      <c r="Y325">
        <v>20685</v>
      </c>
      <c r="Z325">
        <f t="shared" si="27"/>
        <v>20.684999999999999</v>
      </c>
    </row>
    <row r="326" spans="15:26" x14ac:dyDescent="0.25">
      <c r="O326" s="66">
        <v>323</v>
      </c>
      <c r="P326" s="65">
        <f t="shared" si="24"/>
        <v>27</v>
      </c>
      <c r="Q326" s="65">
        <v>11</v>
      </c>
      <c r="S326" s="65" t="s">
        <v>74</v>
      </c>
      <c r="T326">
        <f t="shared" si="25"/>
        <v>9854</v>
      </c>
      <c r="U326">
        <f t="shared" si="26"/>
        <v>9.8539999999999992</v>
      </c>
      <c r="W326">
        <v>23.2222222222222</v>
      </c>
      <c r="X326">
        <v>23.6</v>
      </c>
      <c r="Y326">
        <v>21728</v>
      </c>
      <c r="Z326">
        <f t="shared" si="27"/>
        <v>21.728000000000002</v>
      </c>
    </row>
    <row r="327" spans="15:26" x14ac:dyDescent="0.25">
      <c r="O327" s="66">
        <v>324</v>
      </c>
      <c r="P327" s="65">
        <f t="shared" si="24"/>
        <v>27</v>
      </c>
      <c r="Q327" s="65">
        <v>12</v>
      </c>
      <c r="S327" s="65" t="s">
        <v>75</v>
      </c>
      <c r="T327">
        <f t="shared" si="25"/>
        <v>10476</v>
      </c>
      <c r="U327">
        <f t="shared" si="26"/>
        <v>10.476000000000001</v>
      </c>
      <c r="V327">
        <f>U327</f>
        <v>10.476000000000001</v>
      </c>
      <c r="W327">
        <v>23.288888888888799</v>
      </c>
      <c r="X327">
        <v>22.5</v>
      </c>
      <c r="Y327">
        <v>17818</v>
      </c>
      <c r="Z327">
        <f t="shared" si="27"/>
        <v>17.818000000000001</v>
      </c>
    </row>
    <row r="328" spans="15:26" x14ac:dyDescent="0.25">
      <c r="O328" s="66">
        <v>325</v>
      </c>
      <c r="P328" s="65">
        <f t="shared" si="24"/>
        <v>28</v>
      </c>
      <c r="Q328" s="65">
        <v>1</v>
      </c>
      <c r="R328">
        <v>1821</v>
      </c>
      <c r="S328" s="65" t="s">
        <v>64</v>
      </c>
      <c r="T328">
        <f t="shared" si="25"/>
        <v>10974</v>
      </c>
      <c r="U328">
        <f t="shared" si="26"/>
        <v>10.974</v>
      </c>
      <c r="W328">
        <v>24.2259259259259</v>
      </c>
      <c r="X328">
        <v>24.6</v>
      </c>
      <c r="Y328">
        <v>19238</v>
      </c>
      <c r="Z328">
        <f t="shared" si="27"/>
        <v>19.238</v>
      </c>
    </row>
    <row r="329" spans="15:26" x14ac:dyDescent="0.25">
      <c r="O329" s="66">
        <v>326</v>
      </c>
      <c r="P329" s="65">
        <f t="shared" si="24"/>
        <v>28</v>
      </c>
      <c r="Q329" s="65">
        <v>2</v>
      </c>
      <c r="S329" s="65" t="s">
        <v>65</v>
      </c>
      <c r="T329">
        <f t="shared" si="25"/>
        <v>11448</v>
      </c>
      <c r="U329">
        <f t="shared" si="26"/>
        <v>11.448</v>
      </c>
      <c r="W329">
        <v>24.2814814814814</v>
      </c>
      <c r="X329">
        <v>24.4</v>
      </c>
      <c r="Y329">
        <v>20142</v>
      </c>
      <c r="Z329">
        <f t="shared" si="27"/>
        <v>20.141999999999999</v>
      </c>
    </row>
    <row r="330" spans="15:26" x14ac:dyDescent="0.25">
      <c r="O330" s="66">
        <v>327</v>
      </c>
      <c r="P330" s="65">
        <f t="shared" si="24"/>
        <v>28</v>
      </c>
      <c r="Q330" s="65">
        <v>3</v>
      </c>
      <c r="S330" s="65" t="s">
        <v>66</v>
      </c>
      <c r="T330">
        <f t="shared" si="25"/>
        <v>12132</v>
      </c>
      <c r="U330">
        <f t="shared" si="26"/>
        <v>12.132</v>
      </c>
      <c r="W330">
        <v>24.092592592592499</v>
      </c>
      <c r="X330">
        <v>23.6</v>
      </c>
      <c r="Y330">
        <v>19207</v>
      </c>
      <c r="Z330">
        <f t="shared" si="27"/>
        <v>19.207000000000001</v>
      </c>
    </row>
    <row r="331" spans="15:26" x14ac:dyDescent="0.25">
      <c r="O331" s="66">
        <v>328</v>
      </c>
      <c r="P331" s="65">
        <f t="shared" si="24"/>
        <v>28</v>
      </c>
      <c r="Q331" s="65">
        <v>4</v>
      </c>
      <c r="S331" s="65" t="s">
        <v>67</v>
      </c>
      <c r="T331">
        <f t="shared" si="25"/>
        <v>12942</v>
      </c>
      <c r="U331">
        <f t="shared" si="26"/>
        <v>12.942</v>
      </c>
      <c r="W331">
        <v>23.466666666666601</v>
      </c>
      <c r="X331">
        <v>24.7</v>
      </c>
      <c r="Y331">
        <v>17782</v>
      </c>
      <c r="Z331">
        <f t="shared" si="27"/>
        <v>17.782</v>
      </c>
    </row>
    <row r="332" spans="15:26" x14ac:dyDescent="0.25">
      <c r="O332" s="66">
        <v>329</v>
      </c>
      <c r="P332" s="65">
        <f t="shared" si="24"/>
        <v>28</v>
      </c>
      <c r="Q332" s="65">
        <v>5</v>
      </c>
      <c r="S332" s="65" t="s">
        <v>68</v>
      </c>
      <c r="T332">
        <f t="shared" si="25"/>
        <v>12720</v>
      </c>
      <c r="U332">
        <f t="shared" si="26"/>
        <v>12.72</v>
      </c>
      <c r="W332">
        <v>22.933333333333302</v>
      </c>
      <c r="X332">
        <v>23.6</v>
      </c>
      <c r="Y332">
        <v>18999</v>
      </c>
      <c r="Z332">
        <f t="shared" si="27"/>
        <v>18.998999999999999</v>
      </c>
    </row>
    <row r="333" spans="15:26" x14ac:dyDescent="0.25">
      <c r="O333" s="66">
        <v>330</v>
      </c>
      <c r="P333" s="65">
        <f t="shared" si="24"/>
        <v>28</v>
      </c>
      <c r="Q333" s="65">
        <v>6</v>
      </c>
      <c r="S333" s="65" t="s">
        <v>69</v>
      </c>
      <c r="T333">
        <f t="shared" si="25"/>
        <v>11434</v>
      </c>
      <c r="U333">
        <f t="shared" si="26"/>
        <v>11.433999999999999</v>
      </c>
      <c r="W333">
        <v>22.3</v>
      </c>
      <c r="X333">
        <v>20.8</v>
      </c>
      <c r="Y333">
        <v>18197</v>
      </c>
      <c r="Z333">
        <f t="shared" si="27"/>
        <v>18.196999999999999</v>
      </c>
    </row>
    <row r="334" spans="15:26" x14ac:dyDescent="0.25">
      <c r="O334" s="66">
        <v>331</v>
      </c>
      <c r="P334" s="65">
        <f t="shared" si="24"/>
        <v>28</v>
      </c>
      <c r="Q334" s="65">
        <v>7</v>
      </c>
      <c r="S334" s="65" t="s">
        <v>70</v>
      </c>
      <c r="T334">
        <f t="shared" si="25"/>
        <v>11230</v>
      </c>
      <c r="U334">
        <f t="shared" si="26"/>
        <v>11.23</v>
      </c>
      <c r="W334">
        <v>21.433333333333302</v>
      </c>
      <c r="X334">
        <v>21.9</v>
      </c>
      <c r="Y334">
        <v>17612</v>
      </c>
      <c r="Z334">
        <f t="shared" si="27"/>
        <v>17.611999999999998</v>
      </c>
    </row>
    <row r="335" spans="15:26" x14ac:dyDescent="0.25">
      <c r="O335" s="66">
        <v>332</v>
      </c>
      <c r="P335" s="65">
        <f t="shared" si="24"/>
        <v>28</v>
      </c>
      <c r="Q335" s="65">
        <v>8</v>
      </c>
      <c r="S335" s="65" t="s">
        <v>71</v>
      </c>
      <c r="T335">
        <f t="shared" si="25"/>
        <v>11068</v>
      </c>
      <c r="U335">
        <f t="shared" si="26"/>
        <v>11.068</v>
      </c>
      <c r="W335">
        <v>20.6999999999999</v>
      </c>
      <c r="X335">
        <v>21.1</v>
      </c>
      <c r="Y335">
        <v>18696</v>
      </c>
      <c r="Z335">
        <f t="shared" si="27"/>
        <v>18.696000000000002</v>
      </c>
    </row>
    <row r="336" spans="15:26" x14ac:dyDescent="0.25">
      <c r="O336" s="66">
        <v>333</v>
      </c>
      <c r="P336" s="65">
        <f t="shared" si="24"/>
        <v>28</v>
      </c>
      <c r="Q336" s="65">
        <v>9</v>
      </c>
      <c r="S336" s="65" t="s">
        <v>72</v>
      </c>
      <c r="T336">
        <f t="shared" si="25"/>
        <v>11280</v>
      </c>
      <c r="U336">
        <f t="shared" si="26"/>
        <v>11.28</v>
      </c>
      <c r="W336">
        <v>19.966666666666601</v>
      </c>
      <c r="X336">
        <v>19.5</v>
      </c>
      <c r="Y336">
        <v>18360</v>
      </c>
      <c r="Z336">
        <f t="shared" si="27"/>
        <v>18.36</v>
      </c>
    </row>
    <row r="337" spans="15:26" x14ac:dyDescent="0.25">
      <c r="O337" s="66">
        <v>334</v>
      </c>
      <c r="P337" s="65">
        <f t="shared" si="24"/>
        <v>28</v>
      </c>
      <c r="Q337" s="65">
        <v>10</v>
      </c>
      <c r="S337" s="65" t="s">
        <v>73</v>
      </c>
      <c r="T337">
        <f t="shared" si="25"/>
        <v>11250</v>
      </c>
      <c r="U337">
        <f t="shared" si="26"/>
        <v>11.25</v>
      </c>
      <c r="W337">
        <v>18.8925925925925</v>
      </c>
      <c r="X337">
        <v>19.5</v>
      </c>
      <c r="Y337">
        <v>14905</v>
      </c>
      <c r="Z337">
        <f t="shared" si="27"/>
        <v>14.904999999999999</v>
      </c>
    </row>
    <row r="338" spans="15:26" x14ac:dyDescent="0.25">
      <c r="O338" s="66">
        <v>335</v>
      </c>
      <c r="P338" s="65">
        <f t="shared" si="24"/>
        <v>28</v>
      </c>
      <c r="Q338" s="65">
        <v>11</v>
      </c>
      <c r="S338" s="65" t="s">
        <v>74</v>
      </c>
      <c r="T338">
        <f t="shared" si="25"/>
        <v>11454</v>
      </c>
      <c r="U338">
        <f t="shared" si="26"/>
        <v>11.454000000000001</v>
      </c>
      <c r="W338">
        <v>18.4148148148148</v>
      </c>
      <c r="X338">
        <v>18.899999999999999</v>
      </c>
      <c r="Y338">
        <v>17871</v>
      </c>
      <c r="Z338">
        <f t="shared" si="27"/>
        <v>17.870999999999999</v>
      </c>
    </row>
    <row r="339" spans="15:26" x14ac:dyDescent="0.25">
      <c r="O339" s="66">
        <v>336</v>
      </c>
      <c r="P339" s="65">
        <f t="shared" si="24"/>
        <v>28</v>
      </c>
      <c r="Q339" s="65">
        <v>12</v>
      </c>
      <c r="S339" s="65" t="s">
        <v>75</v>
      </c>
      <c r="T339">
        <f t="shared" si="25"/>
        <v>11725</v>
      </c>
      <c r="U339">
        <f t="shared" si="26"/>
        <v>11.725</v>
      </c>
      <c r="V339">
        <f>U339</f>
        <v>11.725</v>
      </c>
      <c r="W339">
        <v>18.192592592592501</v>
      </c>
      <c r="X339">
        <v>17.5</v>
      </c>
      <c r="Y339">
        <v>14700</v>
      </c>
      <c r="Z339">
        <f t="shared" si="27"/>
        <v>14.7</v>
      </c>
    </row>
    <row r="340" spans="15:26" x14ac:dyDescent="0.25">
      <c r="O340" s="66">
        <v>337</v>
      </c>
      <c r="P340" s="65">
        <f t="shared" si="24"/>
        <v>29</v>
      </c>
      <c r="Q340" s="65">
        <v>1</v>
      </c>
      <c r="R340">
        <v>1822</v>
      </c>
      <c r="S340" s="65" t="s">
        <v>64</v>
      </c>
      <c r="T340">
        <f t="shared" si="25"/>
        <v>11413</v>
      </c>
      <c r="U340">
        <f t="shared" si="26"/>
        <v>11.413</v>
      </c>
      <c r="W340">
        <v>18.774074074074001</v>
      </c>
      <c r="X340">
        <v>19.399999999999999</v>
      </c>
      <c r="Y340">
        <v>16563</v>
      </c>
      <c r="Z340">
        <f t="shared" si="27"/>
        <v>16.562999999999999</v>
      </c>
    </row>
    <row r="341" spans="15:26" x14ac:dyDescent="0.25">
      <c r="O341" s="66">
        <v>338</v>
      </c>
      <c r="P341" s="65">
        <f t="shared" si="24"/>
        <v>29</v>
      </c>
      <c r="Q341" s="65">
        <v>2</v>
      </c>
      <c r="S341" s="65" t="s">
        <v>65</v>
      </c>
      <c r="T341">
        <f t="shared" si="25"/>
        <v>11031</v>
      </c>
      <c r="U341">
        <f t="shared" si="26"/>
        <v>11.031000000000001</v>
      </c>
      <c r="W341">
        <v>18.651851851851799</v>
      </c>
      <c r="X341">
        <v>18.8</v>
      </c>
      <c r="Y341">
        <v>16332</v>
      </c>
      <c r="Z341">
        <f t="shared" si="27"/>
        <v>16.332000000000001</v>
      </c>
    </row>
    <row r="342" spans="15:26" x14ac:dyDescent="0.25">
      <c r="O342" s="66">
        <v>339</v>
      </c>
      <c r="P342" s="65">
        <f t="shared" si="24"/>
        <v>29</v>
      </c>
      <c r="Q342" s="65">
        <v>3</v>
      </c>
      <c r="S342" s="65" t="s">
        <v>66</v>
      </c>
      <c r="T342">
        <f t="shared" si="25"/>
        <v>11018</v>
      </c>
      <c r="U342">
        <f t="shared" si="26"/>
        <v>11.018000000000001</v>
      </c>
      <c r="W342">
        <v>18.374074074073999</v>
      </c>
      <c r="X342">
        <v>17.8</v>
      </c>
      <c r="Y342">
        <v>15436</v>
      </c>
      <c r="Z342">
        <f t="shared" si="27"/>
        <v>15.436</v>
      </c>
    </row>
    <row r="343" spans="15:26" x14ac:dyDescent="0.25">
      <c r="O343" s="66">
        <v>340</v>
      </c>
      <c r="P343" s="65">
        <f t="shared" si="24"/>
        <v>29</v>
      </c>
      <c r="Q343" s="65">
        <v>4</v>
      </c>
      <c r="S343" s="65" t="s">
        <v>67</v>
      </c>
      <c r="T343">
        <f t="shared" si="25"/>
        <v>10462</v>
      </c>
      <c r="U343">
        <f t="shared" si="26"/>
        <v>10.462</v>
      </c>
      <c r="W343">
        <v>17.377777777777698</v>
      </c>
      <c r="X343">
        <v>18.2</v>
      </c>
      <c r="Y343">
        <v>15069</v>
      </c>
      <c r="Z343">
        <f t="shared" si="27"/>
        <v>15.069000000000001</v>
      </c>
    </row>
    <row r="344" spans="15:26" x14ac:dyDescent="0.25">
      <c r="O344" s="66">
        <v>341</v>
      </c>
      <c r="P344" s="65">
        <f t="shared" si="24"/>
        <v>29</v>
      </c>
      <c r="Q344" s="65">
        <v>5</v>
      </c>
      <c r="S344" s="65" t="s">
        <v>68</v>
      </c>
      <c r="T344">
        <f t="shared" si="25"/>
        <v>9911</v>
      </c>
      <c r="U344">
        <f t="shared" si="26"/>
        <v>9.9109999999999996</v>
      </c>
      <c r="W344">
        <v>17.211111111111101</v>
      </c>
      <c r="X344">
        <v>17.3</v>
      </c>
      <c r="Y344">
        <v>15837</v>
      </c>
      <c r="Z344">
        <f t="shared" si="27"/>
        <v>15.837</v>
      </c>
    </row>
    <row r="345" spans="15:26" x14ac:dyDescent="0.25">
      <c r="O345" s="66">
        <v>342</v>
      </c>
      <c r="P345" s="65">
        <f t="shared" si="24"/>
        <v>29</v>
      </c>
      <c r="Q345" s="65">
        <v>6</v>
      </c>
      <c r="S345" s="65" t="s">
        <v>69</v>
      </c>
      <c r="T345">
        <f t="shared" si="25"/>
        <v>10164</v>
      </c>
      <c r="U345">
        <f t="shared" si="26"/>
        <v>10.164</v>
      </c>
      <c r="W345">
        <v>17.311111111111099</v>
      </c>
      <c r="X345">
        <v>16.600000000000001</v>
      </c>
      <c r="Y345">
        <v>15883</v>
      </c>
      <c r="Z345">
        <f t="shared" si="27"/>
        <v>15.882999999999999</v>
      </c>
    </row>
    <row r="346" spans="15:26" x14ac:dyDescent="0.25">
      <c r="O346" s="66">
        <v>343</v>
      </c>
      <c r="P346" s="65">
        <f t="shared" si="24"/>
        <v>29</v>
      </c>
      <c r="Q346" s="65">
        <v>7</v>
      </c>
      <c r="S346" s="65" t="s">
        <v>70</v>
      </c>
      <c r="T346">
        <f t="shared" si="25"/>
        <v>10138</v>
      </c>
      <c r="U346">
        <f t="shared" si="26"/>
        <v>10.138</v>
      </c>
      <c r="W346">
        <v>18.374074074073999</v>
      </c>
      <c r="X346">
        <v>19.5</v>
      </c>
      <c r="Y346">
        <v>18460</v>
      </c>
      <c r="Z346">
        <f t="shared" si="27"/>
        <v>18.46</v>
      </c>
    </row>
    <row r="347" spans="15:26" x14ac:dyDescent="0.25">
      <c r="O347" s="66">
        <v>344</v>
      </c>
      <c r="P347" s="65">
        <f t="shared" si="24"/>
        <v>29</v>
      </c>
      <c r="Q347" s="65">
        <v>8</v>
      </c>
      <c r="S347" s="65" t="s">
        <v>71</v>
      </c>
      <c r="T347">
        <f t="shared" si="25"/>
        <v>10070</v>
      </c>
      <c r="U347">
        <f t="shared" si="26"/>
        <v>10.07</v>
      </c>
      <c r="W347">
        <v>18.485185185185099</v>
      </c>
      <c r="X347">
        <v>18.5</v>
      </c>
      <c r="Y347">
        <v>18268</v>
      </c>
      <c r="Z347">
        <f t="shared" si="27"/>
        <v>18.268000000000001</v>
      </c>
    </row>
    <row r="348" spans="15:26" x14ac:dyDescent="0.25">
      <c r="O348" s="66">
        <v>345</v>
      </c>
      <c r="P348" s="65">
        <f t="shared" si="24"/>
        <v>29</v>
      </c>
      <c r="Q348" s="65">
        <v>9</v>
      </c>
      <c r="S348" s="65" t="s">
        <v>72</v>
      </c>
      <c r="T348">
        <f t="shared" si="25"/>
        <v>10317</v>
      </c>
      <c r="U348">
        <f t="shared" si="26"/>
        <v>10.317</v>
      </c>
      <c r="W348">
        <v>18.340740740740699</v>
      </c>
      <c r="X348">
        <v>17.100000000000001</v>
      </c>
      <c r="Y348">
        <v>18362</v>
      </c>
      <c r="Z348">
        <f t="shared" si="27"/>
        <v>18.361999999999998</v>
      </c>
    </row>
    <row r="349" spans="15:26" x14ac:dyDescent="0.25">
      <c r="O349" s="66">
        <v>346</v>
      </c>
      <c r="P349" s="65">
        <f t="shared" si="24"/>
        <v>29</v>
      </c>
      <c r="Q349" s="65">
        <v>10</v>
      </c>
      <c r="S349" s="65" t="s">
        <v>73</v>
      </c>
      <c r="T349">
        <f t="shared" si="25"/>
        <v>10232</v>
      </c>
      <c r="U349">
        <f t="shared" si="26"/>
        <v>10.231999999999999</v>
      </c>
      <c r="W349">
        <v>17.288888888888799</v>
      </c>
      <c r="X349">
        <v>17.600000000000001</v>
      </c>
      <c r="Y349">
        <v>16764</v>
      </c>
      <c r="Z349">
        <f t="shared" si="27"/>
        <v>16.763999999999999</v>
      </c>
    </row>
    <row r="350" spans="15:26" x14ac:dyDescent="0.25">
      <c r="O350" s="66">
        <v>347</v>
      </c>
      <c r="P350" s="65">
        <f t="shared" si="24"/>
        <v>29</v>
      </c>
      <c r="Q350" s="65">
        <v>11</v>
      </c>
      <c r="S350" s="65" t="s">
        <v>74</v>
      </c>
      <c r="T350">
        <f t="shared" si="25"/>
        <v>10133</v>
      </c>
      <c r="U350">
        <f t="shared" si="26"/>
        <v>10.132999999999999</v>
      </c>
      <c r="W350">
        <v>17.122222222222199</v>
      </c>
      <c r="X350">
        <v>17.5</v>
      </c>
      <c r="Y350">
        <v>18330</v>
      </c>
      <c r="Z350">
        <f t="shared" si="27"/>
        <v>18.329999999999998</v>
      </c>
    </row>
    <row r="351" spans="15:26" x14ac:dyDescent="0.25">
      <c r="O351" s="66">
        <v>348</v>
      </c>
      <c r="P351" s="65">
        <f t="shared" si="24"/>
        <v>29</v>
      </c>
      <c r="Q351" s="65">
        <v>12</v>
      </c>
      <c r="S351" s="65" t="s">
        <v>75</v>
      </c>
      <c r="T351">
        <f t="shared" si="25"/>
        <v>10686</v>
      </c>
      <c r="U351">
        <f t="shared" si="26"/>
        <v>10.686</v>
      </c>
      <c r="V351">
        <f>U351</f>
        <v>10.686</v>
      </c>
      <c r="W351">
        <v>17.188888888888801</v>
      </c>
      <c r="X351">
        <v>16.399999999999999</v>
      </c>
      <c r="Y351">
        <v>19343</v>
      </c>
      <c r="Z351">
        <f t="shared" si="27"/>
        <v>19.343</v>
      </c>
    </row>
    <row r="352" spans="15:26" x14ac:dyDescent="0.25">
      <c r="O352" s="66">
        <v>349</v>
      </c>
      <c r="P352" s="65">
        <f t="shared" si="24"/>
        <v>30</v>
      </c>
      <c r="Q352" s="65">
        <v>1</v>
      </c>
      <c r="R352">
        <v>1823</v>
      </c>
      <c r="S352" s="65" t="s">
        <v>64</v>
      </c>
      <c r="T352">
        <f t="shared" si="25"/>
        <v>10412</v>
      </c>
      <c r="U352">
        <f t="shared" si="26"/>
        <v>10.412000000000001</v>
      </c>
      <c r="W352">
        <v>17.9481481481481</v>
      </c>
      <c r="X352">
        <v>19.100000000000001</v>
      </c>
      <c r="Y352">
        <v>18168</v>
      </c>
      <c r="Z352">
        <f t="shared" si="27"/>
        <v>18.167999999999999</v>
      </c>
    </row>
    <row r="353" spans="15:26" x14ac:dyDescent="0.25">
      <c r="O353" s="66">
        <v>350</v>
      </c>
      <c r="P353" s="65">
        <f t="shared" si="24"/>
        <v>30</v>
      </c>
      <c r="Q353" s="65">
        <v>2</v>
      </c>
      <c r="S353" s="65" t="s">
        <v>65</v>
      </c>
      <c r="T353">
        <f t="shared" si="25"/>
        <v>10162</v>
      </c>
      <c r="U353">
        <f t="shared" si="26"/>
        <v>10.162000000000001</v>
      </c>
      <c r="W353">
        <v>18.137037037037</v>
      </c>
      <c r="X353">
        <v>18.2</v>
      </c>
      <c r="Y353">
        <v>18068</v>
      </c>
      <c r="Z353">
        <f t="shared" si="27"/>
        <v>18.068000000000001</v>
      </c>
    </row>
    <row r="354" spans="15:26" x14ac:dyDescent="0.25">
      <c r="O354" s="66">
        <v>351</v>
      </c>
      <c r="P354" s="65">
        <f t="shared" si="24"/>
        <v>30</v>
      </c>
      <c r="Q354" s="65">
        <v>3</v>
      </c>
      <c r="S354" s="65" t="s">
        <v>66</v>
      </c>
      <c r="T354">
        <f t="shared" si="25"/>
        <v>10706</v>
      </c>
      <c r="U354">
        <f t="shared" si="26"/>
        <v>10.706</v>
      </c>
      <c r="W354">
        <v>18.214814814814801</v>
      </c>
      <c r="X354">
        <v>17.3</v>
      </c>
      <c r="Y354">
        <v>18428</v>
      </c>
      <c r="Z354">
        <f t="shared" si="27"/>
        <v>18.428000000000001</v>
      </c>
    </row>
    <row r="355" spans="15:26" x14ac:dyDescent="0.25">
      <c r="O355" s="66">
        <v>352</v>
      </c>
      <c r="P355" s="65">
        <f t="shared" si="24"/>
        <v>30</v>
      </c>
      <c r="Q355" s="65">
        <v>4</v>
      </c>
      <c r="S355" s="65" t="s">
        <v>67</v>
      </c>
      <c r="T355">
        <f t="shared" si="25"/>
        <v>11272</v>
      </c>
      <c r="U355">
        <f t="shared" si="26"/>
        <v>11.272</v>
      </c>
      <c r="W355">
        <v>17.825925925925901</v>
      </c>
      <c r="X355">
        <v>18.61</v>
      </c>
      <c r="Y355">
        <v>17128</v>
      </c>
      <c r="Z355">
        <f t="shared" si="27"/>
        <v>17.128</v>
      </c>
    </row>
    <row r="356" spans="15:26" x14ac:dyDescent="0.25">
      <c r="O356" s="66">
        <v>353</v>
      </c>
      <c r="P356" s="65">
        <f t="shared" si="24"/>
        <v>30</v>
      </c>
      <c r="Q356" s="65">
        <v>5</v>
      </c>
      <c r="S356" s="65" t="s">
        <v>68</v>
      </c>
      <c r="T356">
        <f t="shared" si="25"/>
        <v>14634</v>
      </c>
      <c r="U356">
        <f t="shared" si="26"/>
        <v>14.634</v>
      </c>
      <c r="W356">
        <v>17.9481481481481</v>
      </c>
      <c r="X356">
        <v>18.3</v>
      </c>
      <c r="Y356">
        <v>16759</v>
      </c>
      <c r="Z356">
        <f t="shared" si="27"/>
        <v>16.759</v>
      </c>
    </row>
    <row r="357" spans="15:26" x14ac:dyDescent="0.25">
      <c r="O357" s="66">
        <v>354</v>
      </c>
      <c r="P357" s="65">
        <f t="shared" si="24"/>
        <v>30</v>
      </c>
      <c r="Q357" s="65">
        <v>6</v>
      </c>
      <c r="S357" s="65" t="s">
        <v>69</v>
      </c>
      <c r="T357">
        <f t="shared" si="25"/>
        <v>12208</v>
      </c>
      <c r="U357">
        <f t="shared" si="26"/>
        <v>12.208</v>
      </c>
      <c r="W357">
        <v>18.2259259259259</v>
      </c>
      <c r="X357">
        <v>17</v>
      </c>
      <c r="Y357">
        <v>17077</v>
      </c>
      <c r="Z357">
        <f t="shared" si="27"/>
        <v>17.077000000000002</v>
      </c>
    </row>
    <row r="358" spans="15:26" x14ac:dyDescent="0.25">
      <c r="O358" s="66">
        <v>355</v>
      </c>
      <c r="P358" s="65">
        <f t="shared" si="24"/>
        <v>30</v>
      </c>
      <c r="Q358" s="65">
        <v>7</v>
      </c>
      <c r="S358" s="65" t="s">
        <v>70</v>
      </c>
      <c r="T358">
        <f t="shared" si="25"/>
        <v>12188</v>
      </c>
      <c r="U358">
        <f t="shared" si="26"/>
        <v>12.188000000000001</v>
      </c>
      <c r="W358">
        <v>19.0888888888888</v>
      </c>
      <c r="X358">
        <v>19.7</v>
      </c>
      <c r="Y358">
        <v>15192</v>
      </c>
      <c r="Z358">
        <f t="shared" si="27"/>
        <v>15.192</v>
      </c>
    </row>
    <row r="359" spans="15:26" x14ac:dyDescent="0.25">
      <c r="O359" s="66">
        <v>356</v>
      </c>
      <c r="P359" s="65">
        <f t="shared" si="24"/>
        <v>30</v>
      </c>
      <c r="Q359" s="65">
        <v>8</v>
      </c>
      <c r="S359" s="65" t="s">
        <v>71</v>
      </c>
      <c r="T359">
        <f t="shared" si="25"/>
        <v>12424</v>
      </c>
      <c r="U359">
        <f t="shared" si="26"/>
        <v>12.423999999999999</v>
      </c>
      <c r="W359">
        <v>19.355555555555501</v>
      </c>
      <c r="X359">
        <v>19.7</v>
      </c>
      <c r="Y359">
        <v>14363</v>
      </c>
      <c r="Z359">
        <f t="shared" si="27"/>
        <v>14.363</v>
      </c>
    </row>
    <row r="360" spans="15:26" x14ac:dyDescent="0.25">
      <c r="O360" s="66">
        <v>357</v>
      </c>
      <c r="P360" s="65">
        <f t="shared" si="24"/>
        <v>30</v>
      </c>
      <c r="Q360" s="65">
        <v>9</v>
      </c>
      <c r="S360" s="65" t="s">
        <v>72</v>
      </c>
      <c r="T360">
        <f t="shared" si="25"/>
        <v>13033</v>
      </c>
      <c r="U360">
        <f t="shared" si="26"/>
        <v>13.032999999999999</v>
      </c>
      <c r="W360">
        <v>19.455555555555499</v>
      </c>
      <c r="X360">
        <v>18.2</v>
      </c>
      <c r="Y360">
        <v>15799</v>
      </c>
      <c r="Z360">
        <f t="shared" si="27"/>
        <v>15.798999999999999</v>
      </c>
    </row>
    <row r="361" spans="15:26" x14ac:dyDescent="0.25">
      <c r="O361" s="66">
        <v>358</v>
      </c>
      <c r="P361" s="65">
        <f t="shared" si="24"/>
        <v>30</v>
      </c>
      <c r="Q361" s="65">
        <v>10</v>
      </c>
      <c r="S361" s="65" t="s">
        <v>73</v>
      </c>
      <c r="T361">
        <f t="shared" si="25"/>
        <v>13033</v>
      </c>
      <c r="U361">
        <f t="shared" si="26"/>
        <v>13.032999999999999</v>
      </c>
      <c r="W361">
        <v>19.048148148148101</v>
      </c>
      <c r="X361">
        <v>18.7</v>
      </c>
      <c r="Y361">
        <v>13926</v>
      </c>
      <c r="Z361">
        <f t="shared" si="27"/>
        <v>13.926</v>
      </c>
    </row>
    <row r="362" spans="15:26" x14ac:dyDescent="0.25">
      <c r="O362" s="66">
        <v>359</v>
      </c>
      <c r="P362" s="65">
        <f t="shared" si="24"/>
        <v>30</v>
      </c>
      <c r="Q362" s="65">
        <v>11</v>
      </c>
      <c r="S362" s="65" t="s">
        <v>74</v>
      </c>
      <c r="T362">
        <f t="shared" si="25"/>
        <v>13610</v>
      </c>
      <c r="U362">
        <f t="shared" si="26"/>
        <v>13.61</v>
      </c>
      <c r="W362">
        <v>19.070370370370298</v>
      </c>
      <c r="X362">
        <v>20.399999999999999</v>
      </c>
      <c r="Y362">
        <v>15079</v>
      </c>
      <c r="Z362">
        <f t="shared" si="27"/>
        <v>15.079000000000001</v>
      </c>
    </row>
    <row r="363" spans="15:26" x14ac:dyDescent="0.25">
      <c r="O363" s="66">
        <v>360</v>
      </c>
      <c r="P363" s="65">
        <f t="shared" si="24"/>
        <v>30</v>
      </c>
      <c r="Q363" s="65">
        <v>12</v>
      </c>
      <c r="S363" s="65" t="s">
        <v>75</v>
      </c>
      <c r="T363">
        <f t="shared" si="25"/>
        <v>14124</v>
      </c>
      <c r="U363">
        <f t="shared" si="26"/>
        <v>14.124000000000001</v>
      </c>
      <c r="V363">
        <f>U363</f>
        <v>14.124000000000001</v>
      </c>
      <c r="W363">
        <v>19.181481481481399</v>
      </c>
      <c r="X363">
        <v>18</v>
      </c>
      <c r="Y363">
        <v>14636</v>
      </c>
      <c r="Z363">
        <f t="shared" si="27"/>
        <v>14.635999999999999</v>
      </c>
    </row>
    <row r="364" spans="15:26" x14ac:dyDescent="0.25">
      <c r="O364" s="66">
        <v>361</v>
      </c>
      <c r="P364" s="65">
        <f t="shared" si="24"/>
        <v>31</v>
      </c>
      <c r="Q364" s="65">
        <v>1</v>
      </c>
      <c r="R364">
        <v>1824</v>
      </c>
      <c r="S364" s="65" t="s">
        <v>64</v>
      </c>
      <c r="T364">
        <f t="shared" si="25"/>
        <v>13848</v>
      </c>
      <c r="U364">
        <f t="shared" si="26"/>
        <v>13.848000000000001</v>
      </c>
      <c r="W364">
        <v>19.5592592592592</v>
      </c>
      <c r="X364">
        <v>19.8</v>
      </c>
      <c r="Y364">
        <v>12633</v>
      </c>
      <c r="Z364">
        <f t="shared" si="27"/>
        <v>12.632999999999999</v>
      </c>
    </row>
    <row r="365" spans="15:26" x14ac:dyDescent="0.25">
      <c r="O365" s="66">
        <v>362</v>
      </c>
      <c r="P365" s="65">
        <f t="shared" si="24"/>
        <v>31</v>
      </c>
      <c r="Q365" s="65">
        <v>2</v>
      </c>
      <c r="S365" s="65" t="s">
        <v>65</v>
      </c>
      <c r="T365">
        <f t="shared" si="25"/>
        <v>13698</v>
      </c>
      <c r="U365">
        <f t="shared" si="26"/>
        <v>13.698</v>
      </c>
      <c r="W365">
        <v>19.714814814814801</v>
      </c>
      <c r="X365">
        <v>20.100000000000001</v>
      </c>
      <c r="Y365">
        <v>13630</v>
      </c>
      <c r="Z365">
        <f t="shared" si="27"/>
        <v>13.63</v>
      </c>
    </row>
    <row r="366" spans="15:26" x14ac:dyDescent="0.25">
      <c r="O366" s="66">
        <v>363</v>
      </c>
      <c r="P366" s="65">
        <f t="shared" si="24"/>
        <v>31</v>
      </c>
      <c r="Q366" s="65">
        <v>3</v>
      </c>
      <c r="S366" s="65" t="s">
        <v>66</v>
      </c>
      <c r="T366">
        <f t="shared" si="25"/>
        <v>13914</v>
      </c>
      <c r="U366">
        <f t="shared" si="26"/>
        <v>13.914</v>
      </c>
      <c r="W366">
        <v>19.825925925925901</v>
      </c>
      <c r="X366">
        <v>19.100000000000001</v>
      </c>
      <c r="Y366">
        <v>14315</v>
      </c>
      <c r="Z366">
        <f t="shared" si="27"/>
        <v>14.315</v>
      </c>
    </row>
    <row r="367" spans="15:26" x14ac:dyDescent="0.25">
      <c r="O367" s="66">
        <v>364</v>
      </c>
      <c r="P367" s="65">
        <f t="shared" si="24"/>
        <v>31</v>
      </c>
      <c r="Q367" s="65">
        <v>4</v>
      </c>
      <c r="S367" s="65" t="s">
        <v>67</v>
      </c>
      <c r="T367">
        <f t="shared" si="25"/>
        <v>13682</v>
      </c>
      <c r="U367">
        <f t="shared" si="26"/>
        <v>13.682</v>
      </c>
      <c r="W367">
        <v>19.759259259259199</v>
      </c>
      <c r="X367">
        <v>20.6</v>
      </c>
      <c r="Y367">
        <v>12557</v>
      </c>
      <c r="Z367">
        <f t="shared" si="27"/>
        <v>12.557</v>
      </c>
    </row>
    <row r="368" spans="15:26" x14ac:dyDescent="0.25">
      <c r="O368" s="66">
        <v>365</v>
      </c>
      <c r="P368" s="65">
        <f t="shared" si="24"/>
        <v>31</v>
      </c>
      <c r="Q368" s="65">
        <v>5</v>
      </c>
      <c r="S368" s="65" t="s">
        <v>68</v>
      </c>
      <c r="T368">
        <f t="shared" si="25"/>
        <v>12967</v>
      </c>
      <c r="U368">
        <f t="shared" si="26"/>
        <v>12.967000000000001</v>
      </c>
      <c r="W368">
        <v>19.881481481481401</v>
      </c>
      <c r="X368">
        <v>19.899999999999999</v>
      </c>
      <c r="Y368">
        <v>14348</v>
      </c>
      <c r="Z368">
        <f t="shared" si="27"/>
        <v>14.348000000000001</v>
      </c>
    </row>
    <row r="369" spans="15:26" x14ac:dyDescent="0.25">
      <c r="O369" s="66">
        <v>366</v>
      </c>
      <c r="P369" s="65">
        <f t="shared" si="24"/>
        <v>31</v>
      </c>
      <c r="Q369" s="65">
        <v>6</v>
      </c>
      <c r="S369" s="65" t="s">
        <v>69</v>
      </c>
      <c r="T369">
        <f t="shared" si="25"/>
        <v>12914</v>
      </c>
      <c r="U369">
        <f t="shared" si="26"/>
        <v>12.914</v>
      </c>
      <c r="W369">
        <v>20.0592592592592</v>
      </c>
      <c r="X369">
        <v>19.100000000000001</v>
      </c>
      <c r="Y369">
        <v>15861</v>
      </c>
      <c r="Z369">
        <f t="shared" si="27"/>
        <v>15.861000000000001</v>
      </c>
    </row>
    <row r="370" spans="15:26" x14ac:dyDescent="0.25">
      <c r="O370" s="66">
        <v>367</v>
      </c>
      <c r="P370" s="65">
        <f t="shared" si="24"/>
        <v>31</v>
      </c>
      <c r="Q370" s="65">
        <v>7</v>
      </c>
      <c r="S370" s="65" t="s">
        <v>70</v>
      </c>
      <c r="T370">
        <f t="shared" si="25"/>
        <v>12678</v>
      </c>
      <c r="U370">
        <f t="shared" si="26"/>
        <v>12.678000000000001</v>
      </c>
      <c r="W370">
        <v>20.514814814814802</v>
      </c>
      <c r="X370">
        <v>21.7</v>
      </c>
      <c r="Y370">
        <v>12586</v>
      </c>
      <c r="Z370">
        <f t="shared" si="27"/>
        <v>12.586</v>
      </c>
    </row>
    <row r="371" spans="15:26" x14ac:dyDescent="0.25">
      <c r="O371" s="66">
        <v>368</v>
      </c>
      <c r="P371" s="65">
        <f t="shared" si="24"/>
        <v>31</v>
      </c>
      <c r="Q371" s="65">
        <v>8</v>
      </c>
      <c r="S371" s="65" t="s">
        <v>71</v>
      </c>
      <c r="T371">
        <f t="shared" si="25"/>
        <v>11904</v>
      </c>
      <c r="U371">
        <f t="shared" si="26"/>
        <v>11.904</v>
      </c>
      <c r="W371">
        <v>20.637037037037</v>
      </c>
      <c r="X371">
        <v>20.8</v>
      </c>
      <c r="Y371">
        <v>12067</v>
      </c>
      <c r="Z371">
        <f t="shared" si="27"/>
        <v>12.067</v>
      </c>
    </row>
    <row r="372" spans="15:26" x14ac:dyDescent="0.25">
      <c r="O372" s="66">
        <v>369</v>
      </c>
      <c r="P372" s="65">
        <f t="shared" si="24"/>
        <v>31</v>
      </c>
      <c r="Q372" s="65">
        <v>9</v>
      </c>
      <c r="S372" s="65" t="s">
        <v>72</v>
      </c>
      <c r="T372">
        <f t="shared" si="25"/>
        <v>11867</v>
      </c>
      <c r="U372">
        <f t="shared" si="26"/>
        <v>11.867000000000001</v>
      </c>
      <c r="W372">
        <v>20.648148148148099</v>
      </c>
      <c r="X372">
        <v>19.2</v>
      </c>
      <c r="Y372">
        <v>14085</v>
      </c>
      <c r="Z372">
        <f t="shared" si="27"/>
        <v>14.085000000000001</v>
      </c>
    </row>
    <row r="373" spans="15:26" x14ac:dyDescent="0.25">
      <c r="O373" s="66">
        <v>370</v>
      </c>
      <c r="P373" s="65">
        <f t="shared" si="24"/>
        <v>31</v>
      </c>
      <c r="Q373" s="65">
        <v>10</v>
      </c>
      <c r="S373" s="65" t="s">
        <v>73</v>
      </c>
      <c r="T373">
        <f t="shared" si="25"/>
        <v>11887</v>
      </c>
      <c r="U373">
        <f t="shared" si="26"/>
        <v>11.887</v>
      </c>
      <c r="W373">
        <v>20.2518518518518</v>
      </c>
      <c r="X373">
        <v>20.399999999999999</v>
      </c>
      <c r="Y373">
        <v>17921</v>
      </c>
      <c r="Z373">
        <f t="shared" si="27"/>
        <v>17.920999999999999</v>
      </c>
    </row>
    <row r="374" spans="15:26" x14ac:dyDescent="0.25">
      <c r="O374" s="66">
        <v>371</v>
      </c>
      <c r="P374" s="65">
        <f t="shared" si="24"/>
        <v>31</v>
      </c>
      <c r="Q374" s="65">
        <v>11</v>
      </c>
      <c r="S374" s="65" t="s">
        <v>74</v>
      </c>
      <c r="T374">
        <f t="shared" si="25"/>
        <v>11422</v>
      </c>
      <c r="U374">
        <f t="shared" si="26"/>
        <v>11.422000000000001</v>
      </c>
      <c r="W374">
        <v>20.262962962962899</v>
      </c>
      <c r="X374">
        <v>21.1</v>
      </c>
      <c r="Y374">
        <v>19651</v>
      </c>
      <c r="Z374">
        <f t="shared" si="27"/>
        <v>19.651</v>
      </c>
    </row>
    <row r="375" spans="15:26" x14ac:dyDescent="0.25">
      <c r="O375" s="66">
        <v>372</v>
      </c>
      <c r="P375" s="65">
        <f t="shared" si="24"/>
        <v>31</v>
      </c>
      <c r="Q375" s="65">
        <v>12</v>
      </c>
      <c r="S375" s="65" t="s">
        <v>75</v>
      </c>
      <c r="T375">
        <f t="shared" si="25"/>
        <v>10924</v>
      </c>
      <c r="U375">
        <f t="shared" si="26"/>
        <v>10.923999999999999</v>
      </c>
      <c r="V375">
        <f>U375</f>
        <v>10.923999999999999</v>
      </c>
      <c r="W375">
        <v>20.385185185185101</v>
      </c>
      <c r="X375">
        <v>19.600000000000001</v>
      </c>
      <c r="Y375">
        <v>18889</v>
      </c>
      <c r="Z375">
        <f t="shared" si="27"/>
        <v>18.888999999999999</v>
      </c>
    </row>
    <row r="376" spans="15:26" x14ac:dyDescent="0.25">
      <c r="O376" s="66">
        <v>373</v>
      </c>
      <c r="P376" s="65">
        <f t="shared" si="24"/>
        <v>32</v>
      </c>
      <c r="Q376" s="65">
        <v>1</v>
      </c>
      <c r="R376">
        <v>1825</v>
      </c>
      <c r="S376" s="65" t="s">
        <v>64</v>
      </c>
      <c r="T376">
        <f t="shared" si="25"/>
        <v>10084</v>
      </c>
      <c r="U376">
        <f t="shared" si="26"/>
        <v>10.084</v>
      </c>
      <c r="W376">
        <v>21.048148148148101</v>
      </c>
      <c r="X376">
        <v>21.8</v>
      </c>
      <c r="Y376">
        <v>15526</v>
      </c>
      <c r="Z376">
        <f t="shared" si="27"/>
        <v>15.526</v>
      </c>
    </row>
    <row r="377" spans="15:26" x14ac:dyDescent="0.25">
      <c r="O377" s="66">
        <v>374</v>
      </c>
      <c r="P377" s="65">
        <f t="shared" si="24"/>
        <v>32</v>
      </c>
      <c r="Q377" s="65">
        <v>2</v>
      </c>
      <c r="S377" s="65" t="s">
        <v>65</v>
      </c>
      <c r="T377">
        <f t="shared" si="25"/>
        <v>9230</v>
      </c>
      <c r="U377">
        <f t="shared" si="26"/>
        <v>9.23</v>
      </c>
      <c r="W377">
        <v>21.070370370370298</v>
      </c>
      <c r="X377">
        <v>21.4</v>
      </c>
      <c r="Y377">
        <v>17248</v>
      </c>
      <c r="Z377">
        <f t="shared" si="27"/>
        <v>17.248000000000001</v>
      </c>
    </row>
    <row r="378" spans="15:26" x14ac:dyDescent="0.25">
      <c r="O378" s="66">
        <v>375</v>
      </c>
      <c r="P378" s="65">
        <f t="shared" si="24"/>
        <v>32</v>
      </c>
      <c r="Q378" s="65">
        <v>3</v>
      </c>
      <c r="S378" s="65" t="s">
        <v>66</v>
      </c>
      <c r="T378">
        <f t="shared" si="25"/>
        <v>8308</v>
      </c>
      <c r="U378">
        <f t="shared" si="26"/>
        <v>8.3079999999999998</v>
      </c>
      <c r="W378">
        <v>20.881481481481401</v>
      </c>
      <c r="X378">
        <v>19.8</v>
      </c>
      <c r="Y378">
        <v>18144</v>
      </c>
      <c r="Z378">
        <f t="shared" si="27"/>
        <v>18.143999999999998</v>
      </c>
    </row>
    <row r="379" spans="15:26" x14ac:dyDescent="0.25">
      <c r="O379" s="66">
        <v>376</v>
      </c>
      <c r="P379" s="65">
        <f t="shared" si="24"/>
        <v>32</v>
      </c>
      <c r="Q379" s="65">
        <v>4</v>
      </c>
      <c r="S379" s="65" t="s">
        <v>67</v>
      </c>
      <c r="T379">
        <f t="shared" si="25"/>
        <v>7321</v>
      </c>
      <c r="U379">
        <f t="shared" si="26"/>
        <v>7.3209999999999997</v>
      </c>
      <c r="W379">
        <v>20.037037037036999</v>
      </c>
      <c r="X379">
        <v>20.7</v>
      </c>
      <c r="Y379">
        <v>15072</v>
      </c>
      <c r="Z379">
        <f t="shared" si="27"/>
        <v>15.071999999999999</v>
      </c>
    </row>
    <row r="380" spans="15:26" x14ac:dyDescent="0.25">
      <c r="O380" s="66">
        <v>377</v>
      </c>
      <c r="P380" s="65">
        <f t="shared" si="24"/>
        <v>32</v>
      </c>
      <c r="Q380" s="65">
        <v>5</v>
      </c>
      <c r="S380" s="65" t="s">
        <v>68</v>
      </c>
      <c r="T380">
        <f t="shared" si="25"/>
        <v>6542</v>
      </c>
      <c r="U380">
        <f t="shared" si="26"/>
        <v>6.5419999999999998</v>
      </c>
      <c r="W380">
        <v>19.759259259259199</v>
      </c>
      <c r="X380">
        <v>20</v>
      </c>
      <c r="Y380">
        <v>16940</v>
      </c>
      <c r="Z380">
        <f t="shared" si="27"/>
        <v>16.940000000000001</v>
      </c>
    </row>
    <row r="381" spans="15:26" x14ac:dyDescent="0.25">
      <c r="O381" s="66">
        <v>378</v>
      </c>
      <c r="P381" s="65">
        <f t="shared" si="24"/>
        <v>32</v>
      </c>
      <c r="Q381" s="65">
        <v>6</v>
      </c>
      <c r="S381" s="65" t="s">
        <v>69</v>
      </c>
      <c r="T381">
        <f t="shared" si="25"/>
        <v>5720</v>
      </c>
      <c r="U381">
        <f t="shared" si="26"/>
        <v>5.72</v>
      </c>
      <c r="W381">
        <v>19.603703703703701</v>
      </c>
      <c r="X381">
        <v>18.7</v>
      </c>
      <c r="Y381">
        <v>20129</v>
      </c>
      <c r="Z381">
        <f t="shared" si="27"/>
        <v>20.129000000000001</v>
      </c>
    </row>
    <row r="382" spans="15:26" x14ac:dyDescent="0.25">
      <c r="O382" s="66">
        <v>379</v>
      </c>
      <c r="P382" s="65">
        <f t="shared" si="24"/>
        <v>32</v>
      </c>
      <c r="Q382" s="65">
        <v>7</v>
      </c>
      <c r="S382" s="65" t="s">
        <v>70</v>
      </c>
      <c r="T382">
        <f t="shared" si="25"/>
        <v>4399</v>
      </c>
      <c r="U382">
        <f t="shared" si="26"/>
        <v>4.399</v>
      </c>
      <c r="W382">
        <v>19.733333333333299</v>
      </c>
      <c r="X382">
        <v>20.9</v>
      </c>
      <c r="Y382">
        <v>17641</v>
      </c>
      <c r="Z382">
        <f t="shared" si="27"/>
        <v>17.640999999999998</v>
      </c>
    </row>
    <row r="383" spans="15:26" x14ac:dyDescent="0.25">
      <c r="O383" s="66">
        <v>380</v>
      </c>
      <c r="P383" s="65">
        <f t="shared" si="24"/>
        <v>32</v>
      </c>
      <c r="Q383" s="65">
        <v>8</v>
      </c>
      <c r="S383" s="65" t="s">
        <v>71</v>
      </c>
      <c r="T383">
        <f t="shared" si="25"/>
        <v>3937</v>
      </c>
      <c r="U383">
        <f t="shared" si="26"/>
        <v>3.9369999999999998</v>
      </c>
      <c r="W383">
        <v>19.7</v>
      </c>
      <c r="X383">
        <v>19.7</v>
      </c>
      <c r="Y383">
        <v>17040</v>
      </c>
      <c r="Z383">
        <f t="shared" si="27"/>
        <v>17.04</v>
      </c>
    </row>
    <row r="384" spans="15:26" x14ac:dyDescent="0.25">
      <c r="O384" s="66">
        <v>381</v>
      </c>
      <c r="P384" s="65">
        <f t="shared" si="24"/>
        <v>32</v>
      </c>
      <c r="Q384" s="65">
        <v>9</v>
      </c>
      <c r="S384" s="65" t="s">
        <v>72</v>
      </c>
      <c r="T384">
        <f t="shared" si="25"/>
        <v>3519</v>
      </c>
      <c r="U384">
        <f t="shared" si="26"/>
        <v>3.5190000000000001</v>
      </c>
      <c r="W384">
        <v>19.6666666666666</v>
      </c>
      <c r="X384">
        <v>18.5</v>
      </c>
      <c r="Y384">
        <v>18677</v>
      </c>
      <c r="Z384">
        <f t="shared" si="27"/>
        <v>18.677</v>
      </c>
    </row>
    <row r="385" spans="15:26" x14ac:dyDescent="0.25">
      <c r="O385" s="66">
        <v>382</v>
      </c>
      <c r="P385" s="65">
        <f t="shared" si="24"/>
        <v>32</v>
      </c>
      <c r="Q385" s="65">
        <v>10</v>
      </c>
      <c r="S385" s="65" t="s">
        <v>73</v>
      </c>
      <c r="T385">
        <f t="shared" si="25"/>
        <v>3272</v>
      </c>
      <c r="U385">
        <f t="shared" si="26"/>
        <v>3.2719999999999998</v>
      </c>
      <c r="W385">
        <v>18.8925925925925</v>
      </c>
      <c r="X385">
        <v>18.8</v>
      </c>
      <c r="Y385">
        <v>19199</v>
      </c>
      <c r="Z385">
        <f t="shared" si="27"/>
        <v>19.199000000000002</v>
      </c>
    </row>
    <row r="386" spans="15:26" x14ac:dyDescent="0.25">
      <c r="O386" s="66">
        <v>383</v>
      </c>
      <c r="P386" s="65">
        <f t="shared" si="24"/>
        <v>32</v>
      </c>
      <c r="Q386" s="65">
        <v>11</v>
      </c>
      <c r="S386" s="65" t="s">
        <v>74</v>
      </c>
      <c r="T386">
        <f t="shared" si="25"/>
        <v>3128</v>
      </c>
      <c r="U386">
        <f t="shared" si="26"/>
        <v>3.1280000000000001</v>
      </c>
      <c r="W386">
        <v>19.4148148148148</v>
      </c>
      <c r="X386">
        <v>17.899999999999999</v>
      </c>
      <c r="Y386">
        <v>17805</v>
      </c>
      <c r="Z386">
        <f t="shared" si="27"/>
        <v>17.805</v>
      </c>
    </row>
    <row r="387" spans="15:26" x14ac:dyDescent="0.25">
      <c r="O387" s="66">
        <v>384</v>
      </c>
      <c r="P387" s="65">
        <f t="shared" si="24"/>
        <v>32</v>
      </c>
      <c r="Q387" s="65">
        <v>12</v>
      </c>
      <c r="S387" s="65" t="s">
        <v>75</v>
      </c>
      <c r="T387">
        <f t="shared" si="25"/>
        <v>1923</v>
      </c>
      <c r="U387">
        <f t="shared" si="26"/>
        <v>1.923</v>
      </c>
      <c r="V387">
        <f>U387</f>
        <v>1.923</v>
      </c>
      <c r="W387">
        <v>20.492592592592501</v>
      </c>
      <c r="X387">
        <v>22.2</v>
      </c>
      <c r="Y387">
        <v>22837</v>
      </c>
      <c r="Z387">
        <f t="shared" si="27"/>
        <v>22.837</v>
      </c>
    </row>
    <row r="388" spans="15:26" x14ac:dyDescent="0.25">
      <c r="O388" s="66">
        <v>385</v>
      </c>
      <c r="P388" s="65">
        <f t="shared" ref="P388:P451" si="28">ROUNDUP(O388/12,0)</f>
        <v>33</v>
      </c>
      <c r="Q388" s="65">
        <v>1</v>
      </c>
      <c r="R388">
        <v>1826</v>
      </c>
      <c r="S388" s="65" t="s">
        <v>64</v>
      </c>
      <c r="T388">
        <f t="shared" ref="T388:T451" si="29">INDEX($B$6:$M$62,P388,Q388)</f>
        <v>1916</v>
      </c>
      <c r="U388">
        <f t="shared" ref="U388:U451" si="30">T388/1000</f>
        <v>1.9159999999999999</v>
      </c>
      <c r="W388">
        <v>23.829629629629601</v>
      </c>
      <c r="X388">
        <v>24.9</v>
      </c>
      <c r="Y388">
        <v>23276</v>
      </c>
      <c r="Z388">
        <f t="shared" ref="Z388:Z451" si="31">Y388/1000</f>
        <v>23.276</v>
      </c>
    </row>
    <row r="389" spans="15:26" x14ac:dyDescent="0.25">
      <c r="O389" s="66">
        <v>386</v>
      </c>
      <c r="P389" s="65">
        <f t="shared" si="28"/>
        <v>33</v>
      </c>
      <c r="Q389" s="65">
        <v>2</v>
      </c>
      <c r="S389" s="65" t="s">
        <v>65</v>
      </c>
      <c r="T389">
        <f t="shared" si="29"/>
        <v>2350</v>
      </c>
      <c r="U389">
        <f t="shared" si="30"/>
        <v>2.35</v>
      </c>
      <c r="W389">
        <v>24.740740740740701</v>
      </c>
      <c r="X389">
        <v>24.1</v>
      </c>
      <c r="Y389">
        <v>22168</v>
      </c>
      <c r="Z389">
        <f t="shared" si="31"/>
        <v>22.167999999999999</v>
      </c>
    </row>
    <row r="390" spans="15:26" x14ac:dyDescent="0.25">
      <c r="O390" s="66">
        <v>387</v>
      </c>
      <c r="P390" s="65">
        <f t="shared" si="28"/>
        <v>33</v>
      </c>
      <c r="Q390" s="65">
        <v>3</v>
      </c>
      <c r="S390" s="65" t="s">
        <v>66</v>
      </c>
      <c r="T390">
        <f t="shared" si="29"/>
        <v>2716</v>
      </c>
      <c r="U390">
        <f t="shared" si="30"/>
        <v>2.7160000000000002</v>
      </c>
      <c r="W390">
        <v>24.929629629629598</v>
      </c>
      <c r="X390">
        <v>24.4</v>
      </c>
      <c r="Y390">
        <v>25632</v>
      </c>
      <c r="Z390">
        <f t="shared" si="31"/>
        <v>25.632000000000001</v>
      </c>
    </row>
    <row r="391" spans="15:26" x14ac:dyDescent="0.25">
      <c r="O391" s="66">
        <v>388</v>
      </c>
      <c r="P391" s="65">
        <f t="shared" si="28"/>
        <v>33</v>
      </c>
      <c r="Q391" s="65">
        <v>4</v>
      </c>
      <c r="S391" s="65" t="s">
        <v>67</v>
      </c>
      <c r="T391">
        <f t="shared" si="29"/>
        <v>3364</v>
      </c>
      <c r="U391">
        <f t="shared" si="30"/>
        <v>3.3639999999999999</v>
      </c>
      <c r="W391">
        <v>23.374074074073999</v>
      </c>
      <c r="X391">
        <v>24.9</v>
      </c>
      <c r="Y391">
        <v>18931</v>
      </c>
      <c r="Z391">
        <f t="shared" si="31"/>
        <v>18.931000000000001</v>
      </c>
    </row>
    <row r="392" spans="15:26" x14ac:dyDescent="0.25">
      <c r="O392" s="66">
        <v>389</v>
      </c>
      <c r="P392" s="65">
        <f t="shared" si="28"/>
        <v>33</v>
      </c>
      <c r="Q392" s="65">
        <v>5</v>
      </c>
      <c r="S392" s="65" t="s">
        <v>68</v>
      </c>
      <c r="T392">
        <f t="shared" si="29"/>
        <v>4114</v>
      </c>
      <c r="U392">
        <f t="shared" si="30"/>
        <v>4.1139999999999999</v>
      </c>
      <c r="W392">
        <v>22.885185185185101</v>
      </c>
      <c r="X392">
        <v>22.7</v>
      </c>
      <c r="Y392">
        <v>18241</v>
      </c>
      <c r="Z392">
        <f t="shared" si="31"/>
        <v>18.241</v>
      </c>
    </row>
    <row r="393" spans="15:26" x14ac:dyDescent="0.25">
      <c r="O393" s="66">
        <v>390</v>
      </c>
      <c r="P393" s="65">
        <f t="shared" si="28"/>
        <v>33</v>
      </c>
      <c r="Q393" s="65">
        <v>6</v>
      </c>
      <c r="S393" s="65" t="s">
        <v>69</v>
      </c>
      <c r="T393">
        <f t="shared" si="29"/>
        <v>4919</v>
      </c>
      <c r="U393">
        <f t="shared" si="30"/>
        <v>4.9189999999999996</v>
      </c>
      <c r="W393">
        <v>22.440740740740701</v>
      </c>
      <c r="X393">
        <v>21</v>
      </c>
      <c r="Y393">
        <v>18859</v>
      </c>
      <c r="Z393">
        <f t="shared" si="31"/>
        <v>18.859000000000002</v>
      </c>
    </row>
    <row r="394" spans="15:26" x14ac:dyDescent="0.25">
      <c r="O394" s="66">
        <v>391</v>
      </c>
      <c r="P394" s="65">
        <f t="shared" si="28"/>
        <v>33</v>
      </c>
      <c r="Q394" s="65">
        <v>7</v>
      </c>
      <c r="S394" s="65" t="s">
        <v>70</v>
      </c>
      <c r="T394">
        <f t="shared" si="29"/>
        <v>5530</v>
      </c>
      <c r="U394">
        <f t="shared" si="30"/>
        <v>5.53</v>
      </c>
      <c r="W394">
        <v>22.174074074073999</v>
      </c>
      <c r="X394">
        <v>22.5</v>
      </c>
      <c r="Y394">
        <v>14484</v>
      </c>
      <c r="Z394">
        <f t="shared" si="31"/>
        <v>14.484</v>
      </c>
    </row>
    <row r="395" spans="15:26" x14ac:dyDescent="0.25">
      <c r="O395" s="66">
        <v>392</v>
      </c>
      <c r="P395" s="65">
        <f t="shared" si="28"/>
        <v>33</v>
      </c>
      <c r="Q395" s="65">
        <v>8</v>
      </c>
      <c r="S395" s="65" t="s">
        <v>71</v>
      </c>
      <c r="T395">
        <f t="shared" si="29"/>
        <v>6372</v>
      </c>
      <c r="U395">
        <f t="shared" si="30"/>
        <v>6.3719999999999999</v>
      </c>
      <c r="W395">
        <v>21.718518518518501</v>
      </c>
      <c r="X395">
        <v>21.9</v>
      </c>
      <c r="Y395">
        <v>13037</v>
      </c>
      <c r="Z395">
        <f t="shared" si="31"/>
        <v>13.037000000000001</v>
      </c>
    </row>
    <row r="396" spans="15:26" x14ac:dyDescent="0.25">
      <c r="O396" s="66">
        <v>393</v>
      </c>
      <c r="P396" s="65">
        <f t="shared" si="28"/>
        <v>33</v>
      </c>
      <c r="Q396" s="65">
        <v>9</v>
      </c>
      <c r="S396" s="65" t="s">
        <v>72</v>
      </c>
      <c r="T396">
        <f t="shared" si="29"/>
        <v>7721</v>
      </c>
      <c r="U396">
        <f t="shared" si="30"/>
        <v>7.7210000000000001</v>
      </c>
      <c r="W396">
        <v>21.207407407407398</v>
      </c>
      <c r="X396">
        <v>20.8</v>
      </c>
      <c r="Y396">
        <v>14892</v>
      </c>
      <c r="Z396">
        <f t="shared" si="31"/>
        <v>14.891999999999999</v>
      </c>
    </row>
    <row r="397" spans="15:26" x14ac:dyDescent="0.25">
      <c r="O397" s="66">
        <v>394</v>
      </c>
      <c r="P397" s="65">
        <f t="shared" si="28"/>
        <v>33</v>
      </c>
      <c r="Q397" s="65">
        <v>10</v>
      </c>
      <c r="S397" s="65" t="s">
        <v>73</v>
      </c>
      <c r="T397">
        <f t="shared" si="29"/>
        <v>8092</v>
      </c>
      <c r="U397">
        <f t="shared" si="30"/>
        <v>8.0920000000000005</v>
      </c>
      <c r="W397">
        <v>20.122222222222199</v>
      </c>
      <c r="X397">
        <v>20.5</v>
      </c>
      <c r="Y397">
        <v>15203</v>
      </c>
      <c r="Z397">
        <f t="shared" si="31"/>
        <v>15.202999999999999</v>
      </c>
    </row>
    <row r="398" spans="15:26" x14ac:dyDescent="0.25">
      <c r="O398" s="66">
        <v>395</v>
      </c>
      <c r="P398" s="65">
        <f t="shared" si="28"/>
        <v>33</v>
      </c>
      <c r="Q398" s="65">
        <v>11</v>
      </c>
      <c r="S398" s="65" t="s">
        <v>74</v>
      </c>
      <c r="T398">
        <f t="shared" si="29"/>
        <v>8609</v>
      </c>
      <c r="U398">
        <f t="shared" si="30"/>
        <v>8.609</v>
      </c>
      <c r="W398">
        <v>19.8888888888888</v>
      </c>
      <c r="X398">
        <v>20.399999999999999</v>
      </c>
      <c r="Y398">
        <v>11952</v>
      </c>
      <c r="Z398">
        <f t="shared" si="31"/>
        <v>11.952</v>
      </c>
    </row>
    <row r="399" spans="15:26" x14ac:dyDescent="0.25">
      <c r="O399" s="66">
        <v>396</v>
      </c>
      <c r="P399" s="65">
        <f t="shared" si="28"/>
        <v>33</v>
      </c>
      <c r="Q399" s="65">
        <v>12</v>
      </c>
      <c r="S399" s="65" t="s">
        <v>75</v>
      </c>
      <c r="T399">
        <f t="shared" si="29"/>
        <v>9402</v>
      </c>
      <c r="U399">
        <f t="shared" si="30"/>
        <v>9.4019999999999992</v>
      </c>
      <c r="V399">
        <f>U399</f>
        <v>9.4019999999999992</v>
      </c>
      <c r="W399">
        <v>19.988888888888798</v>
      </c>
      <c r="X399">
        <v>19.100000000000001</v>
      </c>
      <c r="Y399">
        <v>12733</v>
      </c>
      <c r="Z399">
        <f t="shared" si="31"/>
        <v>12.733000000000001</v>
      </c>
    </row>
    <row r="400" spans="15:26" x14ac:dyDescent="0.25">
      <c r="O400" s="66">
        <v>397</v>
      </c>
      <c r="P400" s="65">
        <f t="shared" si="28"/>
        <v>34</v>
      </c>
      <c r="Q400" s="65">
        <v>1</v>
      </c>
      <c r="R400">
        <v>1827</v>
      </c>
      <c r="S400" s="65" t="s">
        <v>64</v>
      </c>
      <c r="T400">
        <f t="shared" si="29"/>
        <v>9430</v>
      </c>
      <c r="U400">
        <f t="shared" si="30"/>
        <v>9.43</v>
      </c>
      <c r="W400">
        <v>21</v>
      </c>
      <c r="X400">
        <v>21.2</v>
      </c>
      <c r="Y400">
        <v>11914</v>
      </c>
      <c r="Z400">
        <f t="shared" si="31"/>
        <v>11.914</v>
      </c>
    </row>
    <row r="401" spans="15:26" x14ac:dyDescent="0.25">
      <c r="O401" s="66">
        <v>398</v>
      </c>
      <c r="P401" s="65">
        <f t="shared" si="28"/>
        <v>34</v>
      </c>
      <c r="Q401" s="65">
        <v>2</v>
      </c>
      <c r="S401" s="65" t="s">
        <v>65</v>
      </c>
      <c r="T401">
        <f t="shared" si="29"/>
        <v>9776</v>
      </c>
      <c r="U401">
        <f t="shared" si="30"/>
        <v>9.7759999999999998</v>
      </c>
      <c r="W401">
        <v>21.3333333333333</v>
      </c>
      <c r="X401">
        <v>21.8</v>
      </c>
      <c r="Y401">
        <v>12133</v>
      </c>
      <c r="Z401">
        <f t="shared" si="31"/>
        <v>12.132999999999999</v>
      </c>
    </row>
    <row r="402" spans="15:26" x14ac:dyDescent="0.25">
      <c r="O402" s="66">
        <v>399</v>
      </c>
      <c r="P402" s="65">
        <f t="shared" si="28"/>
        <v>34</v>
      </c>
      <c r="Q402" s="65">
        <v>3</v>
      </c>
      <c r="S402" s="65" t="s">
        <v>66</v>
      </c>
      <c r="T402">
        <f t="shared" si="29"/>
        <v>10236</v>
      </c>
      <c r="U402">
        <f t="shared" si="30"/>
        <v>10.236000000000001</v>
      </c>
      <c r="W402">
        <v>21.566666666666599</v>
      </c>
      <c r="X402">
        <v>20.9</v>
      </c>
      <c r="Y402">
        <v>12391</v>
      </c>
      <c r="Z402">
        <f t="shared" si="31"/>
        <v>12.391</v>
      </c>
    </row>
    <row r="403" spans="15:26" x14ac:dyDescent="0.25">
      <c r="O403" s="66">
        <v>400</v>
      </c>
      <c r="P403" s="65">
        <f t="shared" si="28"/>
        <v>34</v>
      </c>
      <c r="Q403" s="65">
        <v>4</v>
      </c>
      <c r="S403" s="65" t="s">
        <v>67</v>
      </c>
      <c r="T403">
        <f t="shared" si="29"/>
        <v>10233</v>
      </c>
      <c r="U403">
        <f t="shared" si="30"/>
        <v>10.233000000000001</v>
      </c>
      <c r="W403">
        <v>21.507407407407399</v>
      </c>
      <c r="X403">
        <v>22.4</v>
      </c>
      <c r="Y403">
        <v>12030</v>
      </c>
      <c r="Z403">
        <f t="shared" si="31"/>
        <v>12.03</v>
      </c>
    </row>
    <row r="404" spans="15:26" x14ac:dyDescent="0.25">
      <c r="O404" s="66">
        <v>401</v>
      </c>
      <c r="P404" s="65">
        <f t="shared" si="28"/>
        <v>34</v>
      </c>
      <c r="Q404" s="65">
        <v>5</v>
      </c>
      <c r="S404" s="65" t="s">
        <v>68</v>
      </c>
      <c r="T404">
        <f t="shared" si="29"/>
        <v>10292</v>
      </c>
      <c r="U404">
        <f t="shared" si="30"/>
        <v>10.292</v>
      </c>
      <c r="W404">
        <v>21.685185185185102</v>
      </c>
      <c r="X404">
        <v>22.2</v>
      </c>
      <c r="Y404">
        <v>12063</v>
      </c>
      <c r="Z404">
        <f t="shared" si="31"/>
        <v>12.063000000000001</v>
      </c>
    </row>
    <row r="405" spans="15:26" x14ac:dyDescent="0.25">
      <c r="O405" s="66">
        <v>402</v>
      </c>
      <c r="P405" s="65">
        <f t="shared" si="28"/>
        <v>34</v>
      </c>
      <c r="Q405" s="65">
        <v>6</v>
      </c>
      <c r="S405" s="65" t="s">
        <v>69</v>
      </c>
      <c r="T405">
        <f t="shared" si="29"/>
        <v>10510</v>
      </c>
      <c r="U405">
        <f t="shared" si="30"/>
        <v>10.51</v>
      </c>
      <c r="W405">
        <v>21.907407407407401</v>
      </c>
      <c r="X405">
        <v>20.5</v>
      </c>
      <c r="Y405">
        <v>13196</v>
      </c>
      <c r="Z405">
        <f t="shared" si="31"/>
        <v>13.196</v>
      </c>
    </row>
    <row r="406" spans="15:26" x14ac:dyDescent="0.25">
      <c r="O406" s="66">
        <v>403</v>
      </c>
      <c r="P406" s="65">
        <f t="shared" si="28"/>
        <v>34</v>
      </c>
      <c r="Q406" s="65">
        <v>7</v>
      </c>
      <c r="S406" s="65" t="s">
        <v>70</v>
      </c>
      <c r="T406">
        <f t="shared" si="29"/>
        <v>10184</v>
      </c>
      <c r="U406">
        <f t="shared" si="30"/>
        <v>10.183999999999999</v>
      </c>
      <c r="W406">
        <v>22.5888888888888</v>
      </c>
      <c r="X406">
        <v>22.8</v>
      </c>
      <c r="Y406">
        <v>12539</v>
      </c>
      <c r="Z406">
        <f t="shared" si="31"/>
        <v>12.539</v>
      </c>
    </row>
    <row r="407" spans="15:26" x14ac:dyDescent="0.25">
      <c r="O407" s="66">
        <v>404</v>
      </c>
      <c r="P407" s="65">
        <f t="shared" si="28"/>
        <v>34</v>
      </c>
      <c r="Q407" s="65">
        <v>8</v>
      </c>
      <c r="S407" s="65" t="s">
        <v>71</v>
      </c>
      <c r="T407">
        <f t="shared" si="29"/>
        <v>10160</v>
      </c>
      <c r="U407">
        <f t="shared" si="30"/>
        <v>10.16</v>
      </c>
      <c r="W407">
        <v>22.5888888888888</v>
      </c>
      <c r="X407">
        <v>23</v>
      </c>
      <c r="Y407">
        <v>12125</v>
      </c>
      <c r="Z407">
        <f t="shared" si="31"/>
        <v>12.125</v>
      </c>
    </row>
    <row r="408" spans="15:26" x14ac:dyDescent="0.25">
      <c r="O408" s="66">
        <v>405</v>
      </c>
      <c r="P408" s="65">
        <f t="shared" si="28"/>
        <v>34</v>
      </c>
      <c r="Q408" s="65">
        <v>9</v>
      </c>
      <c r="S408" s="65" t="s">
        <v>72</v>
      </c>
      <c r="T408">
        <f t="shared" si="29"/>
        <v>10339</v>
      </c>
      <c r="U408">
        <f t="shared" si="30"/>
        <v>10.339</v>
      </c>
      <c r="W408">
        <v>22.322222222222202</v>
      </c>
      <c r="X408">
        <v>21.6</v>
      </c>
      <c r="Y408">
        <v>12087</v>
      </c>
      <c r="Z408">
        <f t="shared" si="31"/>
        <v>12.087</v>
      </c>
    </row>
    <row r="409" spans="15:26" x14ac:dyDescent="0.25">
      <c r="O409" s="66">
        <v>406</v>
      </c>
      <c r="P409" s="65">
        <f t="shared" si="28"/>
        <v>34</v>
      </c>
      <c r="Q409" s="65">
        <v>10</v>
      </c>
      <c r="S409" s="65" t="s">
        <v>73</v>
      </c>
      <c r="T409">
        <f t="shared" si="29"/>
        <v>10104</v>
      </c>
      <c r="U409">
        <f t="shared" si="30"/>
        <v>10.103999999999999</v>
      </c>
      <c r="W409">
        <v>21.137037037037</v>
      </c>
      <c r="X409">
        <v>21.6</v>
      </c>
      <c r="Y409">
        <v>11149</v>
      </c>
      <c r="Z409">
        <f t="shared" si="31"/>
        <v>11.148999999999999</v>
      </c>
    </row>
    <row r="410" spans="15:26" x14ac:dyDescent="0.25">
      <c r="O410" s="66">
        <v>407</v>
      </c>
      <c r="P410" s="65">
        <f t="shared" si="28"/>
        <v>34</v>
      </c>
      <c r="Q410" s="65">
        <v>11</v>
      </c>
      <c r="S410" s="65" t="s">
        <v>74</v>
      </c>
      <c r="T410">
        <f t="shared" si="29"/>
        <v>10076</v>
      </c>
      <c r="U410">
        <f t="shared" si="30"/>
        <v>10.076000000000001</v>
      </c>
      <c r="W410">
        <v>20.825925925925901</v>
      </c>
      <c r="X410">
        <v>21.4</v>
      </c>
      <c r="Y410">
        <v>11515</v>
      </c>
      <c r="Z410">
        <f t="shared" si="31"/>
        <v>11.515000000000001</v>
      </c>
    </row>
    <row r="411" spans="15:26" x14ac:dyDescent="0.25">
      <c r="O411" s="66">
        <v>408</v>
      </c>
      <c r="P411" s="65">
        <f t="shared" si="28"/>
        <v>34</v>
      </c>
      <c r="Q411" s="65">
        <v>12</v>
      </c>
      <c r="S411" s="65" t="s">
        <v>75</v>
      </c>
      <c r="T411">
        <f t="shared" si="29"/>
        <v>10560</v>
      </c>
      <c r="U411">
        <f t="shared" si="30"/>
        <v>10.56</v>
      </c>
      <c r="V411">
        <f>U411</f>
        <v>10.56</v>
      </c>
      <c r="W411">
        <v>20.737037037036998</v>
      </c>
      <c r="X411">
        <v>19.8</v>
      </c>
      <c r="Y411">
        <v>10408</v>
      </c>
      <c r="Z411">
        <f t="shared" si="31"/>
        <v>10.407999999999999</v>
      </c>
    </row>
    <row r="412" spans="15:26" x14ac:dyDescent="0.25">
      <c r="O412" s="66">
        <v>409</v>
      </c>
      <c r="P412" s="65">
        <f t="shared" si="28"/>
        <v>35</v>
      </c>
      <c r="Q412" s="65">
        <v>1</v>
      </c>
      <c r="R412">
        <v>1828</v>
      </c>
      <c r="S412" s="65" t="s">
        <v>64</v>
      </c>
      <c r="T412">
        <f t="shared" si="29"/>
        <v>10098</v>
      </c>
      <c r="U412">
        <f t="shared" si="30"/>
        <v>10.098000000000001</v>
      </c>
      <c r="W412">
        <v>21.329629629629601</v>
      </c>
      <c r="X412">
        <v>21.7</v>
      </c>
      <c r="Y412">
        <v>10662</v>
      </c>
      <c r="Z412">
        <f t="shared" si="31"/>
        <v>10.662000000000001</v>
      </c>
    </row>
    <row r="413" spans="15:26" x14ac:dyDescent="0.25">
      <c r="O413" s="66">
        <v>410</v>
      </c>
      <c r="P413" s="65">
        <f t="shared" si="28"/>
        <v>35</v>
      </c>
      <c r="Q413" s="65">
        <v>2</v>
      </c>
      <c r="S413" s="65" t="s">
        <v>65</v>
      </c>
      <c r="T413">
        <f t="shared" si="29"/>
        <v>10003</v>
      </c>
      <c r="U413">
        <f t="shared" si="30"/>
        <v>10.003</v>
      </c>
      <c r="W413">
        <v>21.340740740740699</v>
      </c>
      <c r="X413">
        <v>22.5</v>
      </c>
      <c r="Y413">
        <v>10629</v>
      </c>
      <c r="Z413">
        <f t="shared" si="31"/>
        <v>10.629</v>
      </c>
    </row>
    <row r="414" spans="15:26" x14ac:dyDescent="0.25">
      <c r="O414" s="66">
        <v>411</v>
      </c>
      <c r="P414" s="65">
        <f t="shared" si="28"/>
        <v>35</v>
      </c>
      <c r="Q414" s="65">
        <v>3</v>
      </c>
      <c r="S414" s="65" t="s">
        <v>66</v>
      </c>
      <c r="T414">
        <f t="shared" si="29"/>
        <v>10078</v>
      </c>
      <c r="U414">
        <f t="shared" si="30"/>
        <v>10.077999999999999</v>
      </c>
      <c r="W414">
        <v>21.229629629629599</v>
      </c>
      <c r="X414">
        <v>20.7</v>
      </c>
      <c r="Y414">
        <v>10937</v>
      </c>
      <c r="Z414">
        <f t="shared" si="31"/>
        <v>10.936999999999999</v>
      </c>
    </row>
    <row r="415" spans="15:26" x14ac:dyDescent="0.25">
      <c r="O415" s="66">
        <v>412</v>
      </c>
      <c r="P415" s="65">
        <f t="shared" si="28"/>
        <v>35</v>
      </c>
      <c r="Q415" s="65">
        <v>4</v>
      </c>
      <c r="S415" s="65" t="s">
        <v>67</v>
      </c>
      <c r="T415">
        <f t="shared" si="29"/>
        <v>9809</v>
      </c>
      <c r="U415">
        <f t="shared" si="30"/>
        <v>9.8089999999999993</v>
      </c>
      <c r="W415">
        <v>20.596296296296298</v>
      </c>
      <c r="X415">
        <v>21.2</v>
      </c>
      <c r="Y415">
        <v>10990</v>
      </c>
      <c r="Z415">
        <f t="shared" si="31"/>
        <v>10.99</v>
      </c>
    </row>
    <row r="416" spans="15:26" x14ac:dyDescent="0.25">
      <c r="O416" s="66">
        <v>413</v>
      </c>
      <c r="P416" s="65">
        <f t="shared" si="28"/>
        <v>35</v>
      </c>
      <c r="Q416" s="65">
        <v>5</v>
      </c>
      <c r="S416" s="65" t="s">
        <v>68</v>
      </c>
      <c r="T416">
        <f t="shared" si="29"/>
        <v>9791</v>
      </c>
      <c r="U416">
        <f t="shared" si="30"/>
        <v>9.7910000000000004</v>
      </c>
      <c r="W416">
        <v>20.540740740740699</v>
      </c>
      <c r="X416">
        <v>21.1</v>
      </c>
      <c r="Y416">
        <v>11331</v>
      </c>
      <c r="Z416">
        <f t="shared" si="31"/>
        <v>11.331</v>
      </c>
    </row>
    <row r="417" spans="15:26" x14ac:dyDescent="0.25">
      <c r="O417" s="66">
        <v>414</v>
      </c>
      <c r="P417" s="65">
        <f t="shared" si="28"/>
        <v>35</v>
      </c>
      <c r="Q417" s="65">
        <v>6</v>
      </c>
      <c r="S417" s="65" t="s">
        <v>69</v>
      </c>
      <c r="T417">
        <f t="shared" si="29"/>
        <v>10038</v>
      </c>
      <c r="U417">
        <f t="shared" si="30"/>
        <v>10.038</v>
      </c>
      <c r="W417">
        <v>20.662962962962901</v>
      </c>
      <c r="X417">
        <v>19.600000000000001</v>
      </c>
      <c r="Y417">
        <v>10392</v>
      </c>
      <c r="Z417">
        <f t="shared" si="31"/>
        <v>10.391999999999999</v>
      </c>
    </row>
    <row r="418" spans="15:26" x14ac:dyDescent="0.25">
      <c r="O418" s="66">
        <v>415</v>
      </c>
      <c r="P418" s="65">
        <f t="shared" si="28"/>
        <v>35</v>
      </c>
      <c r="Q418" s="65">
        <v>7</v>
      </c>
      <c r="S418" s="65" t="s">
        <v>70</v>
      </c>
      <c r="T418">
        <f t="shared" si="29"/>
        <v>9941</v>
      </c>
      <c r="U418">
        <f t="shared" si="30"/>
        <v>9.9410000000000007</v>
      </c>
      <c r="W418">
        <v>21.4962962962963</v>
      </c>
      <c r="X418">
        <v>21.8</v>
      </c>
      <c r="Y418">
        <v>11228</v>
      </c>
      <c r="Z418">
        <f t="shared" si="31"/>
        <v>11.228</v>
      </c>
    </row>
    <row r="419" spans="15:26" x14ac:dyDescent="0.25">
      <c r="O419" s="66">
        <v>416</v>
      </c>
      <c r="P419" s="65">
        <f t="shared" si="28"/>
        <v>35</v>
      </c>
      <c r="Q419" s="65">
        <v>8</v>
      </c>
      <c r="S419" s="65" t="s">
        <v>71</v>
      </c>
      <c r="T419">
        <f t="shared" si="29"/>
        <v>10164</v>
      </c>
      <c r="U419">
        <f t="shared" si="30"/>
        <v>10.164</v>
      </c>
      <c r="W419">
        <v>21.574074074074002</v>
      </c>
      <c r="X419">
        <v>21.9</v>
      </c>
      <c r="Y419">
        <v>10375</v>
      </c>
      <c r="Z419">
        <f t="shared" si="31"/>
        <v>10.375</v>
      </c>
    </row>
    <row r="420" spans="15:26" x14ac:dyDescent="0.25">
      <c r="O420" s="66">
        <v>417</v>
      </c>
      <c r="P420" s="65">
        <f t="shared" si="28"/>
        <v>35</v>
      </c>
      <c r="Q420" s="65">
        <v>9</v>
      </c>
      <c r="S420" s="65" t="s">
        <v>72</v>
      </c>
      <c r="T420">
        <f t="shared" si="29"/>
        <v>10114</v>
      </c>
      <c r="U420">
        <f t="shared" si="30"/>
        <v>10.114000000000001</v>
      </c>
      <c r="W420">
        <v>21.429629629629598</v>
      </c>
      <c r="X420">
        <v>20.8</v>
      </c>
      <c r="Y420">
        <v>10442</v>
      </c>
      <c r="Z420">
        <f t="shared" si="31"/>
        <v>10.442</v>
      </c>
    </row>
    <row r="421" spans="15:26" x14ac:dyDescent="0.25">
      <c r="O421" s="66">
        <v>418</v>
      </c>
      <c r="P421" s="65">
        <f t="shared" si="28"/>
        <v>35</v>
      </c>
      <c r="Q421" s="65">
        <v>10</v>
      </c>
      <c r="S421" s="65" t="s">
        <v>73</v>
      </c>
      <c r="T421">
        <f t="shared" si="29"/>
        <v>9529</v>
      </c>
      <c r="U421">
        <f t="shared" si="30"/>
        <v>9.5289999999999999</v>
      </c>
      <c r="W421">
        <v>20.618518518518499</v>
      </c>
      <c r="X421">
        <v>21.1</v>
      </c>
      <c r="Y421">
        <v>10104</v>
      </c>
      <c r="Z421">
        <f t="shared" si="31"/>
        <v>10.103999999999999</v>
      </c>
    </row>
    <row r="422" spans="15:26" x14ac:dyDescent="0.25">
      <c r="O422" s="66">
        <v>419</v>
      </c>
      <c r="P422" s="65">
        <f t="shared" si="28"/>
        <v>35</v>
      </c>
      <c r="Q422" s="65">
        <v>11</v>
      </c>
      <c r="S422" s="65" t="s">
        <v>74</v>
      </c>
      <c r="T422">
        <f t="shared" si="29"/>
        <v>8605</v>
      </c>
      <c r="U422">
        <f t="shared" si="30"/>
        <v>8.6050000000000004</v>
      </c>
      <c r="W422">
        <v>20.3629629629629</v>
      </c>
      <c r="X422">
        <v>20.6</v>
      </c>
      <c r="Y422">
        <v>10251</v>
      </c>
      <c r="Z422">
        <f t="shared" si="31"/>
        <v>10.250999999999999</v>
      </c>
    </row>
    <row r="423" spans="15:26" x14ac:dyDescent="0.25">
      <c r="O423" s="66">
        <v>420</v>
      </c>
      <c r="P423" s="65">
        <f t="shared" si="28"/>
        <v>35</v>
      </c>
      <c r="Q423" s="65">
        <v>12</v>
      </c>
      <c r="S423" s="65" t="s">
        <v>75</v>
      </c>
      <c r="T423">
        <f t="shared" si="29"/>
        <v>8496</v>
      </c>
      <c r="U423">
        <f t="shared" si="30"/>
        <v>8.4960000000000004</v>
      </c>
      <c r="V423">
        <f>U423</f>
        <v>8.4960000000000004</v>
      </c>
      <c r="W423">
        <v>20.218518518518501</v>
      </c>
      <c r="X423">
        <v>19.5</v>
      </c>
      <c r="Y423">
        <v>12831</v>
      </c>
      <c r="Z423">
        <f t="shared" si="31"/>
        <v>12.831</v>
      </c>
    </row>
    <row r="424" spans="15:26" x14ac:dyDescent="0.25">
      <c r="O424" s="66">
        <v>421</v>
      </c>
      <c r="P424" s="65">
        <f t="shared" si="28"/>
        <v>36</v>
      </c>
      <c r="Q424" s="65">
        <v>1</v>
      </c>
      <c r="R424">
        <v>1829</v>
      </c>
      <c r="S424" s="65" t="s">
        <v>64</v>
      </c>
      <c r="T424">
        <f t="shared" si="29"/>
        <v>7664</v>
      </c>
      <c r="U424">
        <f t="shared" si="30"/>
        <v>7.6639999999999997</v>
      </c>
      <c r="W424">
        <v>20.437037037037001</v>
      </c>
      <c r="X424">
        <v>21</v>
      </c>
      <c r="Y424">
        <v>12501</v>
      </c>
      <c r="Z424">
        <f t="shared" si="31"/>
        <v>12.500999999999999</v>
      </c>
    </row>
    <row r="425" spans="15:26" x14ac:dyDescent="0.25">
      <c r="O425" s="66">
        <v>422</v>
      </c>
      <c r="P425" s="65">
        <f t="shared" si="28"/>
        <v>36</v>
      </c>
      <c r="Q425" s="65">
        <v>2</v>
      </c>
      <c r="S425" s="65" t="s">
        <v>65</v>
      </c>
      <c r="T425">
        <f t="shared" si="29"/>
        <v>6530</v>
      </c>
      <c r="U425">
        <f t="shared" si="30"/>
        <v>6.53</v>
      </c>
      <c r="W425">
        <v>20.325925925925901</v>
      </c>
      <c r="X425">
        <v>20.5</v>
      </c>
      <c r="Y425">
        <v>11872</v>
      </c>
      <c r="Z425">
        <f t="shared" si="31"/>
        <v>11.872</v>
      </c>
    </row>
    <row r="426" spans="15:26" x14ac:dyDescent="0.25">
      <c r="O426" s="66">
        <v>423</v>
      </c>
      <c r="P426" s="65">
        <f t="shared" si="28"/>
        <v>36</v>
      </c>
      <c r="Q426" s="65">
        <v>3</v>
      </c>
      <c r="S426" s="65" t="s">
        <v>66</v>
      </c>
      <c r="T426">
        <f t="shared" si="29"/>
        <v>6208</v>
      </c>
      <c r="U426">
        <f t="shared" si="30"/>
        <v>6.2080000000000002</v>
      </c>
      <c r="W426">
        <v>20.137037037037</v>
      </c>
      <c r="X426">
        <v>19.3</v>
      </c>
      <c r="Y426">
        <v>11609</v>
      </c>
      <c r="Z426">
        <f t="shared" si="31"/>
        <v>11.609</v>
      </c>
    </row>
    <row r="427" spans="15:26" x14ac:dyDescent="0.25">
      <c r="O427" s="66">
        <v>424</v>
      </c>
      <c r="P427" s="65">
        <f t="shared" si="28"/>
        <v>36</v>
      </c>
      <c r="Q427" s="65">
        <v>4</v>
      </c>
      <c r="S427" s="65" t="s">
        <v>67</v>
      </c>
      <c r="T427">
        <f t="shared" si="29"/>
        <v>5582</v>
      </c>
      <c r="U427">
        <f t="shared" si="30"/>
        <v>5.5819999999999999</v>
      </c>
      <c r="W427">
        <v>19.618518518518499</v>
      </c>
      <c r="X427">
        <v>20.2</v>
      </c>
      <c r="Y427">
        <v>11607</v>
      </c>
      <c r="Z427">
        <f t="shared" si="31"/>
        <v>11.606999999999999</v>
      </c>
    </row>
    <row r="428" spans="15:26" x14ac:dyDescent="0.25">
      <c r="O428" s="66">
        <v>425</v>
      </c>
      <c r="P428" s="65">
        <f t="shared" si="28"/>
        <v>36</v>
      </c>
      <c r="Q428" s="65">
        <v>5</v>
      </c>
      <c r="S428" s="65" t="s">
        <v>68</v>
      </c>
      <c r="T428">
        <f t="shared" si="29"/>
        <v>5668</v>
      </c>
      <c r="U428">
        <f t="shared" si="30"/>
        <v>5.6680000000000001</v>
      </c>
      <c r="W428">
        <v>19.462962962962902</v>
      </c>
      <c r="X428">
        <v>20</v>
      </c>
      <c r="Y428">
        <v>10867</v>
      </c>
      <c r="Z428">
        <f t="shared" si="31"/>
        <v>10.867000000000001</v>
      </c>
    </row>
    <row r="429" spans="15:26" x14ac:dyDescent="0.25">
      <c r="O429" s="66">
        <v>426</v>
      </c>
      <c r="P429" s="65">
        <f t="shared" si="28"/>
        <v>36</v>
      </c>
      <c r="Q429" s="65">
        <v>6</v>
      </c>
      <c r="S429" s="65" t="s">
        <v>69</v>
      </c>
      <c r="T429">
        <f t="shared" si="29"/>
        <v>5894</v>
      </c>
      <c r="U429">
        <f t="shared" si="30"/>
        <v>5.8940000000000001</v>
      </c>
      <c r="W429">
        <v>19.4185185185185</v>
      </c>
      <c r="X429">
        <v>18.399999999999999</v>
      </c>
      <c r="Y429">
        <v>11013</v>
      </c>
      <c r="Z429">
        <f t="shared" si="31"/>
        <v>11.013</v>
      </c>
    </row>
    <row r="430" spans="15:26" x14ac:dyDescent="0.25">
      <c r="O430" s="66">
        <v>427</v>
      </c>
      <c r="P430" s="65">
        <f t="shared" si="28"/>
        <v>36</v>
      </c>
      <c r="Q430" s="65">
        <v>7</v>
      </c>
      <c r="S430" s="65" t="s">
        <v>70</v>
      </c>
      <c r="T430">
        <f t="shared" si="29"/>
        <v>5852</v>
      </c>
      <c r="U430">
        <f t="shared" si="30"/>
        <v>5.8520000000000003</v>
      </c>
      <c r="W430">
        <v>19.7814814814814</v>
      </c>
      <c r="X430">
        <v>20.3</v>
      </c>
      <c r="Y430">
        <v>11444</v>
      </c>
      <c r="Z430">
        <f t="shared" si="31"/>
        <v>11.444000000000001</v>
      </c>
    </row>
    <row r="431" spans="15:26" x14ac:dyDescent="0.25">
      <c r="O431" s="66">
        <v>428</v>
      </c>
      <c r="P431" s="65">
        <f t="shared" si="28"/>
        <v>36</v>
      </c>
      <c r="Q431" s="65">
        <v>8</v>
      </c>
      <c r="S431" s="65" t="s">
        <v>71</v>
      </c>
      <c r="T431">
        <f t="shared" si="29"/>
        <v>5969</v>
      </c>
      <c r="U431">
        <f t="shared" si="30"/>
        <v>5.9690000000000003</v>
      </c>
      <c r="W431">
        <v>19.737037037036998</v>
      </c>
      <c r="X431">
        <v>20</v>
      </c>
      <c r="Y431">
        <v>11051</v>
      </c>
      <c r="Z431">
        <f t="shared" si="31"/>
        <v>11.051</v>
      </c>
    </row>
    <row r="432" spans="15:26" x14ac:dyDescent="0.25">
      <c r="O432" s="66">
        <v>429</v>
      </c>
      <c r="P432" s="65">
        <f t="shared" si="28"/>
        <v>36</v>
      </c>
      <c r="Q432" s="65">
        <v>9</v>
      </c>
      <c r="S432" s="65" t="s">
        <v>72</v>
      </c>
      <c r="T432">
        <f t="shared" si="29"/>
        <v>6271</v>
      </c>
      <c r="U432">
        <f t="shared" si="30"/>
        <v>6.2709999999999999</v>
      </c>
      <c r="W432">
        <v>19.581481481481401</v>
      </c>
      <c r="X432">
        <v>19</v>
      </c>
      <c r="Y432">
        <v>11202</v>
      </c>
      <c r="Z432">
        <f t="shared" si="31"/>
        <v>11.202</v>
      </c>
    </row>
    <row r="433" spans="15:26" x14ac:dyDescent="0.25">
      <c r="O433" s="66">
        <v>430</v>
      </c>
      <c r="P433" s="65">
        <f t="shared" si="28"/>
        <v>36</v>
      </c>
      <c r="Q433" s="65">
        <v>10</v>
      </c>
      <c r="S433" s="65" t="s">
        <v>73</v>
      </c>
      <c r="T433">
        <f t="shared" si="29"/>
        <v>6441</v>
      </c>
      <c r="U433">
        <f t="shared" si="30"/>
        <v>6.4409999999999998</v>
      </c>
      <c r="W433">
        <v>18.885185185185101</v>
      </c>
      <c r="X433">
        <v>19.3</v>
      </c>
      <c r="Y433">
        <v>10704</v>
      </c>
      <c r="Z433">
        <f t="shared" si="31"/>
        <v>10.704000000000001</v>
      </c>
    </row>
    <row r="434" spans="15:26" x14ac:dyDescent="0.25">
      <c r="O434" s="66">
        <v>431</v>
      </c>
      <c r="P434" s="65">
        <f t="shared" si="28"/>
        <v>36</v>
      </c>
      <c r="Q434" s="65">
        <v>11</v>
      </c>
      <c r="S434" s="65" t="s">
        <v>74</v>
      </c>
      <c r="T434">
        <f t="shared" si="29"/>
        <v>7152</v>
      </c>
      <c r="U434">
        <f t="shared" si="30"/>
        <v>7.1520000000000001</v>
      </c>
      <c r="W434">
        <v>18.829629629629601</v>
      </c>
      <c r="X434">
        <v>19.2</v>
      </c>
      <c r="Y434">
        <v>10396</v>
      </c>
      <c r="Z434">
        <f t="shared" si="31"/>
        <v>10.396000000000001</v>
      </c>
    </row>
    <row r="435" spans="15:26" x14ac:dyDescent="0.25">
      <c r="O435" s="66">
        <v>432</v>
      </c>
      <c r="P435" s="65">
        <f t="shared" si="28"/>
        <v>36</v>
      </c>
      <c r="Q435" s="65">
        <v>12</v>
      </c>
      <c r="S435" s="65" t="s">
        <v>75</v>
      </c>
      <c r="T435">
        <f t="shared" si="29"/>
        <v>7864</v>
      </c>
      <c r="U435">
        <f t="shared" si="30"/>
        <v>7.8639999999999999</v>
      </c>
      <c r="V435">
        <f>U435</f>
        <v>7.8639999999999999</v>
      </c>
      <c r="W435">
        <v>18.985185185185099</v>
      </c>
      <c r="X435">
        <v>18</v>
      </c>
      <c r="Y435">
        <v>8745</v>
      </c>
      <c r="Z435">
        <f t="shared" si="31"/>
        <v>8.7449999999999992</v>
      </c>
    </row>
    <row r="436" spans="15:26" x14ac:dyDescent="0.25">
      <c r="O436" s="66">
        <v>433</v>
      </c>
      <c r="P436" s="65">
        <f t="shared" si="28"/>
        <v>37</v>
      </c>
      <c r="Q436" s="65">
        <v>1</v>
      </c>
      <c r="R436">
        <v>1830</v>
      </c>
      <c r="S436" s="65" t="s">
        <v>64</v>
      </c>
      <c r="T436">
        <f t="shared" si="29"/>
        <v>7786</v>
      </c>
      <c r="U436">
        <f t="shared" si="30"/>
        <v>7.7859999999999996</v>
      </c>
      <c r="W436">
        <v>19.648148148148099</v>
      </c>
      <c r="X436">
        <v>19.8</v>
      </c>
      <c r="Y436">
        <v>10259</v>
      </c>
      <c r="Z436">
        <f t="shared" si="31"/>
        <v>10.259</v>
      </c>
    </row>
    <row r="437" spans="15:26" x14ac:dyDescent="0.25">
      <c r="O437" s="66">
        <v>434</v>
      </c>
      <c r="P437" s="65">
        <f t="shared" si="28"/>
        <v>37</v>
      </c>
      <c r="Q437" s="65">
        <v>2</v>
      </c>
      <c r="S437" s="65" t="s">
        <v>65</v>
      </c>
      <c r="T437">
        <f t="shared" si="29"/>
        <v>7966</v>
      </c>
      <c r="U437">
        <f t="shared" si="30"/>
        <v>7.9660000000000002</v>
      </c>
      <c r="W437">
        <v>20.0037037037037</v>
      </c>
      <c r="X437">
        <v>20.5</v>
      </c>
      <c r="Y437">
        <v>10785</v>
      </c>
      <c r="Z437">
        <f t="shared" si="31"/>
        <v>10.785</v>
      </c>
    </row>
    <row r="438" spans="15:26" x14ac:dyDescent="0.25">
      <c r="O438" s="66">
        <v>435</v>
      </c>
      <c r="P438" s="65">
        <f t="shared" si="28"/>
        <v>37</v>
      </c>
      <c r="Q438" s="65">
        <v>3</v>
      </c>
      <c r="S438" s="65" t="s">
        <v>66</v>
      </c>
      <c r="T438">
        <f t="shared" si="29"/>
        <v>8761</v>
      </c>
      <c r="U438">
        <f t="shared" si="30"/>
        <v>8.7609999999999992</v>
      </c>
      <c r="W438">
        <v>20.348148148148098</v>
      </c>
      <c r="X438">
        <v>19.8</v>
      </c>
      <c r="Y438">
        <v>9694</v>
      </c>
      <c r="Z438">
        <f t="shared" si="31"/>
        <v>9.6940000000000008</v>
      </c>
    </row>
    <row r="439" spans="15:26" x14ac:dyDescent="0.25">
      <c r="O439" s="66">
        <v>436</v>
      </c>
      <c r="P439" s="65">
        <f t="shared" si="28"/>
        <v>37</v>
      </c>
      <c r="Q439" s="65">
        <v>4</v>
      </c>
      <c r="S439" s="65" t="s">
        <v>67</v>
      </c>
      <c r="T439">
        <f t="shared" si="29"/>
        <v>9480</v>
      </c>
      <c r="U439">
        <f t="shared" si="30"/>
        <v>9.48</v>
      </c>
      <c r="W439">
        <v>20.770370370370301</v>
      </c>
      <c r="X439">
        <v>21.3</v>
      </c>
      <c r="Y439">
        <v>10757</v>
      </c>
      <c r="Z439">
        <f t="shared" si="31"/>
        <v>10.757</v>
      </c>
    </row>
    <row r="440" spans="15:26" x14ac:dyDescent="0.25">
      <c r="O440" s="66">
        <v>437</v>
      </c>
      <c r="P440" s="65">
        <f t="shared" si="28"/>
        <v>37</v>
      </c>
      <c r="Q440" s="65">
        <v>5</v>
      </c>
      <c r="S440" s="65" t="s">
        <v>68</v>
      </c>
      <c r="T440">
        <f t="shared" si="29"/>
        <v>10455</v>
      </c>
      <c r="U440">
        <f t="shared" si="30"/>
        <v>10.455</v>
      </c>
      <c r="W440">
        <v>21.0259259259259</v>
      </c>
      <c r="X440">
        <v>21.6</v>
      </c>
      <c r="Y440">
        <v>10349</v>
      </c>
      <c r="Z440">
        <f t="shared" si="31"/>
        <v>10.349</v>
      </c>
    </row>
    <row r="441" spans="15:26" x14ac:dyDescent="0.25">
      <c r="O441" s="66">
        <v>438</v>
      </c>
      <c r="P441" s="65">
        <f t="shared" si="28"/>
        <v>37</v>
      </c>
      <c r="Q441" s="65">
        <v>6</v>
      </c>
      <c r="S441" s="65" t="s">
        <v>69</v>
      </c>
      <c r="T441">
        <f t="shared" si="29"/>
        <v>10912</v>
      </c>
      <c r="U441">
        <f t="shared" si="30"/>
        <v>10.912000000000001</v>
      </c>
      <c r="W441">
        <v>21.203703703703699</v>
      </c>
      <c r="X441">
        <v>20</v>
      </c>
      <c r="Y441">
        <v>10024</v>
      </c>
      <c r="Z441">
        <f t="shared" si="31"/>
        <v>10.023999999999999</v>
      </c>
    </row>
    <row r="442" spans="15:26" x14ac:dyDescent="0.25">
      <c r="O442" s="66">
        <v>439</v>
      </c>
      <c r="P442" s="65">
        <f t="shared" si="28"/>
        <v>37</v>
      </c>
      <c r="Q442" s="65">
        <v>7</v>
      </c>
      <c r="S442" s="65" t="s">
        <v>70</v>
      </c>
      <c r="T442">
        <f t="shared" si="29"/>
        <v>10676</v>
      </c>
      <c r="U442">
        <f t="shared" si="30"/>
        <v>10.676</v>
      </c>
      <c r="W442">
        <v>21.4962962962963</v>
      </c>
      <c r="X442">
        <v>21.9</v>
      </c>
      <c r="Y442">
        <v>10757</v>
      </c>
      <c r="Z442">
        <f t="shared" si="31"/>
        <v>10.757</v>
      </c>
    </row>
    <row r="443" spans="15:26" x14ac:dyDescent="0.25">
      <c r="O443" s="66">
        <v>440</v>
      </c>
      <c r="P443" s="65">
        <f t="shared" si="28"/>
        <v>37</v>
      </c>
      <c r="Q443" s="65">
        <v>8</v>
      </c>
      <c r="S443" s="65" t="s">
        <v>71</v>
      </c>
      <c r="T443">
        <f t="shared" si="29"/>
        <v>10438</v>
      </c>
      <c r="U443">
        <f t="shared" si="30"/>
        <v>10.438000000000001</v>
      </c>
      <c r="W443">
        <v>21.374074074073999</v>
      </c>
      <c r="X443">
        <v>21.8</v>
      </c>
      <c r="Y443">
        <v>10731</v>
      </c>
      <c r="Z443">
        <f t="shared" si="31"/>
        <v>10.731</v>
      </c>
    </row>
    <row r="444" spans="15:26" x14ac:dyDescent="0.25">
      <c r="O444" s="66">
        <v>441</v>
      </c>
      <c r="P444" s="65">
        <f t="shared" si="28"/>
        <v>37</v>
      </c>
      <c r="Q444" s="65">
        <v>9</v>
      </c>
      <c r="S444" s="65" t="s">
        <v>72</v>
      </c>
      <c r="T444">
        <f t="shared" si="29"/>
        <v>10164</v>
      </c>
      <c r="U444">
        <f t="shared" si="30"/>
        <v>10.164</v>
      </c>
      <c r="W444">
        <v>21.0296296296296</v>
      </c>
      <c r="X444">
        <v>20.2</v>
      </c>
      <c r="Y444">
        <v>10256</v>
      </c>
      <c r="Z444">
        <f t="shared" si="31"/>
        <v>10.256</v>
      </c>
    </row>
    <row r="445" spans="15:26" x14ac:dyDescent="0.25">
      <c r="O445" s="66">
        <v>442</v>
      </c>
      <c r="P445" s="65">
        <f t="shared" si="28"/>
        <v>37</v>
      </c>
      <c r="Q445" s="65">
        <v>10</v>
      </c>
      <c r="S445" s="65" t="s">
        <v>73</v>
      </c>
      <c r="T445">
        <f t="shared" si="29"/>
        <v>9624</v>
      </c>
      <c r="U445">
        <f t="shared" si="30"/>
        <v>9.6240000000000006</v>
      </c>
      <c r="W445">
        <v>19.9148148148148</v>
      </c>
      <c r="X445">
        <v>20.3</v>
      </c>
      <c r="Y445">
        <v>11474</v>
      </c>
      <c r="Z445">
        <f t="shared" si="31"/>
        <v>11.474</v>
      </c>
    </row>
    <row r="446" spans="15:26" x14ac:dyDescent="0.25">
      <c r="O446" s="66">
        <v>443</v>
      </c>
      <c r="P446" s="65">
        <f t="shared" si="28"/>
        <v>37</v>
      </c>
      <c r="Q446" s="65">
        <v>11</v>
      </c>
      <c r="S446" s="65" t="s">
        <v>74</v>
      </c>
      <c r="T446">
        <f t="shared" si="29"/>
        <v>8794</v>
      </c>
      <c r="U446">
        <f t="shared" si="30"/>
        <v>8.7940000000000005</v>
      </c>
      <c r="W446">
        <v>19.537037037036999</v>
      </c>
      <c r="X446">
        <v>19.899999999999999</v>
      </c>
      <c r="Y446">
        <v>10178</v>
      </c>
      <c r="Z446">
        <f t="shared" si="31"/>
        <v>10.178000000000001</v>
      </c>
    </row>
    <row r="447" spans="15:26" x14ac:dyDescent="0.25">
      <c r="O447" s="66">
        <v>444</v>
      </c>
      <c r="P447" s="65">
        <f t="shared" si="28"/>
        <v>37</v>
      </c>
      <c r="Q447" s="65">
        <v>12</v>
      </c>
      <c r="S447" s="65" t="s">
        <v>75</v>
      </c>
      <c r="T447">
        <f t="shared" si="29"/>
        <v>9052</v>
      </c>
      <c r="U447">
        <f t="shared" si="30"/>
        <v>9.0519999999999996</v>
      </c>
      <c r="V447">
        <f>U447</f>
        <v>9.0519999999999996</v>
      </c>
      <c r="W447">
        <v>19.348148148148098</v>
      </c>
      <c r="X447">
        <v>18.399999999999999</v>
      </c>
      <c r="Y447">
        <v>11592</v>
      </c>
      <c r="Z447">
        <f t="shared" si="31"/>
        <v>11.592000000000001</v>
      </c>
    </row>
    <row r="448" spans="15:26" x14ac:dyDescent="0.25">
      <c r="O448" s="66">
        <v>445</v>
      </c>
      <c r="P448" s="65">
        <f t="shared" si="28"/>
        <v>38</v>
      </c>
      <c r="Q448" s="65">
        <v>1</v>
      </c>
      <c r="R448">
        <v>1831</v>
      </c>
      <c r="S448" s="65" t="s">
        <v>64</v>
      </c>
      <c r="T448">
        <f t="shared" si="29"/>
        <v>9174</v>
      </c>
      <c r="U448">
        <f t="shared" si="30"/>
        <v>9.1739999999999995</v>
      </c>
      <c r="W448">
        <v>19.7481481481481</v>
      </c>
      <c r="X448">
        <v>19.8</v>
      </c>
      <c r="Y448">
        <v>9637</v>
      </c>
      <c r="Z448">
        <f t="shared" si="31"/>
        <v>9.6370000000000005</v>
      </c>
    </row>
    <row r="449" spans="15:26" x14ac:dyDescent="0.25">
      <c r="O449" s="66">
        <v>446</v>
      </c>
      <c r="P449" s="65">
        <f t="shared" si="28"/>
        <v>38</v>
      </c>
      <c r="Q449" s="65">
        <v>2</v>
      </c>
      <c r="S449" s="65" t="s">
        <v>65</v>
      </c>
      <c r="T449">
        <f t="shared" si="29"/>
        <v>8266</v>
      </c>
      <c r="U449">
        <f t="shared" si="30"/>
        <v>8.266</v>
      </c>
      <c r="W449">
        <v>19.637037037037</v>
      </c>
      <c r="X449">
        <v>20</v>
      </c>
      <c r="Y449">
        <v>10339</v>
      </c>
      <c r="Z449">
        <f t="shared" si="31"/>
        <v>10.339</v>
      </c>
    </row>
    <row r="450" spans="15:26" x14ac:dyDescent="0.25">
      <c r="O450" s="66">
        <v>447</v>
      </c>
      <c r="P450" s="65">
        <f t="shared" si="28"/>
        <v>38</v>
      </c>
      <c r="Q450" s="65">
        <v>3</v>
      </c>
      <c r="S450" s="65" t="s">
        <v>66</v>
      </c>
      <c r="T450">
        <f t="shared" si="29"/>
        <v>8184</v>
      </c>
      <c r="U450">
        <f t="shared" si="30"/>
        <v>8.1839999999999993</v>
      </c>
      <c r="W450">
        <v>19.4148148148148</v>
      </c>
      <c r="X450">
        <v>18.899999999999999</v>
      </c>
      <c r="Y450">
        <v>9448</v>
      </c>
      <c r="Z450">
        <f t="shared" si="31"/>
        <v>9.4480000000000004</v>
      </c>
    </row>
    <row r="451" spans="15:26" x14ac:dyDescent="0.25">
      <c r="O451" s="66">
        <v>448</v>
      </c>
      <c r="P451" s="65">
        <f t="shared" si="28"/>
        <v>38</v>
      </c>
      <c r="Q451" s="65">
        <v>4</v>
      </c>
      <c r="S451" s="65" t="s">
        <v>67</v>
      </c>
      <c r="T451">
        <f t="shared" si="29"/>
        <v>7457</v>
      </c>
      <c r="U451">
        <f t="shared" si="30"/>
        <v>7.4569999999999999</v>
      </c>
      <c r="W451">
        <v>18.770370370370301</v>
      </c>
      <c r="X451">
        <v>19.5</v>
      </c>
      <c r="Y451">
        <v>8628</v>
      </c>
      <c r="Z451">
        <f t="shared" si="31"/>
        <v>8.6280000000000001</v>
      </c>
    </row>
    <row r="452" spans="15:26" x14ac:dyDescent="0.25">
      <c r="O452" s="66">
        <v>449</v>
      </c>
      <c r="P452" s="65">
        <f t="shared" ref="P452:P515" si="32">ROUNDUP(O452/12,0)</f>
        <v>38</v>
      </c>
      <c r="Q452" s="65">
        <v>5</v>
      </c>
      <c r="S452" s="65" t="s">
        <v>68</v>
      </c>
      <c r="T452">
        <f t="shared" ref="T452:T515" si="33">INDEX($B$6:$M$62,P452,Q452)</f>
        <v>7260</v>
      </c>
      <c r="U452">
        <f t="shared" ref="U452:U515" si="34">T452/1000</f>
        <v>7.26</v>
      </c>
      <c r="W452">
        <v>18.5592592592592</v>
      </c>
      <c r="X452">
        <v>18.5</v>
      </c>
      <c r="Y452">
        <v>7145</v>
      </c>
      <c r="Z452">
        <f t="shared" ref="Z452:Z515" si="35">Y452/1000</f>
        <v>7.1449999999999996</v>
      </c>
    </row>
    <row r="453" spans="15:26" x14ac:dyDescent="0.25">
      <c r="O453" s="66">
        <v>450</v>
      </c>
      <c r="P453" s="65">
        <f t="shared" si="32"/>
        <v>38</v>
      </c>
      <c r="Q453" s="65">
        <v>6</v>
      </c>
      <c r="S453" s="65" t="s">
        <v>69</v>
      </c>
      <c r="T453">
        <f t="shared" si="33"/>
        <v>7493</v>
      </c>
      <c r="U453">
        <f t="shared" si="34"/>
        <v>7.4930000000000003</v>
      </c>
      <c r="W453">
        <v>18.470370370370301</v>
      </c>
      <c r="X453">
        <v>17.7</v>
      </c>
      <c r="Y453">
        <v>7977</v>
      </c>
      <c r="Z453">
        <f t="shared" si="35"/>
        <v>7.9770000000000003</v>
      </c>
    </row>
    <row r="454" spans="15:26" x14ac:dyDescent="0.25">
      <c r="O454" s="66">
        <v>451</v>
      </c>
      <c r="P454" s="65">
        <f t="shared" si="32"/>
        <v>38</v>
      </c>
      <c r="Q454" s="65">
        <v>7</v>
      </c>
      <c r="S454" s="65" t="s">
        <v>70</v>
      </c>
      <c r="T454">
        <f t="shared" si="33"/>
        <v>6914</v>
      </c>
      <c r="U454">
        <f t="shared" si="34"/>
        <v>6.9139999999999997</v>
      </c>
      <c r="W454">
        <v>18.829629629629601</v>
      </c>
      <c r="X454">
        <v>19.2</v>
      </c>
      <c r="Y454">
        <v>8080</v>
      </c>
      <c r="Z454">
        <f t="shared" si="35"/>
        <v>8.08</v>
      </c>
    </row>
    <row r="455" spans="15:26" x14ac:dyDescent="0.25">
      <c r="O455" s="66">
        <v>452</v>
      </c>
      <c r="P455" s="65">
        <f t="shared" si="32"/>
        <v>38</v>
      </c>
      <c r="Q455" s="65">
        <v>8</v>
      </c>
      <c r="S455" s="65" t="s">
        <v>71</v>
      </c>
      <c r="T455">
        <f t="shared" si="33"/>
        <v>6452</v>
      </c>
      <c r="U455">
        <f t="shared" si="34"/>
        <v>6.452</v>
      </c>
      <c r="W455">
        <v>18.740740740740701</v>
      </c>
      <c r="X455">
        <v>18.899999999999999</v>
      </c>
      <c r="Y455">
        <v>8109</v>
      </c>
      <c r="Z455">
        <f t="shared" si="35"/>
        <v>8.109</v>
      </c>
    </row>
    <row r="456" spans="15:26" x14ac:dyDescent="0.25">
      <c r="O456" s="66">
        <v>453</v>
      </c>
      <c r="P456" s="65">
        <f t="shared" si="32"/>
        <v>38</v>
      </c>
      <c r="Q456" s="65">
        <v>9</v>
      </c>
      <c r="S456" s="65" t="s">
        <v>72</v>
      </c>
      <c r="T456">
        <f t="shared" si="33"/>
        <v>6343</v>
      </c>
      <c r="U456">
        <f t="shared" si="34"/>
        <v>6.343</v>
      </c>
      <c r="W456">
        <v>18.5296296296296</v>
      </c>
      <c r="X456">
        <v>18</v>
      </c>
      <c r="Y456">
        <v>7710</v>
      </c>
      <c r="Z456">
        <f t="shared" si="35"/>
        <v>7.71</v>
      </c>
    </row>
    <row r="457" spans="15:26" x14ac:dyDescent="0.25">
      <c r="O457" s="66">
        <v>454</v>
      </c>
      <c r="P457" s="65">
        <f t="shared" si="32"/>
        <v>38</v>
      </c>
      <c r="Q457" s="65">
        <v>10</v>
      </c>
      <c r="S457" s="65" t="s">
        <v>73</v>
      </c>
      <c r="T457">
        <f t="shared" si="33"/>
        <v>5584</v>
      </c>
      <c r="U457">
        <f t="shared" si="34"/>
        <v>5.5839999999999996</v>
      </c>
      <c r="W457">
        <v>17.796296296296202</v>
      </c>
      <c r="X457">
        <v>18.3</v>
      </c>
      <c r="Y457">
        <v>10783</v>
      </c>
      <c r="Z457">
        <f t="shared" si="35"/>
        <v>10.782999999999999</v>
      </c>
    </row>
    <row r="458" spans="15:26" x14ac:dyDescent="0.25">
      <c r="O458" s="66">
        <v>455</v>
      </c>
      <c r="P458" s="65">
        <f t="shared" si="32"/>
        <v>38</v>
      </c>
      <c r="Q458" s="65">
        <v>11</v>
      </c>
      <c r="S458" s="65" t="s">
        <v>74</v>
      </c>
      <c r="T458">
        <f t="shared" si="33"/>
        <v>5294</v>
      </c>
      <c r="U458">
        <f t="shared" si="34"/>
        <v>5.2939999999999996</v>
      </c>
      <c r="W458">
        <v>17.6407407407407</v>
      </c>
      <c r="X458">
        <v>18</v>
      </c>
      <c r="Y458">
        <v>9260</v>
      </c>
      <c r="Z458">
        <f t="shared" si="35"/>
        <v>9.26</v>
      </c>
    </row>
    <row r="459" spans="15:26" x14ac:dyDescent="0.25">
      <c r="O459" s="66">
        <v>456</v>
      </c>
      <c r="P459" s="65">
        <f t="shared" si="32"/>
        <v>38</v>
      </c>
      <c r="Q459" s="65">
        <v>12</v>
      </c>
      <c r="S459" s="65" t="s">
        <v>75</v>
      </c>
      <c r="T459">
        <f t="shared" si="33"/>
        <v>5706</v>
      </c>
      <c r="U459">
        <f t="shared" si="34"/>
        <v>5.7060000000000004</v>
      </c>
      <c r="V459">
        <f>U459</f>
        <v>5.7060000000000004</v>
      </c>
      <c r="W459">
        <v>17.662962962962901</v>
      </c>
      <c r="X459">
        <v>16.899999999999999</v>
      </c>
      <c r="Y459">
        <v>8411</v>
      </c>
      <c r="Z459">
        <f t="shared" si="35"/>
        <v>8.4109999999999996</v>
      </c>
    </row>
    <row r="460" spans="15:26" x14ac:dyDescent="0.25">
      <c r="O460" s="66">
        <v>457</v>
      </c>
      <c r="P460" s="65">
        <f t="shared" si="32"/>
        <v>39</v>
      </c>
      <c r="Q460" s="65">
        <v>1</v>
      </c>
      <c r="R460">
        <v>1832</v>
      </c>
      <c r="S460" s="65" t="s">
        <v>64</v>
      </c>
      <c r="T460">
        <f t="shared" si="33"/>
        <v>5405</v>
      </c>
      <c r="U460">
        <f t="shared" si="34"/>
        <v>5.4050000000000002</v>
      </c>
      <c r="W460">
        <v>18.233333333333299</v>
      </c>
      <c r="X460">
        <v>18.5</v>
      </c>
      <c r="Y460">
        <v>9613</v>
      </c>
      <c r="Z460">
        <f t="shared" si="35"/>
        <v>9.6129999999999995</v>
      </c>
    </row>
    <row r="461" spans="15:26" x14ac:dyDescent="0.25">
      <c r="O461" s="66">
        <v>458</v>
      </c>
      <c r="P461" s="65">
        <f t="shared" si="32"/>
        <v>39</v>
      </c>
      <c r="Q461" s="65">
        <v>2</v>
      </c>
      <c r="S461" s="65" t="s">
        <v>65</v>
      </c>
      <c r="T461">
        <f t="shared" si="33"/>
        <v>5202</v>
      </c>
      <c r="U461">
        <f t="shared" si="34"/>
        <v>5.202</v>
      </c>
      <c r="W461">
        <v>18.3333333333333</v>
      </c>
      <c r="X461">
        <v>18.600000000000001</v>
      </c>
      <c r="Y461">
        <v>9615</v>
      </c>
      <c r="Z461">
        <f t="shared" si="35"/>
        <v>9.6150000000000002</v>
      </c>
    </row>
    <row r="462" spans="15:26" x14ac:dyDescent="0.25">
      <c r="O462" s="66">
        <v>459</v>
      </c>
      <c r="P462" s="65">
        <f t="shared" si="32"/>
        <v>39</v>
      </c>
      <c r="Q462" s="65">
        <v>3</v>
      </c>
      <c r="S462" s="65" t="s">
        <v>66</v>
      </c>
      <c r="T462">
        <f t="shared" si="33"/>
        <v>5526</v>
      </c>
      <c r="U462">
        <f t="shared" si="34"/>
        <v>5.5259999999999998</v>
      </c>
      <c r="W462">
        <v>18.3333333333333</v>
      </c>
      <c r="X462">
        <v>17.7</v>
      </c>
      <c r="Y462">
        <v>9722</v>
      </c>
      <c r="Z462">
        <f t="shared" si="35"/>
        <v>9.7219999999999995</v>
      </c>
    </row>
    <row r="463" spans="15:26" x14ac:dyDescent="0.25">
      <c r="O463" s="66">
        <v>460</v>
      </c>
      <c r="P463" s="65">
        <f t="shared" si="32"/>
        <v>39</v>
      </c>
      <c r="Q463" s="65">
        <v>4</v>
      </c>
      <c r="S463" s="65" t="s">
        <v>67</v>
      </c>
      <c r="T463">
        <f t="shared" si="33"/>
        <v>5746</v>
      </c>
      <c r="U463">
        <f t="shared" si="34"/>
        <v>5.7460000000000004</v>
      </c>
      <c r="W463">
        <v>18.040740740740699</v>
      </c>
      <c r="X463">
        <v>18.7</v>
      </c>
      <c r="Y463">
        <v>8952</v>
      </c>
      <c r="Z463">
        <f t="shared" si="35"/>
        <v>8.952</v>
      </c>
    </row>
    <row r="464" spans="15:26" x14ac:dyDescent="0.25">
      <c r="O464" s="66">
        <v>461</v>
      </c>
      <c r="P464" s="65">
        <f t="shared" si="32"/>
        <v>39</v>
      </c>
      <c r="Q464" s="65">
        <v>5</v>
      </c>
      <c r="S464" s="65" t="s">
        <v>68</v>
      </c>
      <c r="T464">
        <f t="shared" si="33"/>
        <v>5581</v>
      </c>
      <c r="U464">
        <f t="shared" si="34"/>
        <v>5.5810000000000004</v>
      </c>
      <c r="W464">
        <v>17.985185185185099</v>
      </c>
      <c r="X464">
        <v>18.399999999999999</v>
      </c>
      <c r="Y464">
        <v>9986</v>
      </c>
      <c r="Z464">
        <f t="shared" si="35"/>
        <v>9.9860000000000007</v>
      </c>
    </row>
    <row r="465" spans="15:26" x14ac:dyDescent="0.25">
      <c r="O465" s="66">
        <v>462</v>
      </c>
      <c r="P465" s="65">
        <f t="shared" si="32"/>
        <v>39</v>
      </c>
      <c r="Q465" s="65">
        <v>6</v>
      </c>
      <c r="S465" s="65" t="s">
        <v>69</v>
      </c>
      <c r="T465">
        <f t="shared" si="33"/>
        <v>5854</v>
      </c>
      <c r="U465">
        <f t="shared" si="34"/>
        <v>5.8540000000000001</v>
      </c>
      <c r="W465">
        <v>17.974074074074</v>
      </c>
      <c r="X465">
        <v>17</v>
      </c>
      <c r="Y465">
        <v>10170</v>
      </c>
      <c r="Z465">
        <f t="shared" si="35"/>
        <v>10.17</v>
      </c>
    </row>
    <row r="466" spans="15:26" x14ac:dyDescent="0.25">
      <c r="O466" s="66">
        <v>463</v>
      </c>
      <c r="P466" s="65">
        <f t="shared" si="32"/>
        <v>39</v>
      </c>
      <c r="Q466" s="65">
        <v>7</v>
      </c>
      <c r="S466" s="65" t="s">
        <v>70</v>
      </c>
      <c r="T466">
        <f t="shared" si="33"/>
        <v>6783</v>
      </c>
      <c r="U466">
        <f t="shared" si="34"/>
        <v>6.7830000000000004</v>
      </c>
      <c r="W466">
        <v>18.1111111111111</v>
      </c>
      <c r="X466">
        <v>18.5</v>
      </c>
      <c r="Y466">
        <v>9010</v>
      </c>
      <c r="Z466">
        <f t="shared" si="35"/>
        <v>9.01</v>
      </c>
    </row>
    <row r="467" spans="15:26" x14ac:dyDescent="0.25">
      <c r="O467" s="66">
        <v>464</v>
      </c>
      <c r="P467" s="65">
        <f t="shared" si="32"/>
        <v>39</v>
      </c>
      <c r="Q467" s="65">
        <v>8</v>
      </c>
      <c r="S467" s="65" t="s">
        <v>71</v>
      </c>
      <c r="T467">
        <f t="shared" si="33"/>
        <v>7345</v>
      </c>
      <c r="U467">
        <f t="shared" si="34"/>
        <v>7.3449999999999998</v>
      </c>
      <c r="W467">
        <v>18.1111111111111</v>
      </c>
      <c r="X467">
        <v>18.399999999999999</v>
      </c>
      <c r="Y467">
        <v>9734</v>
      </c>
      <c r="Z467">
        <f t="shared" si="35"/>
        <v>9.734</v>
      </c>
    </row>
    <row r="468" spans="15:26" x14ac:dyDescent="0.25">
      <c r="O468" s="66">
        <v>465</v>
      </c>
      <c r="P468" s="65">
        <f t="shared" si="32"/>
        <v>39</v>
      </c>
      <c r="Q468" s="65">
        <v>9</v>
      </c>
      <c r="S468" s="65" t="s">
        <v>72</v>
      </c>
      <c r="T468">
        <f t="shared" si="33"/>
        <v>7872</v>
      </c>
      <c r="U468">
        <f t="shared" si="34"/>
        <v>7.8719999999999999</v>
      </c>
      <c r="W468">
        <v>18.077777777777701</v>
      </c>
      <c r="X468">
        <v>17.5</v>
      </c>
      <c r="Y468">
        <v>9369</v>
      </c>
      <c r="Z468">
        <f t="shared" si="35"/>
        <v>9.3689999999999998</v>
      </c>
    </row>
    <row r="469" spans="15:26" x14ac:dyDescent="0.25">
      <c r="O469" s="66">
        <v>466</v>
      </c>
      <c r="P469" s="65">
        <f t="shared" si="32"/>
        <v>39</v>
      </c>
      <c r="Q469" s="65">
        <v>10</v>
      </c>
      <c r="S469" s="65" t="s">
        <v>73</v>
      </c>
      <c r="T469">
        <f t="shared" si="33"/>
        <v>8110</v>
      </c>
      <c r="U469">
        <f t="shared" si="34"/>
        <v>8.11</v>
      </c>
      <c r="W469">
        <v>17.744444444444401</v>
      </c>
      <c r="X469">
        <v>18.2</v>
      </c>
      <c r="Y469">
        <v>9700</v>
      </c>
      <c r="Z469">
        <f t="shared" si="35"/>
        <v>9.6999999999999993</v>
      </c>
    </row>
    <row r="470" spans="15:26" x14ac:dyDescent="0.25">
      <c r="O470" s="66">
        <v>467</v>
      </c>
      <c r="P470" s="65">
        <f t="shared" si="32"/>
        <v>39</v>
      </c>
      <c r="Q470" s="65">
        <v>11</v>
      </c>
      <c r="S470" s="65" t="s">
        <v>74</v>
      </c>
      <c r="T470">
        <f t="shared" si="33"/>
        <v>8893</v>
      </c>
      <c r="U470">
        <f t="shared" si="34"/>
        <v>8.8930000000000007</v>
      </c>
      <c r="W470">
        <v>17.844444444444399</v>
      </c>
      <c r="X470">
        <v>18.399999999999999</v>
      </c>
      <c r="Y470">
        <v>9753</v>
      </c>
      <c r="Z470">
        <f t="shared" si="35"/>
        <v>9.7530000000000001</v>
      </c>
    </row>
    <row r="471" spans="15:26" x14ac:dyDescent="0.25">
      <c r="O471" s="66">
        <v>468</v>
      </c>
      <c r="P471" s="65">
        <f t="shared" si="32"/>
        <v>39</v>
      </c>
      <c r="Q471" s="65">
        <v>12</v>
      </c>
      <c r="S471" s="65" t="s">
        <v>75</v>
      </c>
      <c r="T471">
        <f t="shared" si="33"/>
        <v>9682</v>
      </c>
      <c r="U471">
        <f t="shared" si="34"/>
        <v>9.6820000000000004</v>
      </c>
      <c r="V471">
        <f>U471</f>
        <v>9.6820000000000004</v>
      </c>
      <c r="W471">
        <v>18.1111111111111</v>
      </c>
      <c r="X471">
        <v>17.3</v>
      </c>
      <c r="Y471">
        <v>9508</v>
      </c>
      <c r="Z471">
        <f t="shared" si="35"/>
        <v>9.5079999999999991</v>
      </c>
    </row>
    <row r="472" spans="15:26" x14ac:dyDescent="0.25">
      <c r="O472" s="66">
        <v>469</v>
      </c>
      <c r="P472" s="65">
        <f t="shared" si="32"/>
        <v>40</v>
      </c>
      <c r="Q472" s="65">
        <v>1</v>
      </c>
      <c r="R472">
        <v>1833</v>
      </c>
      <c r="S472" s="65" t="s">
        <v>64</v>
      </c>
      <c r="T472">
        <f t="shared" si="33"/>
        <v>9953</v>
      </c>
      <c r="U472">
        <f t="shared" si="34"/>
        <v>9.9529999999999994</v>
      </c>
      <c r="W472">
        <v>18.959259259259198</v>
      </c>
      <c r="X472">
        <v>18.899999999999999</v>
      </c>
      <c r="Y472">
        <v>8611</v>
      </c>
      <c r="Z472">
        <f t="shared" si="35"/>
        <v>8.6110000000000007</v>
      </c>
    </row>
    <row r="473" spans="15:26" x14ac:dyDescent="0.25">
      <c r="O473" s="66">
        <v>470</v>
      </c>
      <c r="P473" s="65">
        <f t="shared" si="32"/>
        <v>40</v>
      </c>
      <c r="Q473" s="65">
        <v>2</v>
      </c>
      <c r="S473" s="65" t="s">
        <v>65</v>
      </c>
      <c r="T473">
        <f t="shared" si="33"/>
        <v>10047</v>
      </c>
      <c r="U473">
        <f t="shared" si="34"/>
        <v>10.047000000000001</v>
      </c>
      <c r="W473">
        <v>19.2481481481481</v>
      </c>
      <c r="X473">
        <v>19.7</v>
      </c>
      <c r="Y473">
        <v>9544</v>
      </c>
      <c r="Z473">
        <f t="shared" si="35"/>
        <v>9.5440000000000005</v>
      </c>
    </row>
    <row r="474" spans="15:26" x14ac:dyDescent="0.25">
      <c r="O474" s="66">
        <v>471</v>
      </c>
      <c r="P474" s="65">
        <f t="shared" si="32"/>
        <v>40</v>
      </c>
      <c r="Q474" s="65">
        <v>3</v>
      </c>
      <c r="S474" s="65" t="s">
        <v>66</v>
      </c>
      <c r="T474">
        <f t="shared" si="33"/>
        <v>10199</v>
      </c>
      <c r="U474">
        <f t="shared" si="34"/>
        <v>10.199</v>
      </c>
      <c r="W474">
        <v>19.392592592592599</v>
      </c>
      <c r="X474">
        <v>18.899999999999999</v>
      </c>
      <c r="Y474">
        <v>9427</v>
      </c>
      <c r="Z474">
        <f t="shared" si="35"/>
        <v>9.4269999999999996</v>
      </c>
    </row>
    <row r="475" spans="15:26" x14ac:dyDescent="0.25">
      <c r="O475" s="66">
        <v>472</v>
      </c>
      <c r="P475" s="65">
        <f t="shared" si="32"/>
        <v>40</v>
      </c>
      <c r="Q475" s="65">
        <v>4</v>
      </c>
      <c r="S475" s="65" t="s">
        <v>67</v>
      </c>
      <c r="T475">
        <f t="shared" si="33"/>
        <v>10159</v>
      </c>
      <c r="U475">
        <f t="shared" si="34"/>
        <v>10.159000000000001</v>
      </c>
      <c r="W475">
        <v>19.1111111111111</v>
      </c>
      <c r="X475">
        <v>19.7</v>
      </c>
      <c r="Y475">
        <v>8537</v>
      </c>
      <c r="Z475">
        <f t="shared" si="35"/>
        <v>8.5370000000000008</v>
      </c>
    </row>
    <row r="476" spans="15:26" x14ac:dyDescent="0.25">
      <c r="O476" s="66">
        <v>473</v>
      </c>
      <c r="P476" s="65">
        <f t="shared" si="32"/>
        <v>40</v>
      </c>
      <c r="Q476" s="65">
        <v>5</v>
      </c>
      <c r="S476" s="65" t="s">
        <v>68</v>
      </c>
      <c r="T476">
        <f t="shared" si="33"/>
        <v>10477</v>
      </c>
      <c r="U476">
        <f t="shared" si="34"/>
        <v>10.477</v>
      </c>
      <c r="W476">
        <v>19.177777777777699</v>
      </c>
      <c r="X476">
        <v>19.399999999999999</v>
      </c>
      <c r="Y476">
        <v>9180</v>
      </c>
      <c r="Z476">
        <f t="shared" si="35"/>
        <v>9.18</v>
      </c>
    </row>
    <row r="477" spans="15:26" x14ac:dyDescent="0.25">
      <c r="O477" s="66">
        <v>474</v>
      </c>
      <c r="P477" s="65">
        <f t="shared" si="32"/>
        <v>40</v>
      </c>
      <c r="Q477" s="65">
        <v>6</v>
      </c>
      <c r="S477" s="65" t="s">
        <v>69</v>
      </c>
      <c r="T477">
        <f t="shared" si="33"/>
        <v>11204</v>
      </c>
      <c r="U477">
        <f t="shared" si="34"/>
        <v>11.204000000000001</v>
      </c>
      <c r="W477">
        <v>19.311111111111099</v>
      </c>
      <c r="X477">
        <v>18.600000000000001</v>
      </c>
      <c r="Y477">
        <v>8082</v>
      </c>
      <c r="Z477">
        <f t="shared" si="35"/>
        <v>8.0820000000000007</v>
      </c>
    </row>
    <row r="478" spans="15:26" x14ac:dyDescent="0.25">
      <c r="O478" s="66">
        <v>475</v>
      </c>
      <c r="P478" s="65">
        <f t="shared" si="32"/>
        <v>40</v>
      </c>
      <c r="Q478" s="65">
        <v>7</v>
      </c>
      <c r="S478" s="65" t="s">
        <v>70</v>
      </c>
      <c r="T478">
        <f t="shared" si="33"/>
        <v>11142</v>
      </c>
      <c r="U478">
        <f t="shared" si="34"/>
        <v>11.141999999999999</v>
      </c>
      <c r="W478">
        <v>19.911111111111101</v>
      </c>
      <c r="X478">
        <v>20.2</v>
      </c>
      <c r="Y478">
        <v>8627</v>
      </c>
      <c r="Z478">
        <f t="shared" si="35"/>
        <v>8.6270000000000007</v>
      </c>
    </row>
    <row r="479" spans="15:26" x14ac:dyDescent="0.25">
      <c r="O479" s="66">
        <v>476</v>
      </c>
      <c r="P479" s="65">
        <f t="shared" si="32"/>
        <v>40</v>
      </c>
      <c r="Q479" s="65">
        <v>8</v>
      </c>
      <c r="S479" s="65" t="s">
        <v>71</v>
      </c>
      <c r="T479">
        <f t="shared" si="33"/>
        <v>10885</v>
      </c>
      <c r="U479">
        <f t="shared" si="34"/>
        <v>10.885</v>
      </c>
      <c r="W479">
        <v>19.877777777777698</v>
      </c>
      <c r="X479">
        <v>20.2</v>
      </c>
      <c r="Y479">
        <v>8767</v>
      </c>
      <c r="Z479">
        <f t="shared" si="35"/>
        <v>8.7669999999999995</v>
      </c>
    </row>
    <row r="480" spans="15:26" x14ac:dyDescent="0.25">
      <c r="O480" s="66">
        <v>477</v>
      </c>
      <c r="P480" s="65">
        <f t="shared" si="32"/>
        <v>40</v>
      </c>
      <c r="Q480" s="65">
        <v>9</v>
      </c>
      <c r="S480" s="65" t="s">
        <v>72</v>
      </c>
      <c r="T480">
        <f t="shared" si="33"/>
        <v>10844</v>
      </c>
      <c r="U480">
        <f t="shared" si="34"/>
        <v>10.843999999999999</v>
      </c>
      <c r="W480">
        <v>19.6111111111111</v>
      </c>
      <c r="X480">
        <v>19</v>
      </c>
      <c r="Y480">
        <v>8533</v>
      </c>
      <c r="Z480">
        <f t="shared" si="35"/>
        <v>8.5329999999999995</v>
      </c>
    </row>
    <row r="481" spans="15:26" x14ac:dyDescent="0.25">
      <c r="O481" s="66">
        <v>478</v>
      </c>
      <c r="P481" s="65">
        <f t="shared" si="32"/>
        <v>40</v>
      </c>
      <c r="Q481" s="65">
        <v>10</v>
      </c>
      <c r="S481" s="65" t="s">
        <v>73</v>
      </c>
      <c r="T481">
        <f t="shared" si="33"/>
        <v>10087</v>
      </c>
      <c r="U481">
        <f t="shared" si="34"/>
        <v>10.087</v>
      </c>
      <c r="W481">
        <v>18.459259259259198</v>
      </c>
      <c r="X481">
        <v>18.899999999999999</v>
      </c>
      <c r="Y481">
        <v>8581</v>
      </c>
      <c r="Z481">
        <f t="shared" si="35"/>
        <v>8.5809999999999995</v>
      </c>
    </row>
    <row r="482" spans="15:26" x14ac:dyDescent="0.25">
      <c r="O482" s="66">
        <v>479</v>
      </c>
      <c r="P482" s="65">
        <f t="shared" si="32"/>
        <v>40</v>
      </c>
      <c r="Q482" s="65">
        <v>11</v>
      </c>
      <c r="S482" s="65" t="s">
        <v>74</v>
      </c>
      <c r="T482">
        <f t="shared" si="33"/>
        <v>9706</v>
      </c>
      <c r="U482">
        <f t="shared" si="34"/>
        <v>9.7059999999999995</v>
      </c>
      <c r="W482">
        <v>18.214814814814801</v>
      </c>
      <c r="X482">
        <v>18.399999999999999</v>
      </c>
      <c r="Y482">
        <v>8818</v>
      </c>
      <c r="Z482">
        <f t="shared" si="35"/>
        <v>8.8179999999999996</v>
      </c>
    </row>
    <row r="483" spans="15:26" x14ac:dyDescent="0.25">
      <c r="O483" s="66">
        <v>480</v>
      </c>
      <c r="P483" s="65">
        <f t="shared" si="32"/>
        <v>40</v>
      </c>
      <c r="Q483" s="65">
        <v>12</v>
      </c>
      <c r="S483" s="65" t="s">
        <v>75</v>
      </c>
      <c r="T483">
        <f t="shared" si="33"/>
        <v>10120</v>
      </c>
      <c r="U483">
        <f t="shared" si="34"/>
        <v>10.119999999999999</v>
      </c>
      <c r="V483">
        <f>U483</f>
        <v>10.119999999999999</v>
      </c>
      <c r="W483">
        <v>18.2259259259259</v>
      </c>
      <c r="X483">
        <v>17.600000000000001</v>
      </c>
      <c r="Y483">
        <v>9762</v>
      </c>
      <c r="Z483">
        <f t="shared" si="35"/>
        <v>9.7620000000000005</v>
      </c>
    </row>
    <row r="484" spans="15:26" x14ac:dyDescent="0.25">
      <c r="O484" s="66">
        <v>481</v>
      </c>
      <c r="P484" s="65">
        <f t="shared" si="32"/>
        <v>41</v>
      </c>
      <c r="Q484" s="65">
        <v>1</v>
      </c>
      <c r="R484">
        <v>1834</v>
      </c>
      <c r="S484" s="65" t="s">
        <v>64</v>
      </c>
      <c r="T484">
        <f t="shared" si="33"/>
        <v>9953</v>
      </c>
      <c r="U484">
        <f t="shared" si="34"/>
        <v>9.9529999999999994</v>
      </c>
      <c r="W484">
        <v>18.981481481481399</v>
      </c>
      <c r="X484">
        <v>19.2</v>
      </c>
      <c r="Y484">
        <v>10132</v>
      </c>
      <c r="Z484">
        <f t="shared" si="35"/>
        <v>10.132</v>
      </c>
    </row>
    <row r="485" spans="15:26" x14ac:dyDescent="0.25">
      <c r="O485" s="66">
        <v>482</v>
      </c>
      <c r="P485" s="65">
        <f t="shared" si="32"/>
        <v>41</v>
      </c>
      <c r="Q485" s="65">
        <v>2</v>
      </c>
      <c r="S485" s="65" t="s">
        <v>65</v>
      </c>
      <c r="T485">
        <f t="shared" si="33"/>
        <v>9557</v>
      </c>
      <c r="U485">
        <f t="shared" si="34"/>
        <v>9.5570000000000004</v>
      </c>
      <c r="W485">
        <v>19.137037037037</v>
      </c>
      <c r="X485">
        <v>19.5</v>
      </c>
      <c r="Y485">
        <v>10417</v>
      </c>
      <c r="Z485">
        <f t="shared" si="35"/>
        <v>10.417</v>
      </c>
    </row>
    <row r="486" spans="15:26" x14ac:dyDescent="0.25">
      <c r="O486" s="66">
        <v>483</v>
      </c>
      <c r="P486" s="65">
        <f t="shared" si="32"/>
        <v>41</v>
      </c>
      <c r="Q486" s="65">
        <v>3</v>
      </c>
      <c r="S486" s="65" t="s">
        <v>66</v>
      </c>
      <c r="T486">
        <f t="shared" si="33"/>
        <v>8955</v>
      </c>
      <c r="U486">
        <f t="shared" si="34"/>
        <v>8.9550000000000001</v>
      </c>
      <c r="W486">
        <v>19.181481481481399</v>
      </c>
      <c r="X486">
        <v>18.7</v>
      </c>
      <c r="Y486">
        <v>12360</v>
      </c>
      <c r="Z486">
        <f t="shared" si="35"/>
        <v>12.36</v>
      </c>
    </row>
    <row r="487" spans="15:26" x14ac:dyDescent="0.25">
      <c r="O487" s="66">
        <v>484</v>
      </c>
      <c r="P487" s="65">
        <f t="shared" si="32"/>
        <v>41</v>
      </c>
      <c r="Q487" s="65">
        <v>4</v>
      </c>
      <c r="S487" s="65" t="s">
        <v>67</v>
      </c>
      <c r="T487">
        <f t="shared" si="33"/>
        <v>8538</v>
      </c>
      <c r="U487">
        <f t="shared" si="34"/>
        <v>8.5380000000000003</v>
      </c>
      <c r="W487">
        <v>18.907407407407401</v>
      </c>
      <c r="X487">
        <v>18.899999999999999</v>
      </c>
      <c r="Y487">
        <v>12122</v>
      </c>
      <c r="Z487">
        <f t="shared" si="35"/>
        <v>12.122</v>
      </c>
    </row>
    <row r="488" spans="15:26" x14ac:dyDescent="0.25">
      <c r="O488" s="66">
        <v>485</v>
      </c>
      <c r="P488" s="65">
        <f t="shared" si="32"/>
        <v>41</v>
      </c>
      <c r="Q488" s="65">
        <v>5</v>
      </c>
      <c r="S488" s="65" t="s">
        <v>68</v>
      </c>
      <c r="T488">
        <f t="shared" si="33"/>
        <v>8553</v>
      </c>
      <c r="U488">
        <f t="shared" si="34"/>
        <v>8.5530000000000008</v>
      </c>
      <c r="W488">
        <v>18.885185185185101</v>
      </c>
      <c r="X488">
        <v>19.100000000000001</v>
      </c>
      <c r="Y488">
        <v>15496</v>
      </c>
      <c r="Z488">
        <f t="shared" si="35"/>
        <v>15.496</v>
      </c>
    </row>
    <row r="489" spans="15:26" x14ac:dyDescent="0.25">
      <c r="O489" s="66">
        <v>486</v>
      </c>
      <c r="P489" s="65">
        <f t="shared" si="32"/>
        <v>41</v>
      </c>
      <c r="Q489" s="65">
        <v>6</v>
      </c>
      <c r="S489" s="65" t="s">
        <v>69</v>
      </c>
      <c r="T489">
        <f t="shared" si="33"/>
        <v>8886</v>
      </c>
      <c r="U489">
        <f t="shared" si="34"/>
        <v>8.8859999999999992</v>
      </c>
      <c r="W489">
        <v>18.907407407407401</v>
      </c>
      <c r="X489">
        <v>18.7</v>
      </c>
      <c r="Y489">
        <v>14293</v>
      </c>
      <c r="Z489">
        <f t="shared" si="35"/>
        <v>14.292999999999999</v>
      </c>
    </row>
    <row r="490" spans="15:26" x14ac:dyDescent="0.25">
      <c r="O490" s="66">
        <v>487</v>
      </c>
      <c r="P490" s="65">
        <f t="shared" si="32"/>
        <v>41</v>
      </c>
      <c r="Q490" s="65">
        <v>7</v>
      </c>
      <c r="S490" s="65" t="s">
        <v>70</v>
      </c>
      <c r="T490">
        <f t="shared" si="33"/>
        <v>8404</v>
      </c>
      <c r="U490">
        <f t="shared" si="34"/>
        <v>8.4039999999999999</v>
      </c>
      <c r="W490">
        <v>19.1962962962962</v>
      </c>
      <c r="X490">
        <v>19.5</v>
      </c>
      <c r="Y490">
        <v>13527</v>
      </c>
      <c r="Z490">
        <f t="shared" si="35"/>
        <v>13.526999999999999</v>
      </c>
    </row>
    <row r="491" spans="15:26" x14ac:dyDescent="0.25">
      <c r="O491" s="66">
        <v>488</v>
      </c>
      <c r="P491" s="65">
        <f t="shared" si="32"/>
        <v>41</v>
      </c>
      <c r="Q491" s="65">
        <v>8</v>
      </c>
      <c r="S491" s="65" t="s">
        <v>71</v>
      </c>
      <c r="T491">
        <f t="shared" si="33"/>
        <v>7496</v>
      </c>
      <c r="U491">
        <f t="shared" si="34"/>
        <v>7.4960000000000004</v>
      </c>
      <c r="W491">
        <v>19.1407407407407</v>
      </c>
      <c r="X491">
        <v>19.2</v>
      </c>
      <c r="Y491">
        <v>12908</v>
      </c>
      <c r="Z491">
        <f t="shared" si="35"/>
        <v>12.907999999999999</v>
      </c>
    </row>
    <row r="492" spans="15:26" x14ac:dyDescent="0.25">
      <c r="O492" s="66">
        <v>489</v>
      </c>
      <c r="P492" s="65">
        <f t="shared" si="32"/>
        <v>41</v>
      </c>
      <c r="Q492" s="65">
        <v>9</v>
      </c>
      <c r="S492" s="65" t="s">
        <v>72</v>
      </c>
      <c r="T492">
        <f t="shared" si="33"/>
        <v>6992</v>
      </c>
      <c r="U492">
        <f t="shared" si="34"/>
        <v>6.992</v>
      </c>
      <c r="W492">
        <v>18.962962962962902</v>
      </c>
      <c r="X492">
        <v>18.600000000000001</v>
      </c>
      <c r="Y492">
        <v>13528</v>
      </c>
      <c r="Z492">
        <f t="shared" si="35"/>
        <v>13.528</v>
      </c>
    </row>
    <row r="493" spans="15:26" x14ac:dyDescent="0.25">
      <c r="O493" s="66">
        <v>490</v>
      </c>
      <c r="P493" s="65">
        <f t="shared" si="32"/>
        <v>41</v>
      </c>
      <c r="Q493" s="65">
        <v>10</v>
      </c>
      <c r="S493" s="65" t="s">
        <v>73</v>
      </c>
      <c r="T493">
        <f t="shared" si="33"/>
        <v>6539</v>
      </c>
      <c r="U493">
        <f t="shared" si="34"/>
        <v>6.5389999999999997</v>
      </c>
      <c r="W493">
        <v>18.322222222222202</v>
      </c>
      <c r="X493">
        <v>18.899999999999999</v>
      </c>
      <c r="Y493">
        <v>13079</v>
      </c>
      <c r="Z493">
        <f t="shared" si="35"/>
        <v>13.079000000000001</v>
      </c>
    </row>
    <row r="494" spans="15:26" x14ac:dyDescent="0.25">
      <c r="O494" s="66">
        <v>491</v>
      </c>
      <c r="P494" s="65">
        <f t="shared" si="32"/>
        <v>41</v>
      </c>
      <c r="Q494" s="65">
        <v>11</v>
      </c>
      <c r="S494" s="65" t="s">
        <v>74</v>
      </c>
      <c r="T494">
        <f t="shared" si="33"/>
        <v>6624</v>
      </c>
      <c r="U494">
        <f t="shared" si="34"/>
        <v>6.6239999999999997</v>
      </c>
      <c r="W494">
        <v>18.155555555555502</v>
      </c>
      <c r="X494">
        <v>18.3</v>
      </c>
      <c r="Y494">
        <v>11582</v>
      </c>
      <c r="Z494">
        <f t="shared" si="35"/>
        <v>11.582000000000001</v>
      </c>
    </row>
    <row r="495" spans="15:26" x14ac:dyDescent="0.25">
      <c r="O495" s="66">
        <v>492</v>
      </c>
      <c r="P495" s="65">
        <f t="shared" si="32"/>
        <v>41</v>
      </c>
      <c r="Q495" s="65">
        <v>12</v>
      </c>
      <c r="S495" s="65" t="s">
        <v>75</v>
      </c>
      <c r="T495">
        <f t="shared" si="33"/>
        <v>6960</v>
      </c>
      <c r="U495">
        <f t="shared" si="34"/>
        <v>6.96</v>
      </c>
      <c r="V495">
        <f>U495</f>
        <v>6.96</v>
      </c>
      <c r="W495">
        <v>18.122222222222199</v>
      </c>
      <c r="X495">
        <v>17.3</v>
      </c>
      <c r="Y495">
        <v>11741</v>
      </c>
      <c r="Z495">
        <f t="shared" si="35"/>
        <v>11.741</v>
      </c>
    </row>
    <row r="496" spans="15:26" x14ac:dyDescent="0.25">
      <c r="O496" s="66">
        <v>493</v>
      </c>
      <c r="P496" s="65">
        <f t="shared" si="32"/>
        <v>42</v>
      </c>
      <c r="Q496" s="65">
        <v>1</v>
      </c>
      <c r="R496">
        <v>1835</v>
      </c>
      <c r="S496" s="65" t="s">
        <v>64</v>
      </c>
      <c r="T496">
        <f t="shared" si="33"/>
        <v>6553</v>
      </c>
      <c r="U496">
        <f t="shared" si="34"/>
        <v>6.5529999999999999</v>
      </c>
      <c r="W496">
        <v>18.459259259259198</v>
      </c>
      <c r="X496">
        <v>18.5</v>
      </c>
      <c r="Y496">
        <v>11592</v>
      </c>
      <c r="Z496">
        <f t="shared" si="35"/>
        <v>11.592000000000001</v>
      </c>
    </row>
    <row r="497" spans="15:26" x14ac:dyDescent="0.25">
      <c r="O497" s="66">
        <v>494</v>
      </c>
      <c r="P497" s="65">
        <f t="shared" si="32"/>
        <v>42</v>
      </c>
      <c r="Q497" s="65">
        <v>2</v>
      </c>
      <c r="S497" s="65" t="s">
        <v>65</v>
      </c>
      <c r="T497">
        <f t="shared" si="33"/>
        <v>6294</v>
      </c>
      <c r="U497">
        <f t="shared" si="34"/>
        <v>6.2939999999999996</v>
      </c>
      <c r="W497">
        <v>18.514814814814802</v>
      </c>
      <c r="X497">
        <v>19</v>
      </c>
      <c r="Y497">
        <v>11354</v>
      </c>
      <c r="Z497">
        <f t="shared" si="35"/>
        <v>11.353999999999999</v>
      </c>
    </row>
    <row r="498" spans="15:26" x14ac:dyDescent="0.25">
      <c r="O498" s="66">
        <v>495</v>
      </c>
      <c r="P498" s="65">
        <f t="shared" si="32"/>
        <v>42</v>
      </c>
      <c r="Q498" s="65">
        <v>3</v>
      </c>
      <c r="S498" s="65" t="s">
        <v>66</v>
      </c>
      <c r="T498">
        <f t="shared" si="33"/>
        <v>6306</v>
      </c>
      <c r="U498">
        <f t="shared" si="34"/>
        <v>6.306</v>
      </c>
      <c r="W498">
        <v>18.5259259259259</v>
      </c>
      <c r="X498">
        <v>18.100000000000001</v>
      </c>
      <c r="Y498">
        <v>12229</v>
      </c>
      <c r="Z498">
        <f t="shared" si="35"/>
        <v>12.228999999999999</v>
      </c>
    </row>
    <row r="499" spans="15:26" x14ac:dyDescent="0.25">
      <c r="O499" s="66">
        <v>496</v>
      </c>
      <c r="P499" s="65">
        <f t="shared" si="32"/>
        <v>42</v>
      </c>
      <c r="Q499" s="65">
        <v>4</v>
      </c>
      <c r="S499" s="65" t="s">
        <v>67</v>
      </c>
      <c r="T499">
        <f t="shared" si="33"/>
        <v>6062</v>
      </c>
      <c r="U499">
        <f t="shared" si="34"/>
        <v>6.0620000000000003</v>
      </c>
      <c r="W499">
        <v>18.433333333333302</v>
      </c>
      <c r="X499">
        <v>18.8</v>
      </c>
      <c r="Y499">
        <v>11856</v>
      </c>
      <c r="Z499">
        <f t="shared" si="35"/>
        <v>11.856</v>
      </c>
    </row>
    <row r="500" spans="15:26" x14ac:dyDescent="0.25">
      <c r="O500" s="66">
        <v>497</v>
      </c>
      <c r="P500" s="65">
        <f t="shared" si="32"/>
        <v>42</v>
      </c>
      <c r="Q500" s="65">
        <v>5</v>
      </c>
      <c r="S500" s="65" t="s">
        <v>68</v>
      </c>
      <c r="T500">
        <f t="shared" si="33"/>
        <v>6025</v>
      </c>
      <c r="U500">
        <f t="shared" si="34"/>
        <v>6.0250000000000004</v>
      </c>
      <c r="W500">
        <v>18.399999999999899</v>
      </c>
      <c r="X500">
        <v>18.399999999999999</v>
      </c>
      <c r="Y500">
        <v>12953</v>
      </c>
      <c r="Z500">
        <f t="shared" si="35"/>
        <v>12.952999999999999</v>
      </c>
    </row>
    <row r="501" spans="15:26" x14ac:dyDescent="0.25">
      <c r="O501" s="66">
        <v>498</v>
      </c>
      <c r="P501" s="65">
        <f t="shared" si="32"/>
        <v>42</v>
      </c>
      <c r="Q501" s="65">
        <v>6</v>
      </c>
      <c r="S501" s="65" t="s">
        <v>69</v>
      </c>
      <c r="T501">
        <f t="shared" si="33"/>
        <v>6502</v>
      </c>
      <c r="U501">
        <f t="shared" si="34"/>
        <v>6.5019999999999998</v>
      </c>
      <c r="W501">
        <v>18.3666666666666</v>
      </c>
      <c r="X501">
        <v>17.8</v>
      </c>
      <c r="Y501">
        <v>12584</v>
      </c>
      <c r="Z501">
        <f t="shared" si="35"/>
        <v>12.584</v>
      </c>
    </row>
    <row r="502" spans="15:26" x14ac:dyDescent="0.25">
      <c r="O502" s="66">
        <v>499</v>
      </c>
      <c r="P502" s="65">
        <f t="shared" si="32"/>
        <v>42</v>
      </c>
      <c r="Q502" s="65">
        <v>7</v>
      </c>
      <c r="S502" s="65" t="s">
        <v>70</v>
      </c>
      <c r="T502">
        <f t="shared" si="33"/>
        <v>6269</v>
      </c>
      <c r="U502">
        <f t="shared" si="34"/>
        <v>6.2690000000000001</v>
      </c>
      <c r="W502">
        <v>18.481481481481399</v>
      </c>
      <c r="X502">
        <v>18.899999999999999</v>
      </c>
      <c r="Y502">
        <v>11680</v>
      </c>
      <c r="Z502">
        <f t="shared" si="35"/>
        <v>11.68</v>
      </c>
    </row>
    <row r="503" spans="15:26" x14ac:dyDescent="0.25">
      <c r="O503" s="66">
        <v>500</v>
      </c>
      <c r="P503" s="65">
        <f t="shared" si="32"/>
        <v>42</v>
      </c>
      <c r="Q503" s="65">
        <v>8</v>
      </c>
      <c r="S503" s="65" t="s">
        <v>71</v>
      </c>
      <c r="T503">
        <f t="shared" si="33"/>
        <v>6163</v>
      </c>
      <c r="U503">
        <f t="shared" si="34"/>
        <v>6.1630000000000003</v>
      </c>
      <c r="W503">
        <v>18.337037037037</v>
      </c>
      <c r="X503">
        <v>18.5</v>
      </c>
      <c r="Y503">
        <v>12563</v>
      </c>
      <c r="Z503">
        <f t="shared" si="35"/>
        <v>12.563000000000001</v>
      </c>
    </row>
    <row r="504" spans="15:26" x14ac:dyDescent="0.25">
      <c r="O504" s="66">
        <v>501</v>
      </c>
      <c r="P504" s="65">
        <f t="shared" si="32"/>
        <v>42</v>
      </c>
      <c r="Q504" s="65">
        <v>9</v>
      </c>
      <c r="S504" s="65" t="s">
        <v>72</v>
      </c>
      <c r="T504">
        <f t="shared" si="33"/>
        <v>6267</v>
      </c>
      <c r="U504">
        <f t="shared" si="34"/>
        <v>6.2670000000000003</v>
      </c>
      <c r="W504">
        <v>18.081481481481401</v>
      </c>
      <c r="X504">
        <v>17.5</v>
      </c>
      <c r="Y504">
        <v>15070</v>
      </c>
      <c r="Z504">
        <f t="shared" si="35"/>
        <v>15.07</v>
      </c>
    </row>
    <row r="505" spans="15:26" x14ac:dyDescent="0.25">
      <c r="O505" s="66">
        <v>502</v>
      </c>
      <c r="P505" s="65">
        <f t="shared" si="32"/>
        <v>42</v>
      </c>
      <c r="Q505" s="65">
        <v>10</v>
      </c>
      <c r="S505" s="65" t="s">
        <v>73</v>
      </c>
      <c r="T505">
        <f t="shared" si="33"/>
        <v>6116</v>
      </c>
      <c r="U505">
        <f t="shared" si="34"/>
        <v>6.1159999999999997</v>
      </c>
      <c r="W505">
        <v>17.285185185185099</v>
      </c>
      <c r="X505">
        <v>17.5</v>
      </c>
      <c r="Y505">
        <v>17120</v>
      </c>
      <c r="Z505">
        <f t="shared" si="35"/>
        <v>17.12</v>
      </c>
    </row>
    <row r="506" spans="15:26" x14ac:dyDescent="0.25">
      <c r="O506" s="66">
        <v>503</v>
      </c>
      <c r="P506" s="65">
        <f t="shared" si="32"/>
        <v>42</v>
      </c>
      <c r="Q506" s="65">
        <v>11</v>
      </c>
      <c r="S506" s="65" t="s">
        <v>74</v>
      </c>
      <c r="T506">
        <f t="shared" si="33"/>
        <v>6734</v>
      </c>
      <c r="U506">
        <f t="shared" si="34"/>
        <v>6.734</v>
      </c>
      <c r="W506">
        <v>17.129629629629601</v>
      </c>
      <c r="X506">
        <v>17.5</v>
      </c>
      <c r="Y506">
        <v>18128</v>
      </c>
      <c r="Z506">
        <f t="shared" si="35"/>
        <v>18.128</v>
      </c>
    </row>
    <row r="507" spans="15:26" x14ac:dyDescent="0.25">
      <c r="O507" s="66">
        <v>504</v>
      </c>
      <c r="P507" s="65">
        <f t="shared" si="32"/>
        <v>42</v>
      </c>
      <c r="Q507" s="65">
        <v>12</v>
      </c>
      <c r="S507" s="65" t="s">
        <v>75</v>
      </c>
      <c r="T507">
        <f t="shared" si="33"/>
        <v>7507</v>
      </c>
      <c r="U507">
        <f t="shared" si="34"/>
        <v>7.5069999999999997</v>
      </c>
      <c r="V507">
        <f>U507</f>
        <v>7.5069999999999997</v>
      </c>
      <c r="W507">
        <v>17.185185185185102</v>
      </c>
      <c r="X507">
        <v>16.7</v>
      </c>
      <c r="Y507">
        <v>19219</v>
      </c>
      <c r="Z507">
        <f t="shared" si="35"/>
        <v>19.219000000000001</v>
      </c>
    </row>
    <row r="508" spans="15:26" x14ac:dyDescent="0.25">
      <c r="O508" s="66">
        <v>505</v>
      </c>
      <c r="P508" s="65">
        <f t="shared" si="32"/>
        <v>43</v>
      </c>
      <c r="Q508" s="65">
        <v>1</v>
      </c>
      <c r="R508">
        <v>1836</v>
      </c>
      <c r="S508" s="65" t="s">
        <v>64</v>
      </c>
      <c r="T508">
        <f t="shared" si="33"/>
        <v>7632</v>
      </c>
      <c r="U508">
        <f t="shared" si="34"/>
        <v>7.6319999999999997</v>
      </c>
      <c r="W508">
        <v>17.8666666666666</v>
      </c>
      <c r="X508">
        <v>18</v>
      </c>
      <c r="Y508">
        <v>13764</v>
      </c>
      <c r="Z508">
        <f t="shared" si="35"/>
        <v>13.763999999999999</v>
      </c>
    </row>
    <row r="509" spans="15:26" x14ac:dyDescent="0.25">
      <c r="O509" s="66">
        <v>506</v>
      </c>
      <c r="P509" s="65">
        <f t="shared" si="32"/>
        <v>43</v>
      </c>
      <c r="Q509" s="65">
        <v>2</v>
      </c>
      <c r="S509" s="65" t="s">
        <v>65</v>
      </c>
      <c r="T509">
        <f t="shared" si="33"/>
        <v>7679</v>
      </c>
      <c r="U509">
        <f t="shared" si="34"/>
        <v>7.6790000000000003</v>
      </c>
      <c r="W509">
        <v>18.033333333333299</v>
      </c>
      <c r="X509">
        <v>18.2</v>
      </c>
      <c r="Y509">
        <v>13396</v>
      </c>
      <c r="Z509">
        <f t="shared" si="35"/>
        <v>13.396000000000001</v>
      </c>
    </row>
    <row r="510" spans="15:26" x14ac:dyDescent="0.25">
      <c r="O510" s="66">
        <v>507</v>
      </c>
      <c r="P510" s="65">
        <f t="shared" si="32"/>
        <v>43</v>
      </c>
      <c r="Q510" s="65">
        <v>3</v>
      </c>
      <c r="S510" s="65" t="s">
        <v>66</v>
      </c>
      <c r="T510">
        <f t="shared" si="33"/>
        <v>8003</v>
      </c>
      <c r="U510">
        <f t="shared" si="34"/>
        <v>8.0030000000000001</v>
      </c>
      <c r="W510">
        <v>18.100000000000001</v>
      </c>
      <c r="X510">
        <v>17.8</v>
      </c>
      <c r="Y510">
        <v>14427</v>
      </c>
      <c r="Z510">
        <f t="shared" si="35"/>
        <v>14.427</v>
      </c>
    </row>
    <row r="511" spans="15:26" x14ac:dyDescent="0.25">
      <c r="O511" s="66">
        <v>508</v>
      </c>
      <c r="P511" s="65">
        <f t="shared" si="32"/>
        <v>43</v>
      </c>
      <c r="Q511" s="65">
        <v>4</v>
      </c>
      <c r="S511" s="65" t="s">
        <v>67</v>
      </c>
      <c r="T511">
        <f t="shared" si="33"/>
        <v>7639</v>
      </c>
      <c r="U511">
        <f t="shared" si="34"/>
        <v>7.6390000000000002</v>
      </c>
      <c r="W511">
        <v>17.8888888888888</v>
      </c>
      <c r="X511">
        <v>18.399999999999999</v>
      </c>
      <c r="Y511">
        <v>12261</v>
      </c>
      <c r="Z511">
        <f t="shared" si="35"/>
        <v>12.260999999999999</v>
      </c>
    </row>
    <row r="512" spans="15:26" x14ac:dyDescent="0.25">
      <c r="O512" s="66">
        <v>509</v>
      </c>
      <c r="P512" s="65">
        <f t="shared" si="32"/>
        <v>43</v>
      </c>
      <c r="Q512" s="65">
        <v>5</v>
      </c>
      <c r="S512" s="65" t="s">
        <v>68</v>
      </c>
      <c r="T512">
        <f t="shared" si="33"/>
        <v>7392</v>
      </c>
      <c r="U512">
        <f t="shared" si="34"/>
        <v>7.3920000000000003</v>
      </c>
      <c r="W512">
        <v>17.8888888888888</v>
      </c>
      <c r="X512">
        <v>18</v>
      </c>
      <c r="Y512">
        <v>14362</v>
      </c>
      <c r="Z512">
        <f t="shared" si="35"/>
        <v>14.362</v>
      </c>
    </row>
    <row r="513" spans="15:26" x14ac:dyDescent="0.25">
      <c r="O513" s="66">
        <v>510</v>
      </c>
      <c r="P513" s="65">
        <f t="shared" si="32"/>
        <v>43</v>
      </c>
      <c r="Q513" s="65">
        <v>6</v>
      </c>
      <c r="S513" s="65" t="s">
        <v>69</v>
      </c>
      <c r="T513">
        <f t="shared" si="33"/>
        <v>7047</v>
      </c>
      <c r="U513">
        <f t="shared" si="34"/>
        <v>7.0469999999999997</v>
      </c>
      <c r="W513">
        <v>17.922222222222199</v>
      </c>
      <c r="X513">
        <v>17.2</v>
      </c>
      <c r="Y513">
        <v>16320</v>
      </c>
      <c r="Z513">
        <f t="shared" si="35"/>
        <v>16.32</v>
      </c>
    </row>
    <row r="514" spans="15:26" x14ac:dyDescent="0.25">
      <c r="O514" s="66">
        <v>511</v>
      </c>
      <c r="P514" s="65">
        <f t="shared" si="32"/>
        <v>43</v>
      </c>
      <c r="Q514" s="65">
        <v>7</v>
      </c>
      <c r="S514" s="65" t="s">
        <v>70</v>
      </c>
      <c r="T514">
        <f t="shared" si="33"/>
        <v>6224</v>
      </c>
      <c r="U514">
        <f t="shared" si="34"/>
        <v>6.2240000000000002</v>
      </c>
      <c r="W514">
        <v>18.181481481481399</v>
      </c>
      <c r="X514">
        <v>18.600000000000001</v>
      </c>
      <c r="Y514">
        <v>13456</v>
      </c>
      <c r="Z514">
        <f t="shared" si="35"/>
        <v>13.456</v>
      </c>
    </row>
    <row r="515" spans="15:26" x14ac:dyDescent="0.25">
      <c r="O515" s="66">
        <v>512</v>
      </c>
      <c r="P515" s="65">
        <f t="shared" si="32"/>
        <v>43</v>
      </c>
      <c r="Q515" s="65">
        <v>8</v>
      </c>
      <c r="S515" s="65" t="s">
        <v>71</v>
      </c>
      <c r="T515">
        <f t="shared" si="33"/>
        <v>5439</v>
      </c>
      <c r="U515">
        <f t="shared" si="34"/>
        <v>5.4390000000000001</v>
      </c>
      <c r="W515">
        <v>18.137037037037</v>
      </c>
      <c r="X515">
        <v>18.399999999999999</v>
      </c>
      <c r="Y515">
        <v>14119</v>
      </c>
      <c r="Z515">
        <f t="shared" si="35"/>
        <v>14.119</v>
      </c>
    </row>
    <row r="516" spans="15:26" x14ac:dyDescent="0.25">
      <c r="O516" s="66">
        <v>513</v>
      </c>
      <c r="P516" s="65">
        <f t="shared" ref="P516:P579" si="36">ROUNDUP(O516/12,0)</f>
        <v>43</v>
      </c>
      <c r="Q516" s="65">
        <v>9</v>
      </c>
      <c r="S516" s="65" t="s">
        <v>72</v>
      </c>
      <c r="T516">
        <f t="shared" ref="T516:T579" si="37">INDEX($B$6:$M$62,P516,Q516)</f>
        <v>5148</v>
      </c>
      <c r="U516">
        <f t="shared" ref="U516:U579" si="38">T516/1000</f>
        <v>5.1479999999999997</v>
      </c>
      <c r="W516">
        <v>17.981481481481399</v>
      </c>
      <c r="X516">
        <v>17.399999999999999</v>
      </c>
      <c r="Y516">
        <v>14561</v>
      </c>
      <c r="Z516">
        <f t="shared" ref="Z516:Z579" si="39">Y516/1000</f>
        <v>14.561</v>
      </c>
    </row>
    <row r="517" spans="15:26" x14ac:dyDescent="0.25">
      <c r="O517" s="66">
        <v>514</v>
      </c>
      <c r="P517" s="65">
        <f t="shared" si="36"/>
        <v>43</v>
      </c>
      <c r="Q517" s="65">
        <v>10</v>
      </c>
      <c r="S517" s="65" t="s">
        <v>73</v>
      </c>
      <c r="T517">
        <f t="shared" si="37"/>
        <v>4842</v>
      </c>
      <c r="U517">
        <f t="shared" si="38"/>
        <v>4.8419999999999996</v>
      </c>
      <c r="W517">
        <v>17.3</v>
      </c>
      <c r="X517">
        <v>17.600000000000001</v>
      </c>
      <c r="Y517">
        <v>14105</v>
      </c>
      <c r="Z517">
        <f t="shared" si="39"/>
        <v>14.105</v>
      </c>
    </row>
    <row r="518" spans="15:26" x14ac:dyDescent="0.25">
      <c r="O518" s="66">
        <v>515</v>
      </c>
      <c r="P518" s="65">
        <f t="shared" si="36"/>
        <v>43</v>
      </c>
      <c r="Q518" s="65">
        <v>11</v>
      </c>
      <c r="S518" s="65" t="s">
        <v>74</v>
      </c>
      <c r="T518">
        <f t="shared" si="37"/>
        <v>4260</v>
      </c>
      <c r="U518">
        <f t="shared" si="38"/>
        <v>4.26</v>
      </c>
      <c r="W518">
        <v>17.233333333333299</v>
      </c>
      <c r="X518">
        <v>17.399999999999999</v>
      </c>
      <c r="Y518">
        <v>15048</v>
      </c>
      <c r="Z518">
        <f t="shared" si="39"/>
        <v>15.048</v>
      </c>
    </row>
    <row r="519" spans="15:26" x14ac:dyDescent="0.25">
      <c r="O519" s="66">
        <v>516</v>
      </c>
      <c r="P519" s="65">
        <f t="shared" si="36"/>
        <v>43</v>
      </c>
      <c r="Q519" s="65">
        <v>12</v>
      </c>
      <c r="S519" s="65" t="s">
        <v>75</v>
      </c>
      <c r="T519">
        <f t="shared" si="37"/>
        <v>4178</v>
      </c>
      <c r="U519">
        <f t="shared" si="38"/>
        <v>4.1779999999999999</v>
      </c>
      <c r="V519">
        <f>U519</f>
        <v>4.1779999999999999</v>
      </c>
      <c r="W519">
        <v>17.3666666666666</v>
      </c>
      <c r="X519">
        <v>16.899999999999999</v>
      </c>
      <c r="Y519">
        <v>19713</v>
      </c>
      <c r="Z519">
        <f t="shared" si="39"/>
        <v>19.713000000000001</v>
      </c>
    </row>
    <row r="520" spans="15:26" x14ac:dyDescent="0.25">
      <c r="O520" s="66">
        <v>517</v>
      </c>
      <c r="P520" s="65">
        <f t="shared" si="36"/>
        <v>44</v>
      </c>
      <c r="Q520" s="65">
        <v>1</v>
      </c>
      <c r="R520">
        <v>1837</v>
      </c>
      <c r="S520" s="65" t="s">
        <v>64</v>
      </c>
      <c r="T520">
        <f t="shared" si="37"/>
        <v>3991</v>
      </c>
      <c r="U520">
        <f t="shared" si="38"/>
        <v>3.9910000000000001</v>
      </c>
      <c r="W520">
        <v>18.129629629629601</v>
      </c>
      <c r="X520">
        <v>18.7</v>
      </c>
      <c r="Y520">
        <v>14850</v>
      </c>
      <c r="Z520">
        <f t="shared" si="39"/>
        <v>14.85</v>
      </c>
    </row>
    <row r="521" spans="15:26" x14ac:dyDescent="0.25">
      <c r="O521" s="66">
        <v>518</v>
      </c>
      <c r="P521" s="65">
        <f t="shared" si="36"/>
        <v>44</v>
      </c>
      <c r="Q521" s="65">
        <v>2</v>
      </c>
      <c r="S521" s="65" t="s">
        <v>65</v>
      </c>
      <c r="T521">
        <f t="shared" si="37"/>
        <v>3939</v>
      </c>
      <c r="U521">
        <f t="shared" si="38"/>
        <v>3.9390000000000001</v>
      </c>
      <c r="W521">
        <v>18.340740740740699</v>
      </c>
      <c r="X521">
        <v>18.5</v>
      </c>
      <c r="Y521">
        <v>14125</v>
      </c>
      <c r="Z521">
        <f t="shared" si="39"/>
        <v>14.125</v>
      </c>
    </row>
    <row r="522" spans="15:26" x14ac:dyDescent="0.25">
      <c r="O522" s="66">
        <v>519</v>
      </c>
      <c r="P522" s="65">
        <f t="shared" si="36"/>
        <v>44</v>
      </c>
      <c r="Q522" s="65">
        <v>3</v>
      </c>
      <c r="S522" s="65" t="s">
        <v>66</v>
      </c>
      <c r="T522">
        <f t="shared" si="37"/>
        <v>4263</v>
      </c>
      <c r="U522">
        <f t="shared" si="38"/>
        <v>4.2629999999999999</v>
      </c>
      <c r="W522">
        <v>18.429629629629598</v>
      </c>
      <c r="X522">
        <v>17.7</v>
      </c>
      <c r="Y522">
        <v>15637</v>
      </c>
      <c r="Z522">
        <f t="shared" si="39"/>
        <v>15.637</v>
      </c>
    </row>
    <row r="523" spans="15:26" x14ac:dyDescent="0.25">
      <c r="O523" s="66">
        <v>520</v>
      </c>
      <c r="P523" s="65">
        <f t="shared" si="36"/>
        <v>44</v>
      </c>
      <c r="Q523" s="65">
        <v>4</v>
      </c>
      <c r="S523" s="65" t="s">
        <v>67</v>
      </c>
      <c r="T523">
        <f t="shared" si="37"/>
        <v>4311</v>
      </c>
      <c r="U523">
        <f t="shared" si="38"/>
        <v>4.3109999999999999</v>
      </c>
      <c r="W523">
        <v>18.129629629629601</v>
      </c>
      <c r="X523">
        <v>19</v>
      </c>
      <c r="Y523">
        <v>14199</v>
      </c>
      <c r="Z523">
        <f t="shared" si="39"/>
        <v>14.199</v>
      </c>
    </row>
    <row r="524" spans="15:26" x14ac:dyDescent="0.25">
      <c r="O524" s="66">
        <v>521</v>
      </c>
      <c r="P524" s="65">
        <f t="shared" si="36"/>
        <v>44</v>
      </c>
      <c r="Q524" s="65">
        <v>5</v>
      </c>
      <c r="S524" s="65" t="s">
        <v>68</v>
      </c>
      <c r="T524">
        <f t="shared" si="37"/>
        <v>4642</v>
      </c>
      <c r="U524">
        <f t="shared" si="38"/>
        <v>4.6420000000000003</v>
      </c>
      <c r="W524">
        <v>18.174074074073999</v>
      </c>
      <c r="X524">
        <v>18.5</v>
      </c>
      <c r="Y524">
        <v>16284</v>
      </c>
      <c r="Z524">
        <f t="shared" si="39"/>
        <v>16.283999999999999</v>
      </c>
    </row>
    <row r="525" spans="15:26" x14ac:dyDescent="0.25">
      <c r="O525" s="66">
        <v>522</v>
      </c>
      <c r="P525" s="65">
        <f t="shared" si="36"/>
        <v>44</v>
      </c>
      <c r="Q525" s="65">
        <v>6</v>
      </c>
      <c r="S525" s="65" t="s">
        <v>69</v>
      </c>
      <c r="T525">
        <f t="shared" si="37"/>
        <v>5324</v>
      </c>
      <c r="U525">
        <f t="shared" si="38"/>
        <v>5.3239999999999998</v>
      </c>
      <c r="W525">
        <v>18.296296296296202</v>
      </c>
      <c r="X525">
        <v>17</v>
      </c>
      <c r="Y525">
        <v>13030</v>
      </c>
      <c r="Z525">
        <f t="shared" si="39"/>
        <v>13.03</v>
      </c>
    </row>
    <row r="526" spans="15:26" x14ac:dyDescent="0.25">
      <c r="O526" s="66">
        <v>523</v>
      </c>
      <c r="P526" s="65">
        <f t="shared" si="36"/>
        <v>44</v>
      </c>
      <c r="Q526" s="65">
        <v>7</v>
      </c>
      <c r="S526" s="65" t="s">
        <v>70</v>
      </c>
      <c r="T526">
        <f t="shared" si="37"/>
        <v>5857</v>
      </c>
      <c r="U526">
        <f t="shared" si="38"/>
        <v>5.8570000000000002</v>
      </c>
      <c r="W526">
        <v>18.822222222222202</v>
      </c>
      <c r="X526">
        <v>19.2</v>
      </c>
      <c r="Y526">
        <v>11719</v>
      </c>
      <c r="Z526">
        <f t="shared" si="39"/>
        <v>11.718999999999999</v>
      </c>
    </row>
    <row r="527" spans="15:26" x14ac:dyDescent="0.25">
      <c r="O527" s="66">
        <v>524</v>
      </c>
      <c r="P527" s="65">
        <f t="shared" si="36"/>
        <v>44</v>
      </c>
      <c r="Q527" s="65">
        <v>8</v>
      </c>
      <c r="S527" s="65" t="s">
        <v>71</v>
      </c>
      <c r="T527">
        <f t="shared" si="37"/>
        <v>6333</v>
      </c>
      <c r="U527">
        <f t="shared" si="38"/>
        <v>6.3330000000000002</v>
      </c>
      <c r="W527">
        <v>18.855555555555501</v>
      </c>
      <c r="X527">
        <v>19.2</v>
      </c>
      <c r="Y527">
        <v>12954</v>
      </c>
      <c r="Z527">
        <f t="shared" si="39"/>
        <v>12.954000000000001</v>
      </c>
    </row>
    <row r="528" spans="15:26" x14ac:dyDescent="0.25">
      <c r="O528" s="66">
        <v>525</v>
      </c>
      <c r="P528" s="65">
        <f t="shared" si="36"/>
        <v>44</v>
      </c>
      <c r="Q528" s="65">
        <v>9</v>
      </c>
      <c r="S528" s="65" t="s">
        <v>72</v>
      </c>
      <c r="T528">
        <f t="shared" si="37"/>
        <v>7192</v>
      </c>
      <c r="U528">
        <f t="shared" si="38"/>
        <v>7.1920000000000002</v>
      </c>
      <c r="W528">
        <v>18.7222222222222</v>
      </c>
      <c r="X528">
        <v>18.100000000000001</v>
      </c>
      <c r="Y528">
        <v>11328</v>
      </c>
      <c r="Z528">
        <f t="shared" si="39"/>
        <v>11.327999999999999</v>
      </c>
    </row>
    <row r="529" spans="15:26" x14ac:dyDescent="0.25">
      <c r="O529" s="66">
        <v>526</v>
      </c>
      <c r="P529" s="65">
        <f t="shared" si="36"/>
        <v>44</v>
      </c>
      <c r="Q529" s="65">
        <v>10</v>
      </c>
      <c r="S529" s="65" t="s">
        <v>73</v>
      </c>
      <c r="T529">
        <f t="shared" si="37"/>
        <v>7677</v>
      </c>
      <c r="U529">
        <f t="shared" si="38"/>
        <v>7.6769999999999996</v>
      </c>
      <c r="W529">
        <v>17.9185185185185</v>
      </c>
      <c r="X529">
        <v>18.399999999999999</v>
      </c>
      <c r="Y529">
        <v>9713</v>
      </c>
      <c r="Z529">
        <f t="shared" si="39"/>
        <v>9.7129999999999992</v>
      </c>
    </row>
    <row r="530" spans="15:26" x14ac:dyDescent="0.25">
      <c r="O530" s="66">
        <v>527</v>
      </c>
      <c r="P530" s="65">
        <f t="shared" si="36"/>
        <v>44</v>
      </c>
      <c r="Q530" s="65">
        <v>11</v>
      </c>
      <c r="S530" s="65" t="s">
        <v>74</v>
      </c>
      <c r="T530">
        <f t="shared" si="37"/>
        <v>8553</v>
      </c>
      <c r="U530">
        <f t="shared" si="38"/>
        <v>8.5530000000000008</v>
      </c>
      <c r="W530">
        <v>17.829629629629601</v>
      </c>
      <c r="X530">
        <v>18</v>
      </c>
      <c r="Y530">
        <v>10136</v>
      </c>
      <c r="Z530">
        <f t="shared" si="39"/>
        <v>10.135999999999999</v>
      </c>
    </row>
    <row r="531" spans="15:26" x14ac:dyDescent="0.25">
      <c r="O531" s="66">
        <v>528</v>
      </c>
      <c r="P531" s="65">
        <f t="shared" si="36"/>
        <v>44</v>
      </c>
      <c r="Q531" s="65">
        <v>12</v>
      </c>
      <c r="S531" s="65" t="s">
        <v>75</v>
      </c>
      <c r="T531">
        <f t="shared" si="37"/>
        <v>9590</v>
      </c>
      <c r="U531">
        <f t="shared" si="38"/>
        <v>9.59</v>
      </c>
      <c r="V531">
        <f>U531</f>
        <v>9.59</v>
      </c>
      <c r="W531">
        <v>17.951851851851799</v>
      </c>
      <c r="X531">
        <v>17.8</v>
      </c>
      <c r="Y531">
        <v>7978</v>
      </c>
      <c r="Z531">
        <f t="shared" si="39"/>
        <v>7.9779999999999998</v>
      </c>
    </row>
    <row r="532" spans="15:26" x14ac:dyDescent="0.25">
      <c r="O532" s="66">
        <v>529</v>
      </c>
      <c r="P532" s="65">
        <f t="shared" si="36"/>
        <v>45</v>
      </c>
      <c r="Q532" s="65">
        <v>1</v>
      </c>
      <c r="R532">
        <v>1838</v>
      </c>
      <c r="S532" s="65" t="s">
        <v>64</v>
      </c>
      <c r="T532">
        <f t="shared" si="37"/>
        <v>9913</v>
      </c>
      <c r="U532">
        <f t="shared" si="38"/>
        <v>9.9130000000000003</v>
      </c>
      <c r="W532">
        <v>18.7</v>
      </c>
      <c r="X532">
        <v>18.899999999999999</v>
      </c>
      <c r="Y532">
        <v>9285</v>
      </c>
      <c r="Z532">
        <f t="shared" si="39"/>
        <v>9.2850000000000001</v>
      </c>
    </row>
    <row r="533" spans="15:26" x14ac:dyDescent="0.25">
      <c r="O533" s="66">
        <v>530</v>
      </c>
      <c r="P533" s="65">
        <f t="shared" si="36"/>
        <v>45</v>
      </c>
      <c r="Q533" s="65">
        <v>2</v>
      </c>
      <c r="S533" s="65" t="s">
        <v>65</v>
      </c>
      <c r="T533">
        <f t="shared" si="37"/>
        <v>10258</v>
      </c>
      <c r="U533">
        <f t="shared" si="38"/>
        <v>10.257999999999999</v>
      </c>
      <c r="W533">
        <v>18.933333333333302</v>
      </c>
      <c r="X533">
        <v>19.3</v>
      </c>
      <c r="Y533">
        <v>9073</v>
      </c>
      <c r="Z533">
        <f t="shared" si="39"/>
        <v>9.0730000000000004</v>
      </c>
    </row>
    <row r="534" spans="15:26" x14ac:dyDescent="0.25">
      <c r="O534" s="66">
        <v>531</v>
      </c>
      <c r="P534" s="65">
        <f t="shared" si="36"/>
        <v>45</v>
      </c>
      <c r="Q534" s="65">
        <v>3</v>
      </c>
      <c r="S534" s="65" t="s">
        <v>66</v>
      </c>
      <c r="T534">
        <f t="shared" si="37"/>
        <v>10258</v>
      </c>
      <c r="U534">
        <f t="shared" si="38"/>
        <v>10.257999999999999</v>
      </c>
      <c r="W534">
        <v>19.066666666666599</v>
      </c>
      <c r="X534">
        <v>18.3</v>
      </c>
      <c r="Y534">
        <v>9379</v>
      </c>
      <c r="Z534">
        <f t="shared" si="39"/>
        <v>9.3789999999999996</v>
      </c>
    </row>
    <row r="535" spans="15:26" x14ac:dyDescent="0.25">
      <c r="O535" s="66">
        <v>532</v>
      </c>
      <c r="P535" s="65">
        <f t="shared" si="36"/>
        <v>45</v>
      </c>
      <c r="Q535" s="65">
        <v>4</v>
      </c>
      <c r="S535" s="65" t="s">
        <v>67</v>
      </c>
      <c r="T535">
        <f t="shared" si="37"/>
        <v>9632</v>
      </c>
      <c r="U535">
        <f t="shared" si="38"/>
        <v>9.6319999999999997</v>
      </c>
      <c r="W535">
        <v>18.8925925925925</v>
      </c>
      <c r="X535">
        <v>19.399999999999999</v>
      </c>
      <c r="Y535">
        <v>9578</v>
      </c>
      <c r="Z535">
        <f t="shared" si="39"/>
        <v>9.5779999999999994</v>
      </c>
    </row>
    <row r="536" spans="15:26" x14ac:dyDescent="0.25">
      <c r="O536" s="66">
        <v>533</v>
      </c>
      <c r="P536" s="65">
        <f t="shared" si="36"/>
        <v>45</v>
      </c>
      <c r="Q536" s="65">
        <v>5</v>
      </c>
      <c r="S536" s="65" t="s">
        <v>68</v>
      </c>
      <c r="T536">
        <f t="shared" si="37"/>
        <v>9585</v>
      </c>
      <c r="U536">
        <f t="shared" si="38"/>
        <v>9.5850000000000009</v>
      </c>
      <c r="W536">
        <v>18.981481481481399</v>
      </c>
      <c r="X536">
        <v>19.399999999999999</v>
      </c>
      <c r="Y536">
        <v>11276</v>
      </c>
      <c r="Z536">
        <f t="shared" si="39"/>
        <v>11.276</v>
      </c>
    </row>
    <row r="537" spans="15:26" x14ac:dyDescent="0.25">
      <c r="O537" s="66">
        <v>534</v>
      </c>
      <c r="P537" s="65">
        <f t="shared" si="36"/>
        <v>45</v>
      </c>
      <c r="Q537" s="65">
        <v>6</v>
      </c>
      <c r="S537" s="65" t="s">
        <v>69</v>
      </c>
      <c r="T537">
        <f t="shared" si="37"/>
        <v>9982</v>
      </c>
      <c r="U537">
        <f t="shared" si="38"/>
        <v>9.9819999999999993</v>
      </c>
      <c r="W537">
        <v>19.125925925925898</v>
      </c>
      <c r="X537">
        <v>18</v>
      </c>
      <c r="Y537">
        <v>8252</v>
      </c>
      <c r="Z537">
        <f t="shared" si="39"/>
        <v>8.2520000000000007</v>
      </c>
    </row>
    <row r="538" spans="15:26" x14ac:dyDescent="0.25">
      <c r="O538" s="66">
        <v>535</v>
      </c>
      <c r="P538" s="65">
        <f t="shared" si="36"/>
        <v>45</v>
      </c>
      <c r="Q538" s="65">
        <v>7</v>
      </c>
      <c r="S538" s="65" t="s">
        <v>70</v>
      </c>
      <c r="T538">
        <f t="shared" si="37"/>
        <v>9681</v>
      </c>
      <c r="U538">
        <f t="shared" si="38"/>
        <v>9.6809999999999992</v>
      </c>
      <c r="W538">
        <v>19.681481481481399</v>
      </c>
      <c r="X538">
        <v>20.2</v>
      </c>
      <c r="Y538">
        <v>8869</v>
      </c>
      <c r="Z538">
        <f t="shared" si="39"/>
        <v>8.8689999999999998</v>
      </c>
    </row>
    <row r="539" spans="15:26" x14ac:dyDescent="0.25">
      <c r="O539" s="66">
        <v>536</v>
      </c>
      <c r="P539" s="65">
        <f t="shared" si="36"/>
        <v>45</v>
      </c>
      <c r="Q539" s="65">
        <v>8</v>
      </c>
      <c r="S539" s="65" t="s">
        <v>71</v>
      </c>
      <c r="T539">
        <f t="shared" si="37"/>
        <v>9526</v>
      </c>
      <c r="U539">
        <f t="shared" si="38"/>
        <v>9.5259999999999998</v>
      </c>
      <c r="W539">
        <v>19.6703703703703</v>
      </c>
      <c r="X539">
        <v>19.8</v>
      </c>
      <c r="Y539">
        <v>9107</v>
      </c>
      <c r="Z539">
        <f t="shared" si="39"/>
        <v>9.1069999999999993</v>
      </c>
    </row>
    <row r="540" spans="15:26" x14ac:dyDescent="0.25">
      <c r="O540" s="66">
        <v>537</v>
      </c>
      <c r="P540" s="65">
        <f t="shared" si="36"/>
        <v>45</v>
      </c>
      <c r="Q540" s="65">
        <v>9</v>
      </c>
      <c r="S540" s="65" t="s">
        <v>72</v>
      </c>
      <c r="T540">
        <f t="shared" si="37"/>
        <v>9487</v>
      </c>
      <c r="U540">
        <f t="shared" si="38"/>
        <v>9.4870000000000001</v>
      </c>
      <c r="W540">
        <v>19.4481481481481</v>
      </c>
      <c r="X540">
        <v>18.7</v>
      </c>
      <c r="Y540">
        <v>7522</v>
      </c>
      <c r="Z540">
        <f t="shared" si="39"/>
        <v>7.5220000000000002</v>
      </c>
    </row>
    <row r="541" spans="15:26" x14ac:dyDescent="0.25">
      <c r="O541" s="66">
        <v>538</v>
      </c>
      <c r="P541" s="65">
        <f t="shared" si="36"/>
        <v>45</v>
      </c>
      <c r="Q541" s="65">
        <v>10</v>
      </c>
      <c r="S541" s="65" t="s">
        <v>73</v>
      </c>
      <c r="T541">
        <f t="shared" si="37"/>
        <v>9170</v>
      </c>
      <c r="U541">
        <f t="shared" si="38"/>
        <v>9.17</v>
      </c>
      <c r="W541">
        <v>18.540740740740699</v>
      </c>
      <c r="X541">
        <v>18.8</v>
      </c>
      <c r="Y541">
        <v>7985</v>
      </c>
      <c r="Z541">
        <f t="shared" si="39"/>
        <v>7.9850000000000003</v>
      </c>
    </row>
    <row r="542" spans="15:26" x14ac:dyDescent="0.25">
      <c r="O542" s="66">
        <v>539</v>
      </c>
      <c r="P542" s="65">
        <f t="shared" si="36"/>
        <v>45</v>
      </c>
      <c r="Q542" s="65">
        <v>11</v>
      </c>
      <c r="S542" s="65" t="s">
        <v>74</v>
      </c>
      <c r="T542">
        <f t="shared" si="37"/>
        <v>9368</v>
      </c>
      <c r="U542">
        <f t="shared" si="38"/>
        <v>9.3680000000000003</v>
      </c>
      <c r="W542">
        <v>18.2518518518518</v>
      </c>
      <c r="X542">
        <v>18.399999999999999</v>
      </c>
      <c r="Y542">
        <v>7474</v>
      </c>
      <c r="Z542">
        <f t="shared" si="39"/>
        <v>7.4740000000000002</v>
      </c>
    </row>
    <row r="543" spans="15:26" x14ac:dyDescent="0.25">
      <c r="O543" s="66">
        <v>540</v>
      </c>
      <c r="P543" s="65">
        <f t="shared" si="36"/>
        <v>45</v>
      </c>
      <c r="Q543" s="65">
        <v>12</v>
      </c>
      <c r="S543" s="65" t="s">
        <v>75</v>
      </c>
      <c r="T543">
        <f t="shared" si="37"/>
        <v>9686</v>
      </c>
      <c r="U543">
        <f t="shared" si="38"/>
        <v>9.6859999999999999</v>
      </c>
      <c r="V543">
        <f>U543</f>
        <v>9.6859999999999999</v>
      </c>
      <c r="W543">
        <v>18.107407407407401</v>
      </c>
      <c r="X543">
        <v>17.7</v>
      </c>
      <c r="Y543">
        <v>7030</v>
      </c>
      <c r="Z543">
        <f t="shared" si="39"/>
        <v>7.03</v>
      </c>
    </row>
    <row r="544" spans="15:26" x14ac:dyDescent="0.25">
      <c r="O544" s="66">
        <v>541</v>
      </c>
      <c r="P544" s="65">
        <f t="shared" si="36"/>
        <v>46</v>
      </c>
      <c r="Q544" s="65">
        <v>1</v>
      </c>
      <c r="R544">
        <v>1839</v>
      </c>
      <c r="S544" s="65" t="s">
        <v>64</v>
      </c>
      <c r="T544">
        <f t="shared" si="37"/>
        <v>8319</v>
      </c>
      <c r="U544">
        <f t="shared" si="38"/>
        <v>8.3190000000000008</v>
      </c>
      <c r="W544">
        <v>18.329629629629601</v>
      </c>
      <c r="X544">
        <v>18.61</v>
      </c>
      <c r="Y544">
        <v>8464</v>
      </c>
      <c r="Z544">
        <f t="shared" si="39"/>
        <v>8.4640000000000004</v>
      </c>
    </row>
    <row r="545" spans="15:26" x14ac:dyDescent="0.25">
      <c r="O545" s="66">
        <v>542</v>
      </c>
      <c r="P545" s="65">
        <f t="shared" si="36"/>
        <v>46</v>
      </c>
      <c r="Q545" s="65">
        <v>2</v>
      </c>
      <c r="S545" s="65" t="s">
        <v>65</v>
      </c>
      <c r="T545">
        <f t="shared" si="37"/>
        <v>7002</v>
      </c>
      <c r="U545">
        <f t="shared" si="38"/>
        <v>7.0019999999999998</v>
      </c>
      <c r="W545">
        <v>18.3074074074074</v>
      </c>
      <c r="X545">
        <v>18.600000000000001</v>
      </c>
      <c r="Y545">
        <v>8543</v>
      </c>
      <c r="Z545">
        <f t="shared" si="39"/>
        <v>8.5429999999999993</v>
      </c>
    </row>
    <row r="546" spans="15:26" x14ac:dyDescent="0.25">
      <c r="O546" s="66">
        <v>543</v>
      </c>
      <c r="P546" s="65">
        <f t="shared" si="36"/>
        <v>46</v>
      </c>
      <c r="Q546" s="65">
        <v>3</v>
      </c>
      <c r="S546" s="65" t="s">
        <v>66</v>
      </c>
      <c r="T546">
        <f t="shared" si="37"/>
        <v>6415</v>
      </c>
      <c r="U546">
        <f t="shared" si="38"/>
        <v>6.415</v>
      </c>
      <c r="W546">
        <v>18.262962962962899</v>
      </c>
      <c r="X546">
        <v>17.8</v>
      </c>
      <c r="Y546">
        <v>10045</v>
      </c>
      <c r="Z546">
        <f t="shared" si="39"/>
        <v>10.045</v>
      </c>
    </row>
    <row r="547" spans="15:26" x14ac:dyDescent="0.25">
      <c r="O547" s="66">
        <v>544</v>
      </c>
      <c r="P547" s="65">
        <f t="shared" si="36"/>
        <v>46</v>
      </c>
      <c r="Q547" s="65">
        <v>4</v>
      </c>
      <c r="S547" s="65" t="s">
        <v>67</v>
      </c>
      <c r="T547">
        <f t="shared" si="37"/>
        <v>4928</v>
      </c>
      <c r="U547">
        <f t="shared" si="38"/>
        <v>4.9279999999999999</v>
      </c>
      <c r="W547">
        <v>18.1666666666666</v>
      </c>
      <c r="X547">
        <v>18.600000000000001</v>
      </c>
      <c r="Y547">
        <v>11468</v>
      </c>
      <c r="Z547">
        <f t="shared" si="39"/>
        <v>11.468</v>
      </c>
    </row>
    <row r="548" spans="15:26" x14ac:dyDescent="0.25">
      <c r="O548" s="66">
        <v>545</v>
      </c>
      <c r="P548" s="65">
        <f t="shared" si="36"/>
        <v>46</v>
      </c>
      <c r="Q548" s="65">
        <v>5</v>
      </c>
      <c r="S548" s="65" t="s">
        <v>68</v>
      </c>
      <c r="T548">
        <f t="shared" si="37"/>
        <v>4064</v>
      </c>
      <c r="U548">
        <f t="shared" si="38"/>
        <v>4.0640000000000001</v>
      </c>
      <c r="W548">
        <v>18.099999999999898</v>
      </c>
      <c r="X548">
        <v>18.100000000000001</v>
      </c>
      <c r="Y548">
        <v>13026</v>
      </c>
      <c r="Z548">
        <f t="shared" si="39"/>
        <v>13.026</v>
      </c>
    </row>
    <row r="549" spans="15:26" x14ac:dyDescent="0.25">
      <c r="O549" s="66">
        <v>546</v>
      </c>
      <c r="P549" s="65">
        <f t="shared" si="36"/>
        <v>46</v>
      </c>
      <c r="Q549" s="65">
        <v>6</v>
      </c>
      <c r="S549" s="65" t="s">
        <v>69</v>
      </c>
      <c r="T549">
        <f t="shared" si="37"/>
        <v>3896</v>
      </c>
      <c r="U549">
        <f t="shared" si="38"/>
        <v>3.8959999999999999</v>
      </c>
      <c r="W549">
        <v>18.033333333333299</v>
      </c>
      <c r="X549">
        <v>17.399999999999999</v>
      </c>
      <c r="Y549">
        <v>12480</v>
      </c>
      <c r="Z549">
        <f t="shared" si="39"/>
        <v>12.48</v>
      </c>
    </row>
    <row r="550" spans="15:26" x14ac:dyDescent="0.25">
      <c r="O550" s="66">
        <v>547</v>
      </c>
      <c r="P550" s="65">
        <f t="shared" si="36"/>
        <v>46</v>
      </c>
      <c r="Q550" s="65">
        <v>7</v>
      </c>
      <c r="S550" s="65" t="s">
        <v>70</v>
      </c>
      <c r="T550">
        <f t="shared" si="37"/>
        <v>3119</v>
      </c>
      <c r="U550">
        <f t="shared" si="38"/>
        <v>3.1190000000000002</v>
      </c>
      <c r="W550">
        <v>18.1444444444444</v>
      </c>
      <c r="X550">
        <v>18.399999999999999</v>
      </c>
      <c r="Y550">
        <v>11711</v>
      </c>
      <c r="Z550">
        <f t="shared" si="39"/>
        <v>11.711</v>
      </c>
    </row>
    <row r="551" spans="15:26" x14ac:dyDescent="0.25">
      <c r="O551" s="66">
        <v>548</v>
      </c>
      <c r="P551" s="65">
        <f t="shared" si="36"/>
        <v>46</v>
      </c>
      <c r="Q551" s="65">
        <v>8</v>
      </c>
      <c r="S551" s="65" t="s">
        <v>71</v>
      </c>
      <c r="T551">
        <f t="shared" si="37"/>
        <v>2444</v>
      </c>
      <c r="U551">
        <f t="shared" si="38"/>
        <v>2.444</v>
      </c>
      <c r="W551">
        <v>17.9444444444444</v>
      </c>
      <c r="X551">
        <v>18</v>
      </c>
      <c r="Y551">
        <v>13343</v>
      </c>
      <c r="Z551">
        <f t="shared" si="39"/>
        <v>13.343</v>
      </c>
    </row>
    <row r="552" spans="15:26" x14ac:dyDescent="0.25">
      <c r="O552" s="66">
        <v>549</v>
      </c>
      <c r="P552" s="65">
        <f t="shared" si="36"/>
        <v>46</v>
      </c>
      <c r="Q552" s="65">
        <v>9</v>
      </c>
      <c r="S552" s="65" t="s">
        <v>72</v>
      </c>
      <c r="T552">
        <f t="shared" si="37"/>
        <v>2520</v>
      </c>
      <c r="U552">
        <f t="shared" si="38"/>
        <v>2.52</v>
      </c>
      <c r="W552">
        <v>17.6111111111111</v>
      </c>
      <c r="X552">
        <v>17.2</v>
      </c>
      <c r="Y552">
        <v>13154</v>
      </c>
      <c r="Z552">
        <f t="shared" si="39"/>
        <v>13.154</v>
      </c>
    </row>
    <row r="553" spans="15:26" x14ac:dyDescent="0.25">
      <c r="O553" s="66">
        <v>550</v>
      </c>
      <c r="P553" s="65">
        <f t="shared" si="36"/>
        <v>46</v>
      </c>
      <c r="Q553" s="65">
        <v>10</v>
      </c>
      <c r="S553" s="65" t="s">
        <v>73</v>
      </c>
      <c r="T553">
        <f t="shared" si="37"/>
        <v>2520</v>
      </c>
      <c r="U553">
        <f t="shared" si="38"/>
        <v>2.52</v>
      </c>
      <c r="W553">
        <v>16.7</v>
      </c>
      <c r="X553">
        <v>17.3</v>
      </c>
      <c r="Y553">
        <v>12315</v>
      </c>
      <c r="Z553">
        <f t="shared" si="39"/>
        <v>12.315</v>
      </c>
    </row>
    <row r="554" spans="15:26" x14ac:dyDescent="0.25">
      <c r="O554" s="66">
        <v>551</v>
      </c>
      <c r="P554" s="65">
        <f t="shared" si="36"/>
        <v>46</v>
      </c>
      <c r="Q554" s="65">
        <v>11</v>
      </c>
      <c r="S554" s="65" t="s">
        <v>74</v>
      </c>
      <c r="T554">
        <f t="shared" si="37"/>
        <v>3030</v>
      </c>
      <c r="U554">
        <f t="shared" si="38"/>
        <v>3.03</v>
      </c>
      <c r="W554">
        <v>16.433333333333302</v>
      </c>
      <c r="X554">
        <v>16.3</v>
      </c>
      <c r="Y554">
        <v>11912</v>
      </c>
      <c r="Z554">
        <f t="shared" si="39"/>
        <v>11.912000000000001</v>
      </c>
    </row>
    <row r="555" spans="15:26" x14ac:dyDescent="0.25">
      <c r="O555" s="66">
        <v>552</v>
      </c>
      <c r="P555" s="65">
        <f t="shared" si="36"/>
        <v>46</v>
      </c>
      <c r="Q555" s="65">
        <v>12</v>
      </c>
      <c r="S555" s="65" t="s">
        <v>75</v>
      </c>
      <c r="T555">
        <f t="shared" si="37"/>
        <v>4139</v>
      </c>
      <c r="U555">
        <f t="shared" si="38"/>
        <v>4.1390000000000002</v>
      </c>
      <c r="V555">
        <f>U555</f>
        <v>4.1390000000000002</v>
      </c>
      <c r="W555">
        <v>16.3666666666666</v>
      </c>
      <c r="X555">
        <v>15.8</v>
      </c>
      <c r="Y555">
        <v>11953</v>
      </c>
      <c r="Z555">
        <f t="shared" si="39"/>
        <v>11.952999999999999</v>
      </c>
    </row>
    <row r="556" spans="15:26" x14ac:dyDescent="0.25">
      <c r="O556" s="66">
        <v>553</v>
      </c>
      <c r="P556" s="65">
        <f t="shared" si="36"/>
        <v>47</v>
      </c>
      <c r="Q556" s="65">
        <v>1</v>
      </c>
      <c r="R556">
        <v>1840</v>
      </c>
      <c r="S556" s="65" t="s">
        <v>64</v>
      </c>
      <c r="T556">
        <f t="shared" si="37"/>
        <v>4365</v>
      </c>
      <c r="U556">
        <f t="shared" si="38"/>
        <v>4.3650000000000002</v>
      </c>
      <c r="W556">
        <v>16.825925925925901</v>
      </c>
      <c r="X556">
        <v>17.3</v>
      </c>
      <c r="Y556">
        <v>11101</v>
      </c>
      <c r="Z556">
        <f t="shared" si="39"/>
        <v>11.101000000000001</v>
      </c>
    </row>
    <row r="557" spans="15:26" x14ac:dyDescent="0.25">
      <c r="O557" s="66">
        <v>554</v>
      </c>
      <c r="P557" s="65">
        <f t="shared" si="36"/>
        <v>47</v>
      </c>
      <c r="Q557" s="65">
        <v>2</v>
      </c>
      <c r="S557" s="65" t="s">
        <v>65</v>
      </c>
      <c r="T557">
        <f t="shared" si="37"/>
        <v>4138</v>
      </c>
      <c r="U557">
        <f t="shared" si="38"/>
        <v>4.1379999999999999</v>
      </c>
      <c r="W557">
        <v>16.9148148148148</v>
      </c>
      <c r="X557">
        <v>17.100000000000001</v>
      </c>
      <c r="Y557">
        <v>9945</v>
      </c>
      <c r="Z557">
        <f t="shared" si="39"/>
        <v>9.9450000000000003</v>
      </c>
    </row>
    <row r="558" spans="15:26" x14ac:dyDescent="0.25">
      <c r="O558" s="66">
        <v>555</v>
      </c>
      <c r="P558" s="65">
        <f t="shared" si="36"/>
        <v>47</v>
      </c>
      <c r="Q558" s="65">
        <v>3</v>
      </c>
      <c r="S558" s="65" t="s">
        <v>66</v>
      </c>
      <c r="T558">
        <f t="shared" si="37"/>
        <v>4535</v>
      </c>
      <c r="U558">
        <f t="shared" si="38"/>
        <v>4.5350000000000001</v>
      </c>
      <c r="W558">
        <v>16.959259259259198</v>
      </c>
      <c r="X558">
        <v>16.2</v>
      </c>
      <c r="Y558">
        <v>10617</v>
      </c>
      <c r="Z558">
        <f t="shared" si="39"/>
        <v>10.617000000000001</v>
      </c>
    </row>
    <row r="559" spans="15:26" x14ac:dyDescent="0.25">
      <c r="O559" s="66">
        <v>556</v>
      </c>
      <c r="P559" s="65">
        <f t="shared" si="36"/>
        <v>47</v>
      </c>
      <c r="Q559" s="65">
        <v>4</v>
      </c>
      <c r="S559" s="65" t="s">
        <v>67</v>
      </c>
      <c r="T559">
        <f t="shared" si="37"/>
        <v>4225</v>
      </c>
      <c r="U559">
        <f t="shared" si="38"/>
        <v>4.2249999999999996</v>
      </c>
      <c r="W559">
        <v>16.840740740740699</v>
      </c>
      <c r="X559">
        <v>17.399999999999999</v>
      </c>
      <c r="Y559">
        <v>10577</v>
      </c>
      <c r="Z559">
        <f t="shared" si="39"/>
        <v>10.577</v>
      </c>
    </row>
    <row r="560" spans="15:26" x14ac:dyDescent="0.25">
      <c r="O560" s="66">
        <v>557</v>
      </c>
      <c r="P560" s="65">
        <f t="shared" si="36"/>
        <v>47</v>
      </c>
      <c r="Q560" s="65">
        <v>5</v>
      </c>
      <c r="S560" s="65" t="s">
        <v>68</v>
      </c>
      <c r="T560">
        <f t="shared" si="37"/>
        <v>4362</v>
      </c>
      <c r="U560">
        <f t="shared" si="38"/>
        <v>4.3620000000000001</v>
      </c>
      <c r="W560">
        <v>16.885185185185101</v>
      </c>
      <c r="X560">
        <v>17</v>
      </c>
      <c r="Y560">
        <v>10862</v>
      </c>
      <c r="Z560">
        <f t="shared" si="39"/>
        <v>10.862</v>
      </c>
    </row>
    <row r="561" spans="15:26" x14ac:dyDescent="0.25">
      <c r="O561" s="66">
        <v>558</v>
      </c>
      <c r="P561" s="65">
        <f t="shared" si="36"/>
        <v>47</v>
      </c>
      <c r="Q561" s="65">
        <v>6</v>
      </c>
      <c r="S561" s="65" t="s">
        <v>69</v>
      </c>
      <c r="T561">
        <f t="shared" si="37"/>
        <v>4734</v>
      </c>
      <c r="U561">
        <f t="shared" si="38"/>
        <v>4.734</v>
      </c>
      <c r="W561">
        <v>16.974074074074</v>
      </c>
      <c r="X561">
        <v>16.399999999999999</v>
      </c>
      <c r="Y561">
        <v>10088</v>
      </c>
      <c r="Z561">
        <f t="shared" si="39"/>
        <v>10.087999999999999</v>
      </c>
    </row>
    <row r="562" spans="15:26" x14ac:dyDescent="0.25">
      <c r="O562" s="66">
        <v>559</v>
      </c>
      <c r="P562" s="65">
        <f t="shared" si="36"/>
        <v>47</v>
      </c>
      <c r="Q562" s="65">
        <v>7</v>
      </c>
      <c r="S562" s="65" t="s">
        <v>70</v>
      </c>
      <c r="T562">
        <f t="shared" si="37"/>
        <v>4500</v>
      </c>
      <c r="U562">
        <f t="shared" si="38"/>
        <v>4.5</v>
      </c>
      <c r="W562">
        <v>17.3888888888888</v>
      </c>
      <c r="X562">
        <v>17.7</v>
      </c>
      <c r="Y562">
        <v>10825</v>
      </c>
      <c r="Z562">
        <f t="shared" si="39"/>
        <v>10.824999999999999</v>
      </c>
    </row>
    <row r="563" spans="15:26" x14ac:dyDescent="0.25">
      <c r="O563" s="66">
        <v>560</v>
      </c>
      <c r="P563" s="65">
        <f t="shared" si="36"/>
        <v>47</v>
      </c>
      <c r="Q563" s="65">
        <v>8</v>
      </c>
      <c r="S563" s="65" t="s">
        <v>71</v>
      </c>
      <c r="T563">
        <f t="shared" si="37"/>
        <v>4349</v>
      </c>
      <c r="U563">
        <f t="shared" si="38"/>
        <v>4.3490000000000002</v>
      </c>
      <c r="W563">
        <v>17.355555555555501</v>
      </c>
      <c r="X563">
        <v>17.600000000000001</v>
      </c>
      <c r="Y563">
        <v>10370</v>
      </c>
      <c r="Z563">
        <f t="shared" si="39"/>
        <v>10.37</v>
      </c>
    </row>
    <row r="564" spans="15:26" x14ac:dyDescent="0.25">
      <c r="O564" s="66">
        <v>561</v>
      </c>
      <c r="P564" s="65">
        <f t="shared" si="36"/>
        <v>47</v>
      </c>
      <c r="Q564" s="65">
        <v>9</v>
      </c>
      <c r="S564" s="65" t="s">
        <v>72</v>
      </c>
      <c r="T564">
        <f t="shared" si="37"/>
        <v>4143</v>
      </c>
      <c r="U564">
        <f t="shared" si="38"/>
        <v>4.1429999999999998</v>
      </c>
      <c r="W564">
        <v>17.155555555555502</v>
      </c>
      <c r="X564">
        <v>16.8</v>
      </c>
      <c r="Y564">
        <v>10413</v>
      </c>
      <c r="Z564">
        <f t="shared" si="39"/>
        <v>10.413</v>
      </c>
    </row>
    <row r="565" spans="15:26" x14ac:dyDescent="0.25">
      <c r="O565" s="66">
        <v>562</v>
      </c>
      <c r="P565" s="65">
        <f t="shared" si="36"/>
        <v>47</v>
      </c>
      <c r="Q565" s="65">
        <v>10</v>
      </c>
      <c r="S565" s="65" t="s">
        <v>73</v>
      </c>
      <c r="T565">
        <f t="shared" si="37"/>
        <v>3224</v>
      </c>
      <c r="U565">
        <f t="shared" si="38"/>
        <v>3.2240000000000002</v>
      </c>
      <c r="W565">
        <v>16.344444444444399</v>
      </c>
      <c r="X565">
        <v>16.8</v>
      </c>
      <c r="Y565">
        <v>10798</v>
      </c>
      <c r="Z565">
        <f t="shared" si="39"/>
        <v>10.798</v>
      </c>
    </row>
    <row r="566" spans="15:26" x14ac:dyDescent="0.25">
      <c r="O566" s="66">
        <v>563</v>
      </c>
      <c r="P566" s="65">
        <f t="shared" si="36"/>
        <v>47</v>
      </c>
      <c r="Q566" s="65">
        <v>11</v>
      </c>
      <c r="S566" s="65" t="s">
        <v>74</v>
      </c>
      <c r="T566">
        <f t="shared" si="37"/>
        <v>3279</v>
      </c>
      <c r="U566">
        <f t="shared" si="38"/>
        <v>3.2789999999999999</v>
      </c>
      <c r="W566">
        <v>16.1444444444444</v>
      </c>
      <c r="X566">
        <v>16.2</v>
      </c>
      <c r="Y566">
        <v>10264</v>
      </c>
      <c r="Z566">
        <f t="shared" si="39"/>
        <v>10.263999999999999</v>
      </c>
    </row>
    <row r="567" spans="15:26" x14ac:dyDescent="0.25">
      <c r="O567" s="66">
        <v>564</v>
      </c>
      <c r="P567" s="65">
        <f t="shared" si="36"/>
        <v>47</v>
      </c>
      <c r="Q567" s="65">
        <v>12</v>
      </c>
      <c r="S567" s="65" t="s">
        <v>75</v>
      </c>
      <c r="T567">
        <f t="shared" si="37"/>
        <v>3942</v>
      </c>
      <c r="U567">
        <f t="shared" si="38"/>
        <v>3.9420000000000002</v>
      </c>
      <c r="V567">
        <f>U567</f>
        <v>3.9420000000000002</v>
      </c>
      <c r="W567">
        <v>16.1111111111111</v>
      </c>
      <c r="X567">
        <v>15.7</v>
      </c>
      <c r="Y567">
        <v>10966</v>
      </c>
      <c r="Z567">
        <f t="shared" si="39"/>
        <v>10.965999999999999</v>
      </c>
    </row>
    <row r="568" spans="15:26" x14ac:dyDescent="0.25">
      <c r="O568" s="66">
        <v>565</v>
      </c>
      <c r="P568" s="65">
        <f t="shared" si="36"/>
        <v>48</v>
      </c>
      <c r="Q568" s="65">
        <v>1</v>
      </c>
      <c r="R568">
        <v>1841</v>
      </c>
      <c r="S568" s="65" t="s">
        <v>64</v>
      </c>
      <c r="T568">
        <f t="shared" si="37"/>
        <v>3965</v>
      </c>
      <c r="U568">
        <f t="shared" si="38"/>
        <v>3.9649999999999999</v>
      </c>
      <c r="W568">
        <v>16.511111111111099</v>
      </c>
      <c r="X568">
        <v>16.899999999999999</v>
      </c>
      <c r="Y568">
        <v>9761</v>
      </c>
      <c r="Z568">
        <f t="shared" si="39"/>
        <v>9.7609999999999992</v>
      </c>
    </row>
    <row r="569" spans="15:26" x14ac:dyDescent="0.25">
      <c r="O569" s="66">
        <v>566</v>
      </c>
      <c r="P569" s="65">
        <f t="shared" si="36"/>
        <v>48</v>
      </c>
      <c r="Q569" s="65">
        <v>2</v>
      </c>
      <c r="S569" s="65" t="s">
        <v>65</v>
      </c>
      <c r="T569">
        <f t="shared" si="37"/>
        <v>4139</v>
      </c>
      <c r="U569">
        <f t="shared" si="38"/>
        <v>4.1390000000000002</v>
      </c>
      <c r="W569">
        <v>16.6111111111111</v>
      </c>
      <c r="X569">
        <v>16.600000000000001</v>
      </c>
      <c r="Y569">
        <v>9658</v>
      </c>
      <c r="Z569">
        <f t="shared" si="39"/>
        <v>9.6579999999999995</v>
      </c>
    </row>
    <row r="570" spans="15:26" x14ac:dyDescent="0.25">
      <c r="O570" s="66">
        <v>567</v>
      </c>
      <c r="P570" s="65">
        <f t="shared" si="36"/>
        <v>48</v>
      </c>
      <c r="Q570" s="65">
        <v>3</v>
      </c>
      <c r="S570" s="65" t="s">
        <v>66</v>
      </c>
      <c r="T570">
        <f t="shared" si="37"/>
        <v>4798</v>
      </c>
      <c r="U570">
        <f t="shared" si="38"/>
        <v>4.798</v>
      </c>
      <c r="W570">
        <v>16.677777777777699</v>
      </c>
      <c r="X570">
        <v>16.2</v>
      </c>
      <c r="Y570">
        <v>10448</v>
      </c>
      <c r="Z570">
        <f t="shared" si="39"/>
        <v>10.448</v>
      </c>
    </row>
    <row r="571" spans="15:26" x14ac:dyDescent="0.25">
      <c r="O571" s="66">
        <v>568</v>
      </c>
      <c r="P571" s="65">
        <f t="shared" si="36"/>
        <v>48</v>
      </c>
      <c r="Q571" s="65">
        <v>4</v>
      </c>
      <c r="S571" s="65" t="s">
        <v>67</v>
      </c>
      <c r="T571">
        <f t="shared" si="37"/>
        <v>4936</v>
      </c>
      <c r="U571">
        <f t="shared" si="38"/>
        <v>4.9359999999999999</v>
      </c>
      <c r="W571">
        <v>16.548148148148101</v>
      </c>
      <c r="X571">
        <v>17</v>
      </c>
      <c r="Y571">
        <v>10273</v>
      </c>
      <c r="Z571">
        <f t="shared" si="39"/>
        <v>10.273</v>
      </c>
    </row>
    <row r="572" spans="15:26" x14ac:dyDescent="0.25">
      <c r="O572" s="66">
        <v>569</v>
      </c>
      <c r="P572" s="65">
        <f t="shared" si="36"/>
        <v>48</v>
      </c>
      <c r="Q572" s="65">
        <v>5</v>
      </c>
      <c r="S572" s="65" t="s">
        <v>68</v>
      </c>
      <c r="T572">
        <f t="shared" si="37"/>
        <v>5060</v>
      </c>
      <c r="U572">
        <f t="shared" si="38"/>
        <v>5.0599999999999996</v>
      </c>
      <c r="W572">
        <v>16.6703703703703</v>
      </c>
      <c r="X572">
        <v>16.7</v>
      </c>
      <c r="Y572">
        <v>10722</v>
      </c>
      <c r="Z572">
        <f t="shared" si="39"/>
        <v>10.722</v>
      </c>
    </row>
    <row r="573" spans="15:26" x14ac:dyDescent="0.25">
      <c r="O573" s="66">
        <v>570</v>
      </c>
      <c r="P573" s="65">
        <f t="shared" si="36"/>
        <v>48</v>
      </c>
      <c r="Q573" s="65">
        <v>6</v>
      </c>
      <c r="S573" s="65" t="s">
        <v>69</v>
      </c>
      <c r="T573">
        <f t="shared" si="37"/>
        <v>5356</v>
      </c>
      <c r="U573">
        <f t="shared" si="38"/>
        <v>5.3559999999999999</v>
      </c>
      <c r="W573">
        <v>16.881481481481401</v>
      </c>
      <c r="X573">
        <v>16.3</v>
      </c>
      <c r="Y573">
        <v>9456</v>
      </c>
      <c r="Z573">
        <f t="shared" si="39"/>
        <v>9.4559999999999995</v>
      </c>
    </row>
    <row r="574" spans="15:26" x14ac:dyDescent="0.25">
      <c r="O574" s="66">
        <v>571</v>
      </c>
      <c r="P574" s="65">
        <f t="shared" si="36"/>
        <v>48</v>
      </c>
      <c r="Q574" s="65">
        <v>7</v>
      </c>
      <c r="S574" s="65" t="s">
        <v>70</v>
      </c>
      <c r="T574">
        <f t="shared" si="37"/>
        <v>5011</v>
      </c>
      <c r="U574">
        <f t="shared" si="38"/>
        <v>5.0110000000000001</v>
      </c>
      <c r="W574">
        <v>17.566666666666599</v>
      </c>
      <c r="X574">
        <v>18</v>
      </c>
      <c r="Y574">
        <v>11156</v>
      </c>
      <c r="Z574">
        <f t="shared" si="39"/>
        <v>11.156000000000001</v>
      </c>
    </row>
    <row r="575" spans="15:26" x14ac:dyDescent="0.25">
      <c r="O575" s="66">
        <v>572</v>
      </c>
      <c r="P575" s="65">
        <f t="shared" si="36"/>
        <v>48</v>
      </c>
      <c r="Q575" s="65">
        <v>8</v>
      </c>
      <c r="S575" s="65" t="s">
        <v>71</v>
      </c>
      <c r="T575">
        <f t="shared" si="37"/>
        <v>4805</v>
      </c>
      <c r="U575">
        <f t="shared" si="38"/>
        <v>4.8049999999999997</v>
      </c>
      <c r="W575">
        <v>17.6666666666666</v>
      </c>
      <c r="X575">
        <v>17.8</v>
      </c>
      <c r="Y575">
        <v>10768</v>
      </c>
      <c r="Z575">
        <f t="shared" si="39"/>
        <v>10.768000000000001</v>
      </c>
    </row>
    <row r="576" spans="15:26" x14ac:dyDescent="0.25">
      <c r="O576" s="66">
        <v>573</v>
      </c>
      <c r="P576" s="65">
        <f t="shared" si="36"/>
        <v>48</v>
      </c>
      <c r="Q576" s="65">
        <v>9</v>
      </c>
      <c r="S576" s="65" t="s">
        <v>72</v>
      </c>
      <c r="T576">
        <f t="shared" si="37"/>
        <v>4731</v>
      </c>
      <c r="U576">
        <f t="shared" si="38"/>
        <v>4.7309999999999999</v>
      </c>
      <c r="W576">
        <v>17.566666666666599</v>
      </c>
      <c r="X576">
        <v>17</v>
      </c>
      <c r="Y576">
        <v>10911</v>
      </c>
      <c r="Z576">
        <f t="shared" si="39"/>
        <v>10.911</v>
      </c>
    </row>
    <row r="577" spans="15:26" x14ac:dyDescent="0.25">
      <c r="O577" s="66">
        <v>574</v>
      </c>
      <c r="P577" s="65">
        <f t="shared" si="36"/>
        <v>48</v>
      </c>
      <c r="Q577" s="65">
        <v>10</v>
      </c>
      <c r="S577" s="65" t="s">
        <v>73</v>
      </c>
      <c r="T577">
        <f t="shared" si="37"/>
        <v>4133</v>
      </c>
      <c r="U577">
        <f t="shared" si="38"/>
        <v>4.133</v>
      </c>
      <c r="W577">
        <v>16.822222222222202</v>
      </c>
      <c r="X577">
        <v>17.399999999999999</v>
      </c>
      <c r="Y577">
        <v>11694</v>
      </c>
      <c r="Z577">
        <f t="shared" si="39"/>
        <v>11.694000000000001</v>
      </c>
    </row>
    <row r="578" spans="15:26" x14ac:dyDescent="0.25">
      <c r="O578" s="66">
        <v>575</v>
      </c>
      <c r="P578" s="65">
        <f t="shared" si="36"/>
        <v>48</v>
      </c>
      <c r="Q578" s="65">
        <v>11</v>
      </c>
      <c r="S578" s="65" t="s">
        <v>74</v>
      </c>
      <c r="T578">
        <f t="shared" si="37"/>
        <v>4498</v>
      </c>
      <c r="U578">
        <f t="shared" si="38"/>
        <v>4.4980000000000002</v>
      </c>
      <c r="W578">
        <v>16.655555555555502</v>
      </c>
      <c r="X578">
        <v>16.8</v>
      </c>
      <c r="Y578">
        <v>10689</v>
      </c>
      <c r="Z578">
        <f t="shared" si="39"/>
        <v>10.689</v>
      </c>
    </row>
    <row r="579" spans="15:26" x14ac:dyDescent="0.25">
      <c r="O579" s="66">
        <v>576</v>
      </c>
      <c r="P579" s="65">
        <f t="shared" si="36"/>
        <v>48</v>
      </c>
      <c r="Q579" s="65">
        <v>12</v>
      </c>
      <c r="S579" s="65" t="s">
        <v>75</v>
      </c>
      <c r="T579">
        <f t="shared" si="37"/>
        <v>5469</v>
      </c>
      <c r="U579">
        <f t="shared" si="38"/>
        <v>5.4690000000000003</v>
      </c>
      <c r="V579">
        <f>U579</f>
        <v>5.4690000000000003</v>
      </c>
      <c r="W579">
        <v>16.622222222222199</v>
      </c>
      <c r="X579">
        <v>16</v>
      </c>
      <c r="Y579">
        <v>10486</v>
      </c>
      <c r="Z579">
        <f t="shared" si="39"/>
        <v>10.486000000000001</v>
      </c>
    </row>
    <row r="580" spans="15:26" x14ac:dyDescent="0.25">
      <c r="O580" s="66">
        <v>577</v>
      </c>
      <c r="P580" s="65">
        <f t="shared" ref="P580:P643" si="40">ROUNDUP(O580/12,0)</f>
        <v>49</v>
      </c>
      <c r="Q580" s="65">
        <v>1</v>
      </c>
      <c r="R580">
        <v>1842</v>
      </c>
      <c r="S580" s="65" t="s">
        <v>64</v>
      </c>
      <c r="T580">
        <f t="shared" ref="T580:T643" si="41">INDEX($B$6:$M$62,P580,Q580)</f>
        <v>5544</v>
      </c>
      <c r="U580">
        <f t="shared" ref="U580:U643" si="42">T580/1000</f>
        <v>5.5439999999999996</v>
      </c>
      <c r="W580">
        <v>16.811111111111099</v>
      </c>
      <c r="X580">
        <v>17.100000000000001</v>
      </c>
      <c r="Y580">
        <v>10013</v>
      </c>
      <c r="Z580">
        <f t="shared" ref="Z580:Z643" si="43">Y580/1000</f>
        <v>10.013</v>
      </c>
    </row>
    <row r="581" spans="15:26" x14ac:dyDescent="0.25">
      <c r="O581" s="66">
        <v>578</v>
      </c>
      <c r="P581" s="65">
        <f t="shared" si="40"/>
        <v>49</v>
      </c>
      <c r="Q581" s="65">
        <v>2</v>
      </c>
      <c r="S581" s="65" t="s">
        <v>65</v>
      </c>
      <c r="T581">
        <f t="shared" si="41"/>
        <v>5865</v>
      </c>
      <c r="U581">
        <f t="shared" si="42"/>
        <v>5.8650000000000002</v>
      </c>
      <c r="W581">
        <v>16.9777777777777</v>
      </c>
      <c r="X581">
        <v>17.2</v>
      </c>
      <c r="Y581">
        <v>10706</v>
      </c>
      <c r="Z581">
        <f t="shared" si="43"/>
        <v>10.706</v>
      </c>
    </row>
    <row r="582" spans="15:26" x14ac:dyDescent="0.25">
      <c r="O582" s="66">
        <v>579</v>
      </c>
      <c r="P582" s="65">
        <f t="shared" si="40"/>
        <v>49</v>
      </c>
      <c r="Q582" s="65">
        <v>3</v>
      </c>
      <c r="S582" s="65" t="s">
        <v>66</v>
      </c>
      <c r="T582">
        <f t="shared" si="41"/>
        <v>6799</v>
      </c>
      <c r="U582">
        <f t="shared" si="42"/>
        <v>6.7990000000000004</v>
      </c>
      <c r="W582">
        <v>17.211111111111101</v>
      </c>
      <c r="X582">
        <v>16.7</v>
      </c>
      <c r="Y582">
        <v>9533</v>
      </c>
      <c r="Z582">
        <f t="shared" si="43"/>
        <v>9.5329999999999995</v>
      </c>
    </row>
    <row r="583" spans="15:26" x14ac:dyDescent="0.25">
      <c r="O583" s="66">
        <v>580</v>
      </c>
      <c r="P583" s="65">
        <f t="shared" si="40"/>
        <v>49</v>
      </c>
      <c r="Q583" s="65">
        <v>4</v>
      </c>
      <c r="S583" s="65" t="s">
        <v>67</v>
      </c>
      <c r="T583">
        <f t="shared" si="41"/>
        <v>7084</v>
      </c>
      <c r="U583">
        <f t="shared" si="42"/>
        <v>7.0839999999999996</v>
      </c>
      <c r="W583">
        <v>17.422222222222199</v>
      </c>
      <c r="X583">
        <v>18.100000000000001</v>
      </c>
      <c r="Y583">
        <v>9222</v>
      </c>
      <c r="Z583">
        <f t="shared" si="43"/>
        <v>9.2219999999999995</v>
      </c>
    </row>
    <row r="584" spans="15:26" x14ac:dyDescent="0.25">
      <c r="O584" s="66">
        <v>581</v>
      </c>
      <c r="P584" s="65">
        <f t="shared" si="40"/>
        <v>49</v>
      </c>
      <c r="Q584" s="65">
        <v>5</v>
      </c>
      <c r="S584" s="65" t="s">
        <v>68</v>
      </c>
      <c r="T584">
        <f t="shared" si="41"/>
        <v>7383</v>
      </c>
      <c r="U584">
        <f t="shared" si="42"/>
        <v>7.383</v>
      </c>
      <c r="W584">
        <v>17.855555555555501</v>
      </c>
      <c r="X584">
        <v>17.899999999999999</v>
      </c>
      <c r="Y584">
        <v>9683</v>
      </c>
      <c r="Z584">
        <f t="shared" si="43"/>
        <v>9.6829999999999998</v>
      </c>
    </row>
    <row r="585" spans="15:26" x14ac:dyDescent="0.25">
      <c r="O585" s="66">
        <v>582</v>
      </c>
      <c r="P585" s="65">
        <f t="shared" si="40"/>
        <v>49</v>
      </c>
      <c r="Q585" s="65">
        <v>6</v>
      </c>
      <c r="S585" s="65" t="s">
        <v>69</v>
      </c>
      <c r="T585">
        <f t="shared" si="41"/>
        <v>7846</v>
      </c>
      <c r="U585">
        <f t="shared" si="42"/>
        <v>7.8460000000000001</v>
      </c>
      <c r="W585">
        <v>18.422222222222199</v>
      </c>
      <c r="X585">
        <v>17.5</v>
      </c>
      <c r="Y585">
        <v>8500</v>
      </c>
      <c r="Z585">
        <f t="shared" si="43"/>
        <v>8.5</v>
      </c>
    </row>
    <row r="586" spans="15:26" x14ac:dyDescent="0.25">
      <c r="O586" s="66">
        <v>583</v>
      </c>
      <c r="P586" s="65">
        <f t="shared" si="40"/>
        <v>49</v>
      </c>
      <c r="Q586" s="65">
        <v>7</v>
      </c>
      <c r="S586" s="65" t="s">
        <v>70</v>
      </c>
      <c r="T586">
        <f t="shared" si="41"/>
        <v>8991</v>
      </c>
      <c r="U586">
        <f t="shared" si="42"/>
        <v>8.9909999999999997</v>
      </c>
      <c r="W586">
        <v>19.714814814814801</v>
      </c>
      <c r="X586">
        <v>20.100000000000001</v>
      </c>
      <c r="Y586">
        <v>9219</v>
      </c>
      <c r="Z586">
        <f t="shared" si="43"/>
        <v>9.2189999999999994</v>
      </c>
    </row>
    <row r="587" spans="15:26" x14ac:dyDescent="0.25">
      <c r="O587" s="66">
        <v>584</v>
      </c>
      <c r="P587" s="65">
        <f t="shared" si="40"/>
        <v>49</v>
      </c>
      <c r="Q587" s="65">
        <v>8</v>
      </c>
      <c r="S587" s="65" t="s">
        <v>71</v>
      </c>
      <c r="T587">
        <f t="shared" si="41"/>
        <v>9647</v>
      </c>
      <c r="U587">
        <f t="shared" si="42"/>
        <v>9.6470000000000002</v>
      </c>
      <c r="W587">
        <v>20.103703703703701</v>
      </c>
      <c r="X587">
        <v>20.2</v>
      </c>
      <c r="Y587">
        <v>10003</v>
      </c>
      <c r="Z587">
        <f t="shared" si="43"/>
        <v>10.003</v>
      </c>
    </row>
    <row r="588" spans="15:26" x14ac:dyDescent="0.25">
      <c r="O588" s="66">
        <v>585</v>
      </c>
      <c r="P588" s="65">
        <f t="shared" si="40"/>
        <v>49</v>
      </c>
      <c r="Q588" s="65">
        <v>9</v>
      </c>
      <c r="S588" s="65" t="s">
        <v>72</v>
      </c>
      <c r="T588">
        <f t="shared" si="41"/>
        <v>9883</v>
      </c>
      <c r="U588">
        <f t="shared" si="42"/>
        <v>9.8829999999999991</v>
      </c>
      <c r="W588">
        <v>20.181481481481399</v>
      </c>
      <c r="X588">
        <v>19.600000000000001</v>
      </c>
      <c r="Y588">
        <v>9133</v>
      </c>
      <c r="Z588">
        <f t="shared" si="43"/>
        <v>9.1329999999999991</v>
      </c>
    </row>
    <row r="589" spans="15:26" x14ac:dyDescent="0.25">
      <c r="O589" s="66">
        <v>586</v>
      </c>
      <c r="P589" s="65">
        <f t="shared" si="40"/>
        <v>49</v>
      </c>
      <c r="Q589" s="65">
        <v>10</v>
      </c>
      <c r="S589" s="65" t="s">
        <v>73</v>
      </c>
      <c r="T589">
        <f t="shared" si="41"/>
        <v>9746</v>
      </c>
      <c r="U589">
        <f t="shared" si="42"/>
        <v>9.7460000000000004</v>
      </c>
      <c r="W589">
        <v>19.296296296296301</v>
      </c>
      <c r="X589">
        <v>19.899999999999999</v>
      </c>
      <c r="Y589">
        <v>8696</v>
      </c>
      <c r="Z589">
        <f t="shared" si="43"/>
        <v>8.6959999999999997</v>
      </c>
    </row>
    <row r="590" spans="15:26" x14ac:dyDescent="0.25">
      <c r="O590" s="66">
        <v>587</v>
      </c>
      <c r="P590" s="65">
        <f t="shared" si="40"/>
        <v>49</v>
      </c>
      <c r="Q590" s="65">
        <v>11</v>
      </c>
      <c r="S590" s="65" t="s">
        <v>74</v>
      </c>
      <c r="T590">
        <f t="shared" si="41"/>
        <v>10187</v>
      </c>
      <c r="U590">
        <f t="shared" si="42"/>
        <v>10.186999999999999</v>
      </c>
      <c r="W590">
        <v>19.240740740740701</v>
      </c>
      <c r="X590">
        <v>19.5</v>
      </c>
      <c r="Y590">
        <v>8637</v>
      </c>
      <c r="Z590">
        <f t="shared" si="43"/>
        <v>8.6370000000000005</v>
      </c>
    </row>
    <row r="591" spans="15:26" x14ac:dyDescent="0.25">
      <c r="O591" s="66">
        <v>588</v>
      </c>
      <c r="P591" s="65">
        <f t="shared" si="40"/>
        <v>49</v>
      </c>
      <c r="Q591" s="65">
        <v>12</v>
      </c>
      <c r="S591" s="65" t="s">
        <v>75</v>
      </c>
      <c r="T591">
        <f t="shared" si="41"/>
        <v>10937</v>
      </c>
      <c r="U591">
        <f t="shared" si="42"/>
        <v>10.936999999999999</v>
      </c>
      <c r="V591">
        <f>U591</f>
        <v>10.936999999999999</v>
      </c>
      <c r="W591">
        <v>19.3629629629629</v>
      </c>
      <c r="X591">
        <v>18.399999999999999</v>
      </c>
      <c r="Y591">
        <v>5785</v>
      </c>
      <c r="Z591">
        <f t="shared" si="43"/>
        <v>5.7850000000000001</v>
      </c>
    </row>
    <row r="592" spans="15:26" x14ac:dyDescent="0.25">
      <c r="O592" s="66">
        <v>589</v>
      </c>
      <c r="P592" s="65">
        <f t="shared" si="40"/>
        <v>50</v>
      </c>
      <c r="Q592" s="65">
        <v>1</v>
      </c>
      <c r="R592">
        <v>1843</v>
      </c>
      <c r="S592" s="65" t="s">
        <v>64</v>
      </c>
      <c r="T592">
        <f t="shared" si="41"/>
        <v>10934</v>
      </c>
      <c r="U592">
        <f t="shared" si="42"/>
        <v>10.933999999999999</v>
      </c>
      <c r="W592">
        <v>20.151851851851799</v>
      </c>
      <c r="X592">
        <v>20.399999999999999</v>
      </c>
      <c r="Y592">
        <v>9712</v>
      </c>
      <c r="Z592">
        <f t="shared" si="43"/>
        <v>9.7119999999999997</v>
      </c>
    </row>
    <row r="593" spans="15:26" x14ac:dyDescent="0.25">
      <c r="O593" s="66">
        <v>590</v>
      </c>
      <c r="P593" s="65">
        <f t="shared" si="40"/>
        <v>50</v>
      </c>
      <c r="Q593" s="65">
        <v>2</v>
      </c>
      <c r="S593" s="65" t="s">
        <v>65</v>
      </c>
      <c r="T593">
        <f t="shared" si="41"/>
        <v>10964</v>
      </c>
      <c r="U593">
        <f t="shared" si="42"/>
        <v>10.964</v>
      </c>
      <c r="W593">
        <v>20.262962962962899</v>
      </c>
      <c r="X593">
        <v>20.7</v>
      </c>
      <c r="Y593">
        <v>10193</v>
      </c>
      <c r="Z593">
        <f t="shared" si="43"/>
        <v>10.193</v>
      </c>
    </row>
    <row r="594" spans="15:26" x14ac:dyDescent="0.25">
      <c r="O594" s="66">
        <v>591</v>
      </c>
      <c r="P594" s="65">
        <f t="shared" si="40"/>
        <v>50</v>
      </c>
      <c r="Q594" s="65">
        <v>3</v>
      </c>
      <c r="S594" s="65" t="s">
        <v>66</v>
      </c>
      <c r="T594">
        <f t="shared" si="41"/>
        <v>11252</v>
      </c>
      <c r="U594">
        <f t="shared" si="42"/>
        <v>11.252000000000001</v>
      </c>
      <c r="W594">
        <v>20.185185185185102</v>
      </c>
      <c r="X594">
        <v>19.600000000000001</v>
      </c>
      <c r="Y594">
        <v>10085</v>
      </c>
      <c r="Z594">
        <f t="shared" si="43"/>
        <v>10.085000000000001</v>
      </c>
    </row>
    <row r="595" spans="15:26" x14ac:dyDescent="0.25">
      <c r="O595" s="66">
        <v>592</v>
      </c>
      <c r="P595" s="65">
        <f t="shared" si="40"/>
        <v>50</v>
      </c>
      <c r="Q595" s="65">
        <v>4</v>
      </c>
      <c r="S595" s="65" t="s">
        <v>67</v>
      </c>
      <c r="T595">
        <f t="shared" si="41"/>
        <v>11389</v>
      </c>
      <c r="U595">
        <f t="shared" si="42"/>
        <v>11.388999999999999</v>
      </c>
      <c r="W595">
        <v>19.518518518518501</v>
      </c>
      <c r="X595">
        <v>20.399999999999999</v>
      </c>
      <c r="Y595">
        <v>8733</v>
      </c>
      <c r="Z595">
        <f t="shared" si="43"/>
        <v>8.7330000000000005</v>
      </c>
    </row>
    <row r="596" spans="15:26" x14ac:dyDescent="0.25">
      <c r="O596" s="66">
        <v>593</v>
      </c>
      <c r="P596" s="65">
        <f t="shared" si="40"/>
        <v>50</v>
      </c>
      <c r="Q596" s="65">
        <v>5</v>
      </c>
      <c r="S596" s="65" t="s">
        <v>68</v>
      </c>
      <c r="T596">
        <f t="shared" si="41"/>
        <v>11325</v>
      </c>
      <c r="U596">
        <f t="shared" si="42"/>
        <v>11.324999999999999</v>
      </c>
      <c r="W596">
        <v>19.3629629629629</v>
      </c>
      <c r="X596">
        <v>19.399999999999999</v>
      </c>
      <c r="Y596">
        <v>8217</v>
      </c>
      <c r="Z596">
        <f t="shared" si="43"/>
        <v>8.2170000000000005</v>
      </c>
    </row>
    <row r="597" spans="15:26" x14ac:dyDescent="0.25">
      <c r="O597" s="66">
        <v>594</v>
      </c>
      <c r="P597" s="65">
        <f t="shared" si="40"/>
        <v>50</v>
      </c>
      <c r="Q597" s="65">
        <v>6</v>
      </c>
      <c r="S597" s="65" t="s">
        <v>69</v>
      </c>
      <c r="T597">
        <f t="shared" si="41"/>
        <v>11872</v>
      </c>
      <c r="U597">
        <f t="shared" si="42"/>
        <v>11.872</v>
      </c>
      <c r="W597">
        <v>19.318518518518498</v>
      </c>
      <c r="X597">
        <v>18.399999999999999</v>
      </c>
      <c r="Y597">
        <v>5306</v>
      </c>
      <c r="Z597">
        <f t="shared" si="43"/>
        <v>5.306</v>
      </c>
    </row>
    <row r="598" spans="15:26" x14ac:dyDescent="0.25">
      <c r="O598" s="66">
        <v>595</v>
      </c>
      <c r="P598" s="65">
        <f t="shared" si="40"/>
        <v>50</v>
      </c>
      <c r="Q598" s="65">
        <v>7</v>
      </c>
      <c r="S598" s="65" t="s">
        <v>70</v>
      </c>
      <c r="T598">
        <f t="shared" si="41"/>
        <v>11867</v>
      </c>
      <c r="U598">
        <f t="shared" si="42"/>
        <v>11.867000000000001</v>
      </c>
      <c r="W598">
        <v>19.637037037037</v>
      </c>
      <c r="X598">
        <v>20</v>
      </c>
      <c r="Y598">
        <v>7668</v>
      </c>
      <c r="Z598">
        <f t="shared" si="43"/>
        <v>7.6680000000000001</v>
      </c>
    </row>
    <row r="599" spans="15:26" x14ac:dyDescent="0.25">
      <c r="O599" s="66">
        <v>596</v>
      </c>
      <c r="P599" s="65">
        <f t="shared" si="40"/>
        <v>50</v>
      </c>
      <c r="Q599" s="65">
        <v>8</v>
      </c>
      <c r="S599" s="65" t="s">
        <v>71</v>
      </c>
      <c r="T599">
        <f t="shared" si="41"/>
        <v>12062</v>
      </c>
      <c r="U599">
        <f t="shared" si="42"/>
        <v>12.061999999999999</v>
      </c>
      <c r="W599">
        <v>19.625925925925898</v>
      </c>
      <c r="X599">
        <v>19.7</v>
      </c>
      <c r="Y599">
        <v>7396</v>
      </c>
      <c r="Z599">
        <f t="shared" si="43"/>
        <v>7.3959999999999999</v>
      </c>
    </row>
    <row r="600" spans="15:26" x14ac:dyDescent="0.25">
      <c r="O600" s="66">
        <v>597</v>
      </c>
      <c r="P600" s="65">
        <f t="shared" si="40"/>
        <v>50</v>
      </c>
      <c r="Q600" s="65">
        <v>9</v>
      </c>
      <c r="S600" s="65" t="s">
        <v>72</v>
      </c>
      <c r="T600">
        <f t="shared" si="41"/>
        <v>12279</v>
      </c>
      <c r="U600">
        <f t="shared" si="42"/>
        <v>12.279</v>
      </c>
      <c r="W600">
        <v>19.537037037036999</v>
      </c>
      <c r="X600">
        <v>18.899999999999999</v>
      </c>
      <c r="Y600">
        <v>6376</v>
      </c>
      <c r="Z600">
        <f t="shared" si="43"/>
        <v>6.3760000000000003</v>
      </c>
    </row>
    <row r="601" spans="15:26" x14ac:dyDescent="0.25">
      <c r="O601" s="66">
        <v>598</v>
      </c>
      <c r="P601" s="65">
        <f t="shared" si="40"/>
        <v>50</v>
      </c>
      <c r="Q601" s="65">
        <v>10</v>
      </c>
      <c r="S601" s="65" t="s">
        <v>73</v>
      </c>
      <c r="T601">
        <f t="shared" si="41"/>
        <v>11871</v>
      </c>
      <c r="U601">
        <f t="shared" si="42"/>
        <v>11.871</v>
      </c>
      <c r="W601">
        <v>18.8666666666666</v>
      </c>
      <c r="X601">
        <v>19.5</v>
      </c>
      <c r="Y601">
        <v>6712</v>
      </c>
      <c r="Z601">
        <f t="shared" si="43"/>
        <v>6.7119999999999997</v>
      </c>
    </row>
    <row r="602" spans="15:26" x14ac:dyDescent="0.25">
      <c r="O602" s="66">
        <v>599</v>
      </c>
      <c r="P602" s="65">
        <f t="shared" si="40"/>
        <v>50</v>
      </c>
      <c r="Q602" s="65">
        <v>11</v>
      </c>
      <c r="S602" s="65" t="s">
        <v>74</v>
      </c>
      <c r="T602">
        <f t="shared" si="41"/>
        <v>12450</v>
      </c>
      <c r="U602">
        <f t="shared" si="42"/>
        <v>12.45</v>
      </c>
      <c r="W602">
        <v>19</v>
      </c>
      <c r="X602">
        <v>19.100000000000001</v>
      </c>
      <c r="Y602">
        <v>5980</v>
      </c>
      <c r="Z602">
        <f t="shared" si="43"/>
        <v>5.98</v>
      </c>
    </row>
    <row r="603" spans="15:26" x14ac:dyDescent="0.25">
      <c r="O603" s="66">
        <v>600</v>
      </c>
      <c r="P603" s="65">
        <f t="shared" si="40"/>
        <v>50</v>
      </c>
      <c r="Q603" s="65">
        <v>12</v>
      </c>
      <c r="S603" s="65" t="s">
        <v>75</v>
      </c>
      <c r="T603">
        <f t="shared" si="41"/>
        <v>13967</v>
      </c>
      <c r="U603">
        <f t="shared" si="42"/>
        <v>13.967000000000001</v>
      </c>
      <c r="V603">
        <f>U603</f>
        <v>13.967000000000001</v>
      </c>
      <c r="W603">
        <v>19.433333333333302</v>
      </c>
      <c r="X603">
        <v>18.8</v>
      </c>
      <c r="Y603">
        <v>6525</v>
      </c>
      <c r="Z603">
        <f t="shared" si="43"/>
        <v>6.5250000000000004</v>
      </c>
    </row>
    <row r="604" spans="15:26" x14ac:dyDescent="0.25">
      <c r="O604" s="66">
        <v>601</v>
      </c>
      <c r="P604" s="65">
        <f t="shared" si="40"/>
        <v>51</v>
      </c>
      <c r="Q604" s="65">
        <v>1</v>
      </c>
      <c r="R604">
        <v>1844</v>
      </c>
      <c r="S604" s="65" t="s">
        <v>64</v>
      </c>
      <c r="T604">
        <f t="shared" si="41"/>
        <v>15375</v>
      </c>
      <c r="U604">
        <f t="shared" si="42"/>
        <v>15.375</v>
      </c>
      <c r="W604">
        <v>20.8925925925925</v>
      </c>
      <c r="X604">
        <v>21.2</v>
      </c>
      <c r="Y604">
        <v>7580</v>
      </c>
      <c r="Z604">
        <f t="shared" si="43"/>
        <v>7.58</v>
      </c>
    </row>
    <row r="605" spans="15:26" x14ac:dyDescent="0.25">
      <c r="O605" s="66">
        <v>602</v>
      </c>
      <c r="P605" s="65">
        <f t="shared" si="40"/>
        <v>51</v>
      </c>
      <c r="Q605" s="65">
        <v>2</v>
      </c>
      <c r="S605" s="65" t="s">
        <v>65</v>
      </c>
      <c r="T605">
        <f t="shared" si="41"/>
        <v>15894</v>
      </c>
      <c r="U605">
        <f t="shared" si="42"/>
        <v>15.894</v>
      </c>
      <c r="W605">
        <v>21.381481481481401</v>
      </c>
      <c r="X605">
        <v>21.7</v>
      </c>
      <c r="Y605">
        <v>6860</v>
      </c>
      <c r="Z605">
        <f t="shared" si="43"/>
        <v>6.86</v>
      </c>
    </row>
    <row r="606" spans="15:26" x14ac:dyDescent="0.25">
      <c r="O606" s="66">
        <v>603</v>
      </c>
      <c r="P606" s="65">
        <f t="shared" si="40"/>
        <v>51</v>
      </c>
      <c r="Q606" s="65">
        <v>3</v>
      </c>
      <c r="S606" s="65" t="s">
        <v>66</v>
      </c>
      <c r="T606">
        <f t="shared" si="41"/>
        <v>16290</v>
      </c>
      <c r="U606">
        <f t="shared" si="42"/>
        <v>16.29</v>
      </c>
      <c r="W606">
        <v>21.625925925925898</v>
      </c>
      <c r="X606">
        <v>20.9</v>
      </c>
      <c r="Y606">
        <v>6137</v>
      </c>
      <c r="Z606">
        <f t="shared" si="43"/>
        <v>6.1369999999999996</v>
      </c>
    </row>
    <row r="607" spans="15:26" x14ac:dyDescent="0.25">
      <c r="O607" s="66">
        <v>604</v>
      </c>
      <c r="P607" s="65">
        <f t="shared" si="40"/>
        <v>51</v>
      </c>
      <c r="Q607" s="65">
        <v>4</v>
      </c>
      <c r="S607" s="65" t="s">
        <v>67</v>
      </c>
      <c r="T607">
        <f t="shared" si="41"/>
        <v>15844</v>
      </c>
      <c r="U607">
        <f t="shared" si="42"/>
        <v>15.843999999999999</v>
      </c>
      <c r="W607">
        <v>21.270370370370301</v>
      </c>
      <c r="X607">
        <v>21.8</v>
      </c>
      <c r="Y607">
        <v>7464</v>
      </c>
      <c r="Z607">
        <f t="shared" si="43"/>
        <v>7.4640000000000004</v>
      </c>
    </row>
    <row r="608" spans="15:26" x14ac:dyDescent="0.25">
      <c r="O608" s="66">
        <v>605</v>
      </c>
      <c r="P608" s="65">
        <f t="shared" si="40"/>
        <v>51</v>
      </c>
      <c r="Q608" s="65">
        <v>5</v>
      </c>
      <c r="S608" s="65" t="s">
        <v>68</v>
      </c>
      <c r="T608">
        <f t="shared" si="41"/>
        <v>15752</v>
      </c>
      <c r="U608">
        <f t="shared" si="42"/>
        <v>15.752000000000001</v>
      </c>
      <c r="W608">
        <v>21.292592592592499</v>
      </c>
      <c r="X608">
        <v>21.5</v>
      </c>
      <c r="Y608">
        <v>7030</v>
      </c>
      <c r="Z608">
        <f t="shared" si="43"/>
        <v>7.03</v>
      </c>
    </row>
    <row r="609" spans="15:26" x14ac:dyDescent="0.25">
      <c r="O609" s="66">
        <v>606</v>
      </c>
      <c r="P609" s="65">
        <f t="shared" si="40"/>
        <v>51</v>
      </c>
      <c r="Q609" s="65">
        <v>6</v>
      </c>
      <c r="S609" s="65" t="s">
        <v>69</v>
      </c>
      <c r="T609">
        <f t="shared" si="41"/>
        <v>15892</v>
      </c>
      <c r="U609">
        <f t="shared" si="42"/>
        <v>15.891999999999999</v>
      </c>
      <c r="W609">
        <v>21.337037037037</v>
      </c>
      <c r="X609">
        <v>20.8</v>
      </c>
      <c r="Y609">
        <v>7409</v>
      </c>
      <c r="Z609">
        <f t="shared" si="43"/>
        <v>7.4089999999999998</v>
      </c>
    </row>
    <row r="610" spans="15:26" x14ac:dyDescent="0.25">
      <c r="O610" s="66">
        <v>607</v>
      </c>
      <c r="P610" s="65">
        <f t="shared" si="40"/>
        <v>51</v>
      </c>
      <c r="Q610" s="65">
        <v>7</v>
      </c>
      <c r="S610" s="65" t="s">
        <v>70</v>
      </c>
      <c r="T610">
        <f t="shared" si="41"/>
        <v>15269</v>
      </c>
      <c r="U610">
        <f t="shared" si="42"/>
        <v>15.269</v>
      </c>
      <c r="W610">
        <v>21.522222222222201</v>
      </c>
      <c r="X610">
        <v>21.9</v>
      </c>
      <c r="Y610">
        <v>7598</v>
      </c>
      <c r="Z610">
        <f t="shared" si="43"/>
        <v>7.5979999999999999</v>
      </c>
    </row>
    <row r="611" spans="15:26" x14ac:dyDescent="0.25">
      <c r="O611" s="66">
        <v>608</v>
      </c>
      <c r="P611" s="65">
        <f t="shared" si="40"/>
        <v>51</v>
      </c>
      <c r="Q611" s="65">
        <v>8</v>
      </c>
      <c r="S611" s="65" t="s">
        <v>71</v>
      </c>
      <c r="T611">
        <f t="shared" si="41"/>
        <v>15333</v>
      </c>
      <c r="U611">
        <f t="shared" si="42"/>
        <v>15.333</v>
      </c>
      <c r="W611">
        <v>21.522222222222201</v>
      </c>
      <c r="X611">
        <v>21.7</v>
      </c>
      <c r="Y611">
        <v>5700</v>
      </c>
      <c r="Z611">
        <f t="shared" si="43"/>
        <v>5.7</v>
      </c>
    </row>
    <row r="612" spans="15:26" x14ac:dyDescent="0.25">
      <c r="O612" s="66">
        <v>609</v>
      </c>
      <c r="P612" s="65">
        <f t="shared" si="40"/>
        <v>51</v>
      </c>
      <c r="Q612" s="65">
        <v>9</v>
      </c>
      <c r="S612" s="65" t="s">
        <v>72</v>
      </c>
      <c r="T612">
        <f t="shared" si="41"/>
        <v>15147</v>
      </c>
      <c r="U612">
        <f t="shared" si="42"/>
        <v>15.147</v>
      </c>
      <c r="W612">
        <v>21.455555555555499</v>
      </c>
      <c r="X612">
        <v>20.9</v>
      </c>
      <c r="Y612">
        <v>6313</v>
      </c>
      <c r="Z612">
        <f t="shared" si="43"/>
        <v>6.3129999999999997</v>
      </c>
    </row>
    <row r="613" spans="15:26" x14ac:dyDescent="0.25">
      <c r="O613" s="66">
        <v>610</v>
      </c>
      <c r="P613" s="65">
        <f t="shared" si="40"/>
        <v>51</v>
      </c>
      <c r="Q613" s="65">
        <v>10</v>
      </c>
      <c r="S613" s="65" t="s">
        <v>73</v>
      </c>
      <c r="T613">
        <f t="shared" si="41"/>
        <v>14358</v>
      </c>
      <c r="U613">
        <f t="shared" si="42"/>
        <v>14.358000000000001</v>
      </c>
      <c r="W613">
        <v>21.174074074073999</v>
      </c>
      <c r="X613">
        <v>21.8</v>
      </c>
      <c r="Y613">
        <v>6991</v>
      </c>
      <c r="Z613">
        <f t="shared" si="43"/>
        <v>6.9909999999999997</v>
      </c>
    </row>
    <row r="614" spans="15:26" x14ac:dyDescent="0.25">
      <c r="O614" s="66">
        <v>611</v>
      </c>
      <c r="P614" s="65">
        <f t="shared" si="40"/>
        <v>51</v>
      </c>
      <c r="Q614" s="65">
        <v>11</v>
      </c>
      <c r="S614" s="65" t="s">
        <v>74</v>
      </c>
      <c r="T614">
        <f t="shared" si="41"/>
        <v>14262</v>
      </c>
      <c r="U614">
        <f t="shared" si="42"/>
        <v>14.262</v>
      </c>
      <c r="W614">
        <v>21.0851851851851</v>
      </c>
      <c r="X614">
        <v>21.4</v>
      </c>
      <c r="Y614">
        <v>6030</v>
      </c>
      <c r="Z614">
        <f t="shared" si="43"/>
        <v>6.03</v>
      </c>
    </row>
    <row r="615" spans="15:26" x14ac:dyDescent="0.25">
      <c r="O615" s="66">
        <v>612</v>
      </c>
      <c r="P615" s="65">
        <f t="shared" si="40"/>
        <v>51</v>
      </c>
      <c r="Q615" s="65">
        <v>12</v>
      </c>
      <c r="S615" s="65" t="s">
        <v>75</v>
      </c>
      <c r="T615">
        <f t="shared" si="41"/>
        <v>14828</v>
      </c>
      <c r="U615">
        <f t="shared" si="42"/>
        <v>14.827999999999999</v>
      </c>
      <c r="V615">
        <f>U615</f>
        <v>14.827999999999999</v>
      </c>
      <c r="W615">
        <v>21.040740740740699</v>
      </c>
      <c r="X615">
        <v>20.3</v>
      </c>
      <c r="Y615">
        <v>7254</v>
      </c>
      <c r="Z615">
        <f t="shared" si="43"/>
        <v>7.2539999999999996</v>
      </c>
    </row>
    <row r="616" spans="15:26" x14ac:dyDescent="0.25">
      <c r="O616" s="66">
        <v>613</v>
      </c>
      <c r="P616" s="65">
        <f t="shared" si="40"/>
        <v>52</v>
      </c>
      <c r="Q616" s="65">
        <v>1</v>
      </c>
      <c r="R616">
        <v>1845</v>
      </c>
      <c r="S616" s="65" t="s">
        <v>64</v>
      </c>
      <c r="T616">
        <f t="shared" si="41"/>
        <v>14796</v>
      </c>
      <c r="U616">
        <f t="shared" si="42"/>
        <v>14.795999999999999</v>
      </c>
      <c r="W616">
        <v>21.011111111111099</v>
      </c>
      <c r="X616">
        <v>21.4</v>
      </c>
      <c r="Y616">
        <v>4466</v>
      </c>
      <c r="Z616">
        <f t="shared" si="43"/>
        <v>4.4660000000000002</v>
      </c>
    </row>
    <row r="617" spans="15:26" x14ac:dyDescent="0.25">
      <c r="O617" s="66">
        <v>614</v>
      </c>
      <c r="P617" s="65">
        <f t="shared" si="40"/>
        <v>52</v>
      </c>
      <c r="Q617" s="65">
        <v>2</v>
      </c>
      <c r="S617" s="65" t="s">
        <v>65</v>
      </c>
      <c r="T617">
        <f t="shared" si="41"/>
        <v>15202</v>
      </c>
      <c r="U617">
        <f t="shared" si="42"/>
        <v>15.202</v>
      </c>
      <c r="W617">
        <v>21.077777777777701</v>
      </c>
      <c r="X617">
        <v>21.3</v>
      </c>
      <c r="Y617">
        <v>5738</v>
      </c>
      <c r="Z617">
        <f t="shared" si="43"/>
        <v>5.7380000000000004</v>
      </c>
    </row>
    <row r="618" spans="15:26" x14ac:dyDescent="0.25">
      <c r="O618" s="66">
        <v>615</v>
      </c>
      <c r="P618" s="65">
        <f t="shared" si="40"/>
        <v>52</v>
      </c>
      <c r="Q618" s="65">
        <v>3</v>
      </c>
      <c r="S618" s="65" t="s">
        <v>66</v>
      </c>
      <c r="T618">
        <f t="shared" si="41"/>
        <v>15951</v>
      </c>
      <c r="U618">
        <f t="shared" si="42"/>
        <v>15.951000000000001</v>
      </c>
      <c r="W618">
        <v>21.211111111111101</v>
      </c>
      <c r="X618">
        <v>20.7</v>
      </c>
      <c r="Y618">
        <v>9743</v>
      </c>
      <c r="Z618">
        <f t="shared" si="43"/>
        <v>9.7430000000000003</v>
      </c>
    </row>
    <row r="619" spans="15:26" x14ac:dyDescent="0.25">
      <c r="O619" s="66">
        <v>616</v>
      </c>
      <c r="P619" s="65">
        <f t="shared" si="40"/>
        <v>52</v>
      </c>
      <c r="Q619" s="65">
        <v>4</v>
      </c>
      <c r="S619" s="65" t="s">
        <v>67</v>
      </c>
      <c r="T619">
        <f t="shared" si="41"/>
        <v>15924</v>
      </c>
      <c r="U619">
        <f t="shared" si="42"/>
        <v>15.923999999999999</v>
      </c>
      <c r="W619">
        <v>21.5296296296296</v>
      </c>
      <c r="X619">
        <v>22.1</v>
      </c>
      <c r="Y619">
        <v>7108</v>
      </c>
      <c r="Z619">
        <f t="shared" si="43"/>
        <v>7.1079999999999997</v>
      </c>
    </row>
    <row r="620" spans="15:26" x14ac:dyDescent="0.25">
      <c r="O620" s="66">
        <v>617</v>
      </c>
      <c r="P620" s="65">
        <f t="shared" si="40"/>
        <v>52</v>
      </c>
      <c r="Q620" s="65">
        <v>5</v>
      </c>
      <c r="S620" s="65" t="s">
        <v>68</v>
      </c>
      <c r="T620">
        <f t="shared" si="41"/>
        <v>16071</v>
      </c>
      <c r="U620">
        <f t="shared" si="42"/>
        <v>16.071000000000002</v>
      </c>
      <c r="W620">
        <v>21.707407407407398</v>
      </c>
      <c r="X620">
        <v>21.8</v>
      </c>
      <c r="Y620">
        <v>7607</v>
      </c>
      <c r="Z620">
        <f t="shared" si="43"/>
        <v>7.6070000000000002</v>
      </c>
    </row>
    <row r="621" spans="15:26" x14ac:dyDescent="0.25">
      <c r="O621" s="66">
        <v>618</v>
      </c>
      <c r="P621" s="65">
        <f t="shared" si="40"/>
        <v>52</v>
      </c>
      <c r="Q621" s="65">
        <v>6</v>
      </c>
      <c r="S621" s="65" t="s">
        <v>69</v>
      </c>
      <c r="T621">
        <f t="shared" si="41"/>
        <v>16592</v>
      </c>
      <c r="U621">
        <f t="shared" si="42"/>
        <v>16.591999999999999</v>
      </c>
      <c r="W621">
        <v>21.8629629629629</v>
      </c>
      <c r="X621">
        <v>21.2</v>
      </c>
      <c r="Y621">
        <v>8733</v>
      </c>
      <c r="Z621">
        <f t="shared" si="43"/>
        <v>8.7330000000000005</v>
      </c>
    </row>
    <row r="622" spans="15:26" x14ac:dyDescent="0.25">
      <c r="O622" s="66">
        <v>619</v>
      </c>
      <c r="P622" s="65">
        <f t="shared" si="40"/>
        <v>52</v>
      </c>
      <c r="Q622" s="65">
        <v>7</v>
      </c>
      <c r="S622" s="65" t="s">
        <v>70</v>
      </c>
      <c r="T622">
        <f t="shared" si="41"/>
        <v>16072</v>
      </c>
      <c r="U622">
        <f t="shared" si="42"/>
        <v>16.071999999999999</v>
      </c>
      <c r="W622">
        <v>22.0259259259259</v>
      </c>
      <c r="X622">
        <v>22.3</v>
      </c>
      <c r="Y622">
        <v>5548</v>
      </c>
      <c r="Z622">
        <f t="shared" si="43"/>
        <v>5.548</v>
      </c>
    </row>
    <row r="623" spans="15:26" x14ac:dyDescent="0.25">
      <c r="O623" s="66">
        <v>620</v>
      </c>
      <c r="P623" s="65">
        <f t="shared" si="40"/>
        <v>52</v>
      </c>
      <c r="Q623" s="65">
        <v>8</v>
      </c>
      <c r="S623" s="65" t="s">
        <v>71</v>
      </c>
      <c r="T623">
        <f t="shared" si="41"/>
        <v>15649</v>
      </c>
      <c r="U623">
        <f t="shared" si="42"/>
        <v>15.648999999999999</v>
      </c>
      <c r="W623">
        <v>22.1148148148148</v>
      </c>
      <c r="X623">
        <v>22.5</v>
      </c>
      <c r="Y623">
        <v>6730</v>
      </c>
      <c r="Z623">
        <f t="shared" si="43"/>
        <v>6.73</v>
      </c>
    </row>
    <row r="624" spans="15:26" x14ac:dyDescent="0.25">
      <c r="O624" s="66">
        <v>621</v>
      </c>
      <c r="P624" s="65">
        <f t="shared" si="40"/>
        <v>52</v>
      </c>
      <c r="Q624" s="65">
        <v>9</v>
      </c>
      <c r="S624" s="65" t="s">
        <v>72</v>
      </c>
      <c r="T624">
        <f t="shared" si="41"/>
        <v>15330</v>
      </c>
      <c r="U624">
        <f t="shared" si="42"/>
        <v>15.33</v>
      </c>
      <c r="W624">
        <v>22.159259259259201</v>
      </c>
      <c r="X624">
        <v>21.5</v>
      </c>
      <c r="Y624">
        <v>9262</v>
      </c>
      <c r="Z624">
        <f t="shared" si="43"/>
        <v>9.2620000000000005</v>
      </c>
    </row>
    <row r="625" spans="15:26" x14ac:dyDescent="0.25">
      <c r="O625" s="66">
        <v>622</v>
      </c>
      <c r="P625" s="65">
        <f t="shared" si="40"/>
        <v>52</v>
      </c>
      <c r="Q625" s="65">
        <v>10</v>
      </c>
      <c r="S625" s="65" t="s">
        <v>73</v>
      </c>
      <c r="T625">
        <f t="shared" si="41"/>
        <v>14409</v>
      </c>
      <c r="U625">
        <f t="shared" si="42"/>
        <v>14.409000000000001</v>
      </c>
      <c r="W625">
        <v>22.2481481481481</v>
      </c>
      <c r="X625">
        <v>22.7</v>
      </c>
      <c r="Y625">
        <v>9075</v>
      </c>
      <c r="Z625">
        <f t="shared" si="43"/>
        <v>9.0749999999999993</v>
      </c>
    </row>
    <row r="626" spans="15:26" x14ac:dyDescent="0.25">
      <c r="O626" s="66">
        <v>623</v>
      </c>
      <c r="P626" s="65">
        <f t="shared" si="40"/>
        <v>52</v>
      </c>
      <c r="Q626" s="65">
        <v>11</v>
      </c>
      <c r="S626" s="65" t="s">
        <v>74</v>
      </c>
      <c r="T626">
        <f t="shared" si="41"/>
        <v>13589</v>
      </c>
      <c r="U626">
        <f t="shared" si="42"/>
        <v>13.589</v>
      </c>
      <c r="W626">
        <v>22.137037037037</v>
      </c>
      <c r="X626">
        <v>22.5</v>
      </c>
      <c r="Y626">
        <v>10664</v>
      </c>
      <c r="Z626">
        <f t="shared" si="43"/>
        <v>10.664</v>
      </c>
    </row>
    <row r="627" spans="15:26" x14ac:dyDescent="0.25">
      <c r="O627" s="66">
        <v>624</v>
      </c>
      <c r="P627" s="65">
        <f t="shared" si="40"/>
        <v>52</v>
      </c>
      <c r="Q627" s="65">
        <v>12</v>
      </c>
      <c r="S627" s="65" t="s">
        <v>75</v>
      </c>
      <c r="T627">
        <f t="shared" si="41"/>
        <v>13260</v>
      </c>
      <c r="U627">
        <f t="shared" si="42"/>
        <v>13.26</v>
      </c>
      <c r="V627">
        <f>U627</f>
        <v>13.26</v>
      </c>
      <c r="W627">
        <v>21.9148148148148</v>
      </c>
      <c r="X627">
        <v>21.1</v>
      </c>
      <c r="Y627">
        <v>13098</v>
      </c>
      <c r="Z627">
        <f t="shared" si="43"/>
        <v>13.098000000000001</v>
      </c>
    </row>
    <row r="628" spans="15:26" x14ac:dyDescent="0.25">
      <c r="O628" s="66">
        <v>625</v>
      </c>
      <c r="P628" s="65">
        <f t="shared" si="40"/>
        <v>53</v>
      </c>
      <c r="Q628" s="65">
        <v>1</v>
      </c>
      <c r="R628">
        <v>1846</v>
      </c>
      <c r="S628" s="65" t="s">
        <v>64</v>
      </c>
      <c r="T628">
        <f t="shared" si="41"/>
        <v>13221</v>
      </c>
      <c r="U628">
        <f t="shared" si="42"/>
        <v>13.221</v>
      </c>
      <c r="W628">
        <v>21.3</v>
      </c>
      <c r="X628">
        <v>22</v>
      </c>
      <c r="Z628">
        <f t="shared" si="43"/>
        <v>0</v>
      </c>
    </row>
    <row r="629" spans="15:26" x14ac:dyDescent="0.25">
      <c r="O629" s="66">
        <v>626</v>
      </c>
      <c r="P629" s="65">
        <f t="shared" si="40"/>
        <v>53</v>
      </c>
      <c r="Q629" s="65">
        <v>2</v>
      </c>
      <c r="S629" s="65" t="s">
        <v>65</v>
      </c>
      <c r="T629">
        <f t="shared" si="41"/>
        <v>13558</v>
      </c>
      <c r="U629">
        <f t="shared" si="42"/>
        <v>13.558</v>
      </c>
      <c r="W629">
        <v>21.066666666666599</v>
      </c>
      <c r="X629">
        <v>21.1</v>
      </c>
      <c r="Z629">
        <f t="shared" si="43"/>
        <v>0</v>
      </c>
    </row>
    <row r="630" spans="15:26" x14ac:dyDescent="0.25">
      <c r="O630" s="66">
        <v>627</v>
      </c>
      <c r="P630" s="65">
        <f t="shared" si="40"/>
        <v>53</v>
      </c>
      <c r="Q630" s="65">
        <v>3</v>
      </c>
      <c r="S630" s="65" t="s">
        <v>66</v>
      </c>
      <c r="T630">
        <f t="shared" si="41"/>
        <v>13894</v>
      </c>
      <c r="U630">
        <f t="shared" si="42"/>
        <v>13.894</v>
      </c>
      <c r="W630">
        <v>20.933333333333302</v>
      </c>
      <c r="X630">
        <v>20.3</v>
      </c>
      <c r="Z630">
        <f t="shared" si="43"/>
        <v>0</v>
      </c>
    </row>
    <row r="631" spans="15:26" x14ac:dyDescent="0.25">
      <c r="O631" s="66">
        <v>628</v>
      </c>
      <c r="P631" s="65">
        <f t="shared" si="40"/>
        <v>53</v>
      </c>
      <c r="Q631" s="65">
        <v>4</v>
      </c>
      <c r="S631" s="65" t="s">
        <v>67</v>
      </c>
      <c r="T631">
        <f t="shared" si="41"/>
        <v>13683</v>
      </c>
      <c r="U631">
        <f t="shared" si="42"/>
        <v>13.683</v>
      </c>
      <c r="W631">
        <v>20.974074074074</v>
      </c>
      <c r="X631">
        <v>21.3</v>
      </c>
      <c r="Z631">
        <f t="shared" si="43"/>
        <v>0</v>
      </c>
    </row>
    <row r="632" spans="15:26" x14ac:dyDescent="0.25">
      <c r="O632" s="66">
        <v>629</v>
      </c>
      <c r="P632" s="65">
        <f t="shared" si="40"/>
        <v>53</v>
      </c>
      <c r="Q632" s="65">
        <v>5</v>
      </c>
      <c r="S632" s="65" t="s">
        <v>68</v>
      </c>
      <c r="T632">
        <f t="shared" si="41"/>
        <v>14182</v>
      </c>
      <c r="U632">
        <f t="shared" si="42"/>
        <v>14.182</v>
      </c>
      <c r="W632">
        <v>20.985185185185099</v>
      </c>
      <c r="X632">
        <v>21.2</v>
      </c>
      <c r="Z632">
        <f t="shared" si="43"/>
        <v>0</v>
      </c>
    </row>
    <row r="633" spans="15:26" x14ac:dyDescent="0.25">
      <c r="O633" s="66">
        <v>630</v>
      </c>
      <c r="P633" s="65">
        <f t="shared" si="40"/>
        <v>53</v>
      </c>
      <c r="Q633" s="65">
        <v>6</v>
      </c>
      <c r="S633" s="65" t="s">
        <v>69</v>
      </c>
      <c r="T633">
        <f t="shared" si="41"/>
        <v>15514</v>
      </c>
      <c r="U633">
        <f t="shared" si="42"/>
        <v>15.513999999999999</v>
      </c>
      <c r="W633">
        <v>21.040740740740699</v>
      </c>
      <c r="X633">
        <v>20.5</v>
      </c>
      <c r="Z633">
        <f t="shared" si="43"/>
        <v>0</v>
      </c>
    </row>
    <row r="634" spans="15:26" x14ac:dyDescent="0.25">
      <c r="O634" s="66">
        <v>631</v>
      </c>
      <c r="P634" s="65">
        <f t="shared" si="40"/>
        <v>53</v>
      </c>
      <c r="Q634" s="65">
        <v>7</v>
      </c>
      <c r="S634" s="65" t="s">
        <v>70</v>
      </c>
      <c r="T634">
        <f t="shared" si="41"/>
        <v>15882</v>
      </c>
      <c r="U634">
        <f t="shared" si="42"/>
        <v>15.882</v>
      </c>
      <c r="W634">
        <v>21.244444444444401</v>
      </c>
      <c r="X634">
        <v>21.8</v>
      </c>
      <c r="Z634">
        <f t="shared" si="43"/>
        <v>0</v>
      </c>
    </row>
    <row r="635" spans="15:26" x14ac:dyDescent="0.25">
      <c r="O635" s="66">
        <v>632</v>
      </c>
      <c r="P635" s="65">
        <f t="shared" si="40"/>
        <v>53</v>
      </c>
      <c r="Q635" s="65">
        <v>8</v>
      </c>
      <c r="S635" s="65" t="s">
        <v>71</v>
      </c>
      <c r="T635">
        <f t="shared" si="41"/>
        <v>16067</v>
      </c>
      <c r="U635">
        <f t="shared" si="42"/>
        <v>16.067</v>
      </c>
      <c r="W635">
        <v>21.311111111111099</v>
      </c>
      <c r="X635">
        <v>21.4</v>
      </c>
      <c r="Z635">
        <f t="shared" si="43"/>
        <v>0</v>
      </c>
    </row>
    <row r="636" spans="15:26" x14ac:dyDescent="0.25">
      <c r="O636" s="66">
        <v>633</v>
      </c>
      <c r="P636" s="65">
        <f t="shared" si="40"/>
        <v>53</v>
      </c>
      <c r="Q636" s="65">
        <v>9</v>
      </c>
      <c r="S636" s="65" t="s">
        <v>72</v>
      </c>
      <c r="T636">
        <f t="shared" si="41"/>
        <v>16290</v>
      </c>
      <c r="U636">
        <f t="shared" si="42"/>
        <v>16.29</v>
      </c>
      <c r="W636">
        <v>21.344444444444399</v>
      </c>
      <c r="X636">
        <v>21</v>
      </c>
      <c r="Z636">
        <f t="shared" si="43"/>
        <v>0</v>
      </c>
    </row>
    <row r="637" spans="15:26" x14ac:dyDescent="0.25">
      <c r="O637" s="66">
        <v>634</v>
      </c>
      <c r="P637" s="65">
        <f t="shared" si="40"/>
        <v>53</v>
      </c>
      <c r="Q637" s="65">
        <v>10</v>
      </c>
      <c r="S637" s="65" t="s">
        <v>73</v>
      </c>
      <c r="T637">
        <f t="shared" si="41"/>
        <v>15249</v>
      </c>
      <c r="U637">
        <f t="shared" si="42"/>
        <v>15.249000000000001</v>
      </c>
      <c r="W637">
        <v>21.3888888888888</v>
      </c>
      <c r="X637">
        <v>22</v>
      </c>
      <c r="Z637">
        <f t="shared" si="43"/>
        <v>0</v>
      </c>
    </row>
    <row r="638" spans="15:26" x14ac:dyDescent="0.25">
      <c r="O638" s="66">
        <v>635</v>
      </c>
      <c r="P638" s="65">
        <f t="shared" si="40"/>
        <v>53</v>
      </c>
      <c r="Q638" s="65">
        <v>11</v>
      </c>
      <c r="S638" s="65" t="s">
        <v>74</v>
      </c>
      <c r="T638">
        <f t="shared" si="41"/>
        <v>14885</v>
      </c>
      <c r="U638">
        <f t="shared" si="42"/>
        <v>14.885</v>
      </c>
      <c r="W638">
        <v>21.322222222222202</v>
      </c>
      <c r="X638">
        <v>21.3</v>
      </c>
      <c r="Z638">
        <f t="shared" si="43"/>
        <v>0</v>
      </c>
    </row>
    <row r="639" spans="15:26" x14ac:dyDescent="0.25">
      <c r="O639" s="66">
        <v>636</v>
      </c>
      <c r="P639" s="65">
        <f t="shared" si="40"/>
        <v>53</v>
      </c>
      <c r="Q639" s="65">
        <v>12</v>
      </c>
      <c r="S639" s="65" t="s">
        <v>75</v>
      </c>
      <c r="T639">
        <f t="shared" si="41"/>
        <v>15097</v>
      </c>
      <c r="U639">
        <f t="shared" si="42"/>
        <v>15.097</v>
      </c>
      <c r="V639">
        <f>U639</f>
        <v>15.097</v>
      </c>
      <c r="W639">
        <v>21.188888888888801</v>
      </c>
      <c r="X639">
        <v>20.6</v>
      </c>
      <c r="Z639">
        <f t="shared" si="43"/>
        <v>0</v>
      </c>
    </row>
    <row r="640" spans="15:26" x14ac:dyDescent="0.25">
      <c r="O640" s="66">
        <v>637</v>
      </c>
      <c r="P640" s="65">
        <f t="shared" si="40"/>
        <v>54</v>
      </c>
      <c r="Q640" s="65">
        <v>1</v>
      </c>
      <c r="R640">
        <v>1847</v>
      </c>
      <c r="S640" s="65" t="s">
        <v>64</v>
      </c>
      <c r="T640">
        <f t="shared" si="41"/>
        <v>13911</v>
      </c>
      <c r="U640">
        <f t="shared" si="42"/>
        <v>13.911</v>
      </c>
      <c r="W640">
        <v>20.9148148148148</v>
      </c>
      <c r="X640">
        <v>21.5</v>
      </c>
      <c r="Z640">
        <f t="shared" si="43"/>
        <v>0</v>
      </c>
    </row>
    <row r="641" spans="15:26" x14ac:dyDescent="0.25">
      <c r="O641" s="66">
        <v>638</v>
      </c>
      <c r="P641" s="65">
        <f t="shared" si="40"/>
        <v>54</v>
      </c>
      <c r="Q641" s="65">
        <v>2</v>
      </c>
      <c r="S641" s="65" t="s">
        <v>65</v>
      </c>
      <c r="T641">
        <f t="shared" si="41"/>
        <v>12212</v>
      </c>
      <c r="U641">
        <f t="shared" si="42"/>
        <v>12.212</v>
      </c>
      <c r="W641">
        <v>20.703703703703699</v>
      </c>
      <c r="X641">
        <v>20.399999999999999</v>
      </c>
      <c r="Z641">
        <f t="shared" si="43"/>
        <v>0</v>
      </c>
    </row>
    <row r="642" spans="15:26" x14ac:dyDescent="0.25">
      <c r="O642" s="66">
        <v>639</v>
      </c>
      <c r="P642" s="65">
        <f t="shared" si="40"/>
        <v>54</v>
      </c>
      <c r="Q642" s="65">
        <v>3</v>
      </c>
      <c r="S642" s="65" t="s">
        <v>66</v>
      </c>
      <c r="T642">
        <f t="shared" si="41"/>
        <v>11323</v>
      </c>
      <c r="U642">
        <f t="shared" si="42"/>
        <v>11.323</v>
      </c>
      <c r="W642">
        <v>20.481481481481399</v>
      </c>
      <c r="X642">
        <v>20.100000000000001</v>
      </c>
      <c r="Z642">
        <f t="shared" si="43"/>
        <v>0</v>
      </c>
    </row>
    <row r="643" spans="15:26" x14ac:dyDescent="0.25">
      <c r="O643" s="66">
        <v>640</v>
      </c>
      <c r="P643" s="65">
        <f t="shared" si="40"/>
        <v>54</v>
      </c>
      <c r="Q643" s="65">
        <v>4</v>
      </c>
      <c r="S643" s="65" t="s">
        <v>67</v>
      </c>
      <c r="T643">
        <f t="shared" si="41"/>
        <v>9664</v>
      </c>
      <c r="U643">
        <f t="shared" si="42"/>
        <v>9.6639999999999997</v>
      </c>
      <c r="W643">
        <v>20.233333333333299</v>
      </c>
      <c r="X643">
        <v>21</v>
      </c>
      <c r="Z643">
        <f t="shared" si="43"/>
        <v>0</v>
      </c>
    </row>
    <row r="644" spans="15:26" x14ac:dyDescent="0.25">
      <c r="O644" s="66">
        <v>641</v>
      </c>
      <c r="P644" s="65">
        <f t="shared" ref="P644:P699" si="44">ROUNDUP(O644/12,0)</f>
        <v>54</v>
      </c>
      <c r="Q644" s="65">
        <v>5</v>
      </c>
      <c r="S644" s="65" t="s">
        <v>68</v>
      </c>
      <c r="T644">
        <f t="shared" ref="T644:T699" si="45">INDEX($B$6:$M$62,P644,Q644)</f>
        <v>9783</v>
      </c>
      <c r="U644">
        <f t="shared" ref="U644:U699" si="46">T644/1000</f>
        <v>9.7829999999999995</v>
      </c>
      <c r="W644">
        <v>20</v>
      </c>
      <c r="X644">
        <v>20</v>
      </c>
      <c r="Z644">
        <f t="shared" ref="Z644:Z699" si="47">Y644/1000</f>
        <v>0</v>
      </c>
    </row>
    <row r="645" spans="15:26" x14ac:dyDescent="0.25">
      <c r="O645" s="66">
        <v>642</v>
      </c>
      <c r="P645" s="65">
        <f t="shared" si="44"/>
        <v>54</v>
      </c>
      <c r="Q645" s="65">
        <v>6</v>
      </c>
      <c r="S645" s="65" t="s">
        <v>69</v>
      </c>
      <c r="T645">
        <f t="shared" si="45"/>
        <v>10408</v>
      </c>
      <c r="U645">
        <f t="shared" si="46"/>
        <v>10.407999999999999</v>
      </c>
      <c r="W645">
        <v>19.766666666666602</v>
      </c>
      <c r="X645">
        <v>18.899999999999999</v>
      </c>
      <c r="Z645">
        <f t="shared" si="47"/>
        <v>0</v>
      </c>
    </row>
    <row r="646" spans="15:26" x14ac:dyDescent="0.25">
      <c r="O646" s="66">
        <v>643</v>
      </c>
      <c r="P646" s="65">
        <f t="shared" si="44"/>
        <v>54</v>
      </c>
      <c r="Q646" s="65">
        <v>7</v>
      </c>
      <c r="S646" s="65" t="s">
        <v>70</v>
      </c>
      <c r="T646">
        <f t="shared" si="45"/>
        <v>9901</v>
      </c>
      <c r="U646">
        <f t="shared" si="46"/>
        <v>9.9009999999999998</v>
      </c>
      <c r="W646">
        <v>19.325925925925901</v>
      </c>
      <c r="X646">
        <v>19.7</v>
      </c>
      <c r="Z646">
        <f t="shared" si="47"/>
        <v>0</v>
      </c>
    </row>
    <row r="647" spans="15:26" x14ac:dyDescent="0.25">
      <c r="O647" s="66">
        <v>644</v>
      </c>
      <c r="P647" s="65">
        <f t="shared" si="44"/>
        <v>54</v>
      </c>
      <c r="Q647" s="65">
        <v>8</v>
      </c>
      <c r="S647" s="65" t="s">
        <v>71</v>
      </c>
      <c r="T647">
        <f t="shared" si="45"/>
        <v>9230</v>
      </c>
      <c r="U647">
        <f t="shared" si="46"/>
        <v>9.23</v>
      </c>
      <c r="W647">
        <v>19.2481481481481</v>
      </c>
      <c r="X647">
        <v>19.2</v>
      </c>
      <c r="Z647">
        <f t="shared" si="47"/>
        <v>0</v>
      </c>
    </row>
    <row r="648" spans="15:26" x14ac:dyDescent="0.25">
      <c r="O648" s="66">
        <v>645</v>
      </c>
      <c r="P648" s="65">
        <f t="shared" si="44"/>
        <v>54</v>
      </c>
      <c r="Q648" s="65">
        <v>9</v>
      </c>
      <c r="S648" s="65" t="s">
        <v>72</v>
      </c>
      <c r="T648">
        <f t="shared" si="45"/>
        <v>8884</v>
      </c>
      <c r="U648">
        <f t="shared" si="46"/>
        <v>8.8840000000000003</v>
      </c>
      <c r="W648">
        <v>19.325925925925901</v>
      </c>
      <c r="X648">
        <v>18.8</v>
      </c>
      <c r="Z648">
        <f t="shared" si="47"/>
        <v>0</v>
      </c>
    </row>
    <row r="649" spans="15:26" x14ac:dyDescent="0.25">
      <c r="O649" s="66">
        <v>646</v>
      </c>
      <c r="P649" s="65">
        <f t="shared" si="44"/>
        <v>54</v>
      </c>
      <c r="Q649" s="65">
        <v>10</v>
      </c>
      <c r="S649" s="65" t="s">
        <v>73</v>
      </c>
      <c r="T649">
        <f t="shared" si="45"/>
        <v>8431</v>
      </c>
      <c r="U649">
        <f t="shared" si="46"/>
        <v>8.4309999999999992</v>
      </c>
      <c r="W649">
        <v>19.988888888888798</v>
      </c>
      <c r="X649">
        <v>20.5</v>
      </c>
      <c r="Z649">
        <f t="shared" si="47"/>
        <v>0</v>
      </c>
    </row>
    <row r="650" spans="15:26" x14ac:dyDescent="0.25">
      <c r="O650" s="66">
        <v>647</v>
      </c>
      <c r="P650" s="65">
        <f t="shared" si="44"/>
        <v>54</v>
      </c>
      <c r="Q650" s="65">
        <v>11</v>
      </c>
      <c r="S650" s="65" t="s">
        <v>74</v>
      </c>
      <c r="T650">
        <f t="shared" si="45"/>
        <v>9635</v>
      </c>
      <c r="U650">
        <f t="shared" si="46"/>
        <v>9.6349999999999998</v>
      </c>
      <c r="W650">
        <v>20.0555555555555</v>
      </c>
      <c r="X650">
        <v>20.6</v>
      </c>
      <c r="Z650">
        <f t="shared" si="47"/>
        <v>0</v>
      </c>
    </row>
    <row r="651" spans="15:26" x14ac:dyDescent="0.25">
      <c r="O651" s="66">
        <v>648</v>
      </c>
      <c r="P651" s="65">
        <f t="shared" si="44"/>
        <v>54</v>
      </c>
      <c r="Q651" s="65">
        <v>12</v>
      </c>
      <c r="S651" s="65" t="s">
        <v>75</v>
      </c>
      <c r="T651">
        <f t="shared" si="45"/>
        <v>11672</v>
      </c>
      <c r="U651">
        <f t="shared" si="46"/>
        <v>11.672000000000001</v>
      </c>
      <c r="V651">
        <f>U651</f>
        <v>11.672000000000001</v>
      </c>
      <c r="W651">
        <v>19.955555555555499</v>
      </c>
      <c r="X651">
        <v>19</v>
      </c>
      <c r="Z651">
        <f t="shared" si="47"/>
        <v>0</v>
      </c>
    </row>
    <row r="652" spans="15:26" x14ac:dyDescent="0.25">
      <c r="O652" s="66">
        <v>649</v>
      </c>
      <c r="P652" s="65">
        <f t="shared" si="44"/>
        <v>55</v>
      </c>
      <c r="Q652" s="65">
        <v>1</v>
      </c>
      <c r="R652">
        <v>1848</v>
      </c>
      <c r="S652" s="65" t="s">
        <v>64</v>
      </c>
      <c r="T652">
        <f t="shared" si="45"/>
        <v>12875</v>
      </c>
      <c r="U652">
        <f t="shared" si="46"/>
        <v>12.875</v>
      </c>
      <c r="W652">
        <v>19.3629629629629</v>
      </c>
      <c r="X652">
        <v>19.600000000000001</v>
      </c>
      <c r="Z652">
        <f t="shared" si="47"/>
        <v>0</v>
      </c>
    </row>
    <row r="653" spans="15:26" x14ac:dyDescent="0.25">
      <c r="O653" s="66">
        <v>650</v>
      </c>
      <c r="P653" s="65">
        <f t="shared" si="44"/>
        <v>55</v>
      </c>
      <c r="Q653" s="65">
        <v>2</v>
      </c>
      <c r="S653" s="65" t="s">
        <v>65</v>
      </c>
      <c r="T653">
        <f t="shared" si="45"/>
        <v>14340</v>
      </c>
      <c r="U653">
        <f t="shared" si="46"/>
        <v>14.34</v>
      </c>
      <c r="W653">
        <v>19.174074074073999</v>
      </c>
      <c r="X653">
        <v>19.399999999999999</v>
      </c>
      <c r="Z653">
        <f t="shared" si="47"/>
        <v>0</v>
      </c>
    </row>
    <row r="654" spans="15:26" x14ac:dyDescent="0.25">
      <c r="O654" s="66">
        <v>651</v>
      </c>
      <c r="P654" s="65">
        <f t="shared" si="44"/>
        <v>55</v>
      </c>
      <c r="Q654" s="65">
        <v>3</v>
      </c>
      <c r="S654" s="65" t="s">
        <v>66</v>
      </c>
      <c r="T654">
        <f t="shared" si="45"/>
        <v>15065</v>
      </c>
      <c r="U654">
        <f t="shared" si="46"/>
        <v>15.065</v>
      </c>
      <c r="W654">
        <v>19.062962962962899</v>
      </c>
      <c r="X654">
        <v>18.600000000000001</v>
      </c>
      <c r="Z654">
        <f t="shared" si="47"/>
        <v>0</v>
      </c>
    </row>
    <row r="655" spans="15:26" x14ac:dyDescent="0.25">
      <c r="O655" s="66">
        <v>652</v>
      </c>
      <c r="P655" s="65">
        <f t="shared" si="44"/>
        <v>55</v>
      </c>
      <c r="Q655" s="65">
        <v>4</v>
      </c>
      <c r="S655" s="65" t="s">
        <v>67</v>
      </c>
      <c r="T655">
        <f t="shared" si="45"/>
        <v>13937</v>
      </c>
      <c r="U655">
        <f t="shared" si="46"/>
        <v>13.936999999999999</v>
      </c>
      <c r="W655">
        <v>19.0888888888888</v>
      </c>
      <c r="X655">
        <v>19.399999999999999</v>
      </c>
      <c r="Z655">
        <f t="shared" si="47"/>
        <v>0</v>
      </c>
    </row>
    <row r="656" spans="15:26" x14ac:dyDescent="0.25">
      <c r="O656" s="66">
        <v>653</v>
      </c>
      <c r="P656" s="65">
        <f t="shared" si="44"/>
        <v>55</v>
      </c>
      <c r="Q656" s="65">
        <v>5</v>
      </c>
      <c r="S656" s="65" t="s">
        <v>68</v>
      </c>
      <c r="T656">
        <f t="shared" si="45"/>
        <v>13202</v>
      </c>
      <c r="U656">
        <f t="shared" si="46"/>
        <v>13.202</v>
      </c>
      <c r="W656">
        <v>19.0888888888888</v>
      </c>
      <c r="X656">
        <v>19.3</v>
      </c>
      <c r="Z656">
        <f t="shared" si="47"/>
        <v>0</v>
      </c>
    </row>
    <row r="657" spans="15:26" x14ac:dyDescent="0.25">
      <c r="O657" s="66">
        <v>654</v>
      </c>
      <c r="P657" s="65">
        <f t="shared" si="44"/>
        <v>55</v>
      </c>
      <c r="Q657" s="65">
        <v>6</v>
      </c>
      <c r="S657" s="65" t="s">
        <v>69</v>
      </c>
      <c r="T657">
        <f t="shared" si="45"/>
        <v>13978</v>
      </c>
      <c r="U657">
        <f t="shared" si="46"/>
        <v>13.978</v>
      </c>
      <c r="W657">
        <v>19.122222222222199</v>
      </c>
      <c r="X657">
        <v>18.600000000000001</v>
      </c>
      <c r="Z657">
        <f t="shared" si="47"/>
        <v>0</v>
      </c>
    </row>
    <row r="658" spans="15:26" x14ac:dyDescent="0.25">
      <c r="O658" s="66">
        <v>655</v>
      </c>
      <c r="P658" s="65">
        <f t="shared" si="44"/>
        <v>55</v>
      </c>
      <c r="Q658" s="65">
        <v>7</v>
      </c>
      <c r="S658" s="65" t="s">
        <v>70</v>
      </c>
      <c r="T658">
        <f t="shared" si="45"/>
        <v>14172</v>
      </c>
      <c r="U658">
        <f t="shared" si="46"/>
        <v>14.172000000000001</v>
      </c>
      <c r="W658">
        <v>19.337037037037</v>
      </c>
      <c r="X658">
        <v>19.7</v>
      </c>
      <c r="Z658">
        <f t="shared" si="47"/>
        <v>0</v>
      </c>
    </row>
    <row r="659" spans="15:26" x14ac:dyDescent="0.25">
      <c r="O659" s="66">
        <v>656</v>
      </c>
      <c r="P659" s="65">
        <f t="shared" si="44"/>
        <v>55</v>
      </c>
      <c r="Q659" s="65">
        <v>8</v>
      </c>
      <c r="S659" s="65" t="s">
        <v>71</v>
      </c>
      <c r="T659">
        <f t="shared" si="45"/>
        <v>13410</v>
      </c>
      <c r="U659">
        <f t="shared" si="46"/>
        <v>13.41</v>
      </c>
      <c r="W659">
        <v>19.325925925925901</v>
      </c>
      <c r="X659">
        <v>19.399999999999999</v>
      </c>
      <c r="Z659">
        <f t="shared" si="47"/>
        <v>0</v>
      </c>
    </row>
    <row r="660" spans="15:26" x14ac:dyDescent="0.25">
      <c r="O660" s="66">
        <v>657</v>
      </c>
      <c r="P660" s="65">
        <f t="shared" si="44"/>
        <v>55</v>
      </c>
      <c r="Q660" s="65">
        <v>9</v>
      </c>
      <c r="S660" s="65" t="s">
        <v>72</v>
      </c>
      <c r="T660">
        <f t="shared" si="45"/>
        <v>13708</v>
      </c>
      <c r="U660">
        <f t="shared" si="46"/>
        <v>13.708</v>
      </c>
      <c r="W660">
        <v>19.237037037036998</v>
      </c>
      <c r="X660">
        <v>18.7</v>
      </c>
      <c r="Z660">
        <f t="shared" si="47"/>
        <v>0</v>
      </c>
    </row>
    <row r="661" spans="15:26" x14ac:dyDescent="0.25">
      <c r="O661" s="66">
        <v>658</v>
      </c>
      <c r="P661" s="65">
        <f t="shared" si="44"/>
        <v>55</v>
      </c>
      <c r="Q661" s="65">
        <v>10</v>
      </c>
      <c r="S661" s="65" t="s">
        <v>73</v>
      </c>
      <c r="T661">
        <f t="shared" si="45"/>
        <v>13278</v>
      </c>
      <c r="U661">
        <f t="shared" si="46"/>
        <v>13.278</v>
      </c>
      <c r="W661">
        <v>18.818518518518498</v>
      </c>
      <c r="X661">
        <v>19.3</v>
      </c>
      <c r="Z661">
        <f t="shared" si="47"/>
        <v>0</v>
      </c>
    </row>
    <row r="662" spans="15:26" x14ac:dyDescent="0.25">
      <c r="O662" s="66">
        <v>659</v>
      </c>
      <c r="P662" s="65">
        <f t="shared" si="44"/>
        <v>55</v>
      </c>
      <c r="Q662" s="65">
        <v>11</v>
      </c>
      <c r="S662" s="65" t="s">
        <v>74</v>
      </c>
      <c r="T662">
        <f t="shared" si="45"/>
        <v>13787</v>
      </c>
      <c r="U662">
        <f t="shared" si="46"/>
        <v>13.787000000000001</v>
      </c>
      <c r="W662">
        <v>18.762962962962899</v>
      </c>
      <c r="X662">
        <v>19</v>
      </c>
      <c r="Z662">
        <f t="shared" si="47"/>
        <v>0</v>
      </c>
    </row>
    <row r="663" spans="15:26" x14ac:dyDescent="0.25">
      <c r="O663" s="66">
        <v>660</v>
      </c>
      <c r="P663" s="65">
        <f t="shared" si="44"/>
        <v>55</v>
      </c>
      <c r="Q663" s="65">
        <v>12</v>
      </c>
      <c r="S663" s="65" t="s">
        <v>75</v>
      </c>
      <c r="T663">
        <f t="shared" si="45"/>
        <v>14707</v>
      </c>
      <c r="U663">
        <f t="shared" si="46"/>
        <v>14.707000000000001</v>
      </c>
      <c r="V663">
        <f>U663</f>
        <v>14.707000000000001</v>
      </c>
      <c r="W663">
        <v>18.818518518518498</v>
      </c>
      <c r="X663">
        <v>18</v>
      </c>
      <c r="Z663">
        <f t="shared" si="47"/>
        <v>0</v>
      </c>
    </row>
    <row r="664" spans="15:26" x14ac:dyDescent="0.25">
      <c r="O664" s="66">
        <v>661</v>
      </c>
      <c r="P664" s="65">
        <f t="shared" si="44"/>
        <v>56</v>
      </c>
      <c r="Q664" s="65">
        <v>1</v>
      </c>
      <c r="R664">
        <v>1849</v>
      </c>
      <c r="S664" s="65" t="s">
        <v>64</v>
      </c>
      <c r="T664">
        <f t="shared" si="45"/>
        <v>15015</v>
      </c>
      <c r="U664">
        <f t="shared" si="46"/>
        <v>15.015000000000001</v>
      </c>
      <c r="W664">
        <v>19.148148148148099</v>
      </c>
      <c r="X664">
        <v>19.3</v>
      </c>
      <c r="Z664">
        <f t="shared" si="47"/>
        <v>0</v>
      </c>
    </row>
    <row r="665" spans="15:26" x14ac:dyDescent="0.25">
      <c r="O665" s="66">
        <v>662</v>
      </c>
      <c r="P665" s="65">
        <f t="shared" si="44"/>
        <v>56</v>
      </c>
      <c r="Q665" s="65">
        <v>2</v>
      </c>
      <c r="S665" s="65" t="s">
        <v>65</v>
      </c>
      <c r="T665">
        <f t="shared" si="45"/>
        <v>15289</v>
      </c>
      <c r="U665">
        <f t="shared" si="46"/>
        <v>15.289</v>
      </c>
      <c r="W665">
        <v>19.3037037037037</v>
      </c>
      <c r="X665">
        <v>19.5</v>
      </c>
      <c r="Z665">
        <f t="shared" si="47"/>
        <v>0</v>
      </c>
    </row>
    <row r="666" spans="15:26" x14ac:dyDescent="0.25">
      <c r="O666" s="66">
        <v>663</v>
      </c>
      <c r="P666" s="65">
        <f t="shared" si="44"/>
        <v>56</v>
      </c>
      <c r="Q666" s="65">
        <v>3</v>
      </c>
      <c r="S666" s="65" t="s">
        <v>66</v>
      </c>
      <c r="T666">
        <f t="shared" si="45"/>
        <v>15256</v>
      </c>
      <c r="U666">
        <f t="shared" si="46"/>
        <v>15.256</v>
      </c>
      <c r="W666">
        <v>19.4481481481481</v>
      </c>
      <c r="X666">
        <v>19</v>
      </c>
      <c r="Z666">
        <f t="shared" si="47"/>
        <v>0</v>
      </c>
    </row>
    <row r="667" spans="15:26" x14ac:dyDescent="0.25">
      <c r="O667" s="66">
        <v>664</v>
      </c>
      <c r="P667" s="65">
        <f t="shared" si="44"/>
        <v>56</v>
      </c>
      <c r="Q667" s="65">
        <v>4</v>
      </c>
      <c r="S667" s="65" t="s">
        <v>67</v>
      </c>
      <c r="T667">
        <f t="shared" si="45"/>
        <v>14620</v>
      </c>
      <c r="U667">
        <f t="shared" si="46"/>
        <v>14.62</v>
      </c>
      <c r="W667">
        <v>19.625925925925898</v>
      </c>
      <c r="X667">
        <v>20</v>
      </c>
      <c r="Z667">
        <f t="shared" si="47"/>
        <v>0</v>
      </c>
    </row>
    <row r="668" spans="15:26" x14ac:dyDescent="0.25">
      <c r="O668" s="66">
        <v>665</v>
      </c>
      <c r="P668" s="65">
        <f t="shared" si="44"/>
        <v>56</v>
      </c>
      <c r="Q668" s="65">
        <v>5</v>
      </c>
      <c r="S668" s="65" t="s">
        <v>68</v>
      </c>
      <c r="T668">
        <f t="shared" si="45"/>
        <v>14334</v>
      </c>
      <c r="U668">
        <f t="shared" si="46"/>
        <v>14.334</v>
      </c>
      <c r="W668">
        <v>19.714814814814801</v>
      </c>
      <c r="X668">
        <v>20</v>
      </c>
      <c r="Z668">
        <f t="shared" si="47"/>
        <v>0</v>
      </c>
    </row>
    <row r="669" spans="15:26" x14ac:dyDescent="0.25">
      <c r="O669" s="66">
        <v>666</v>
      </c>
      <c r="P669" s="65">
        <f t="shared" si="44"/>
        <v>56</v>
      </c>
      <c r="Q669" s="65">
        <v>6</v>
      </c>
      <c r="S669" s="65" t="s">
        <v>69</v>
      </c>
      <c r="T669">
        <f t="shared" si="45"/>
        <v>14870</v>
      </c>
      <c r="U669">
        <f t="shared" si="46"/>
        <v>14.87</v>
      </c>
      <c r="W669">
        <v>19.759259259259199</v>
      </c>
      <c r="X669">
        <v>19.100000000000001</v>
      </c>
      <c r="Z669">
        <f t="shared" si="47"/>
        <v>0</v>
      </c>
    </row>
    <row r="670" spans="15:26" x14ac:dyDescent="0.25">
      <c r="O670" s="66">
        <v>667</v>
      </c>
      <c r="P670" s="65">
        <f t="shared" si="44"/>
        <v>56</v>
      </c>
      <c r="Q670" s="65">
        <v>7</v>
      </c>
      <c r="S670" s="65" t="s">
        <v>70</v>
      </c>
      <c r="T670">
        <f t="shared" si="45"/>
        <v>14770</v>
      </c>
      <c r="U670">
        <f t="shared" si="46"/>
        <v>14.77</v>
      </c>
      <c r="W670">
        <v>19.744444444444401</v>
      </c>
      <c r="X670">
        <v>20.3</v>
      </c>
      <c r="Z670">
        <f t="shared" si="47"/>
        <v>0</v>
      </c>
    </row>
    <row r="671" spans="15:26" x14ac:dyDescent="0.25">
      <c r="O671" s="66">
        <v>668</v>
      </c>
      <c r="P671" s="65">
        <f t="shared" si="44"/>
        <v>56</v>
      </c>
      <c r="Q671" s="65">
        <v>8</v>
      </c>
      <c r="S671" s="65" t="s">
        <v>71</v>
      </c>
      <c r="T671">
        <f t="shared" si="45"/>
        <v>14584</v>
      </c>
      <c r="U671">
        <f t="shared" si="46"/>
        <v>14.584</v>
      </c>
      <c r="W671">
        <v>19.711111111111101</v>
      </c>
      <c r="X671">
        <v>19.899999999999999</v>
      </c>
      <c r="Z671">
        <f t="shared" si="47"/>
        <v>0</v>
      </c>
    </row>
    <row r="672" spans="15:26" x14ac:dyDescent="0.25">
      <c r="O672" s="66">
        <v>669</v>
      </c>
      <c r="P672" s="65">
        <f t="shared" si="44"/>
        <v>56</v>
      </c>
      <c r="Q672" s="65">
        <v>9</v>
      </c>
      <c r="S672" s="65" t="s">
        <v>72</v>
      </c>
      <c r="T672">
        <f t="shared" si="45"/>
        <v>14962</v>
      </c>
      <c r="U672">
        <f t="shared" si="46"/>
        <v>14.962</v>
      </c>
      <c r="W672">
        <v>19.6444444444444</v>
      </c>
      <c r="X672">
        <v>19</v>
      </c>
      <c r="Z672">
        <f t="shared" si="47"/>
        <v>0</v>
      </c>
    </row>
    <row r="673" spans="15:26" x14ac:dyDescent="0.25">
      <c r="O673" s="66">
        <v>670</v>
      </c>
      <c r="P673" s="65">
        <f t="shared" si="44"/>
        <v>56</v>
      </c>
      <c r="Q673" s="65">
        <v>10</v>
      </c>
      <c r="S673" s="65" t="s">
        <v>73</v>
      </c>
      <c r="T673">
        <f t="shared" si="45"/>
        <v>15125</v>
      </c>
      <c r="U673">
        <f t="shared" si="46"/>
        <v>15.125</v>
      </c>
      <c r="W673">
        <v>19.425925925925899</v>
      </c>
      <c r="X673">
        <v>19.7</v>
      </c>
      <c r="Z673">
        <f t="shared" si="47"/>
        <v>0</v>
      </c>
    </row>
    <row r="674" spans="15:26" x14ac:dyDescent="0.25">
      <c r="O674" s="66">
        <v>671</v>
      </c>
      <c r="P674" s="65">
        <f t="shared" si="44"/>
        <v>56</v>
      </c>
      <c r="Q674" s="65">
        <v>11</v>
      </c>
      <c r="S674" s="65" t="s">
        <v>74</v>
      </c>
      <c r="T674">
        <f t="shared" si="45"/>
        <v>15929</v>
      </c>
      <c r="U674">
        <f t="shared" si="46"/>
        <v>15.929</v>
      </c>
      <c r="W674">
        <v>19.381481481481401</v>
      </c>
      <c r="X674">
        <v>19.5</v>
      </c>
      <c r="Z674">
        <f t="shared" si="47"/>
        <v>0</v>
      </c>
    </row>
    <row r="675" spans="15:26" x14ac:dyDescent="0.25">
      <c r="O675" s="66">
        <v>672</v>
      </c>
      <c r="P675" s="65">
        <f t="shared" si="44"/>
        <v>56</v>
      </c>
      <c r="Q675" s="65">
        <v>12</v>
      </c>
      <c r="S675" s="65" t="s">
        <v>75</v>
      </c>
      <c r="T675">
        <f t="shared" si="45"/>
        <v>16875</v>
      </c>
      <c r="U675">
        <f t="shared" si="46"/>
        <v>16.875</v>
      </c>
      <c r="V675">
        <f>U675</f>
        <v>16.875</v>
      </c>
      <c r="W675">
        <v>19.3925925925925</v>
      </c>
      <c r="X675">
        <v>19.100000000000001</v>
      </c>
      <c r="Z675">
        <f t="shared" si="47"/>
        <v>0</v>
      </c>
    </row>
    <row r="676" spans="15:26" x14ac:dyDescent="0.25">
      <c r="O676" s="66">
        <v>673</v>
      </c>
      <c r="P676" s="65">
        <f t="shared" si="44"/>
        <v>57</v>
      </c>
      <c r="Q676" s="65">
        <v>1</v>
      </c>
      <c r="R676">
        <v>1850</v>
      </c>
      <c r="S676" s="65" t="s">
        <v>64</v>
      </c>
      <c r="T676">
        <f t="shared" si="45"/>
        <v>16858</v>
      </c>
      <c r="U676">
        <f t="shared" si="46"/>
        <v>16.858000000000001</v>
      </c>
      <c r="W676">
        <v>19.385185185185101</v>
      </c>
      <c r="X676">
        <v>20.2</v>
      </c>
      <c r="Z676">
        <f t="shared" si="47"/>
        <v>0</v>
      </c>
    </row>
    <row r="677" spans="15:26" x14ac:dyDescent="0.25">
      <c r="O677" s="66">
        <v>674</v>
      </c>
      <c r="P677" s="65">
        <f t="shared" si="44"/>
        <v>57</v>
      </c>
      <c r="Q677" s="65">
        <v>2</v>
      </c>
      <c r="S677" s="65" t="s">
        <v>65</v>
      </c>
      <c r="T677">
        <f t="shared" si="45"/>
        <v>16968</v>
      </c>
      <c r="U677">
        <f t="shared" si="46"/>
        <v>16.968</v>
      </c>
      <c r="W677">
        <v>19.562962962962899</v>
      </c>
      <c r="X677">
        <v>20.399999999999999</v>
      </c>
      <c r="Z677">
        <f t="shared" si="47"/>
        <v>0</v>
      </c>
    </row>
    <row r="678" spans="15:26" x14ac:dyDescent="0.25">
      <c r="O678" s="66">
        <v>675</v>
      </c>
      <c r="P678" s="65">
        <f t="shared" si="44"/>
        <v>57</v>
      </c>
      <c r="Q678" s="65">
        <v>3</v>
      </c>
      <c r="S678" s="65" t="s">
        <v>66</v>
      </c>
      <c r="T678">
        <f t="shared" si="45"/>
        <v>17178</v>
      </c>
      <c r="U678">
        <f t="shared" si="46"/>
        <v>17.178000000000001</v>
      </c>
      <c r="W678">
        <v>19.851851851851801</v>
      </c>
      <c r="X678">
        <v>18.3</v>
      </c>
      <c r="Z678">
        <f t="shared" si="47"/>
        <v>0</v>
      </c>
    </row>
    <row r="679" spans="15:26" x14ac:dyDescent="0.25">
      <c r="O679" s="66">
        <v>676</v>
      </c>
      <c r="P679" s="65">
        <f t="shared" si="44"/>
        <v>57</v>
      </c>
      <c r="Q679" s="65">
        <v>4</v>
      </c>
      <c r="S679" s="65" t="s">
        <v>67</v>
      </c>
      <c r="T679">
        <f t="shared" si="45"/>
        <v>16743</v>
      </c>
      <c r="U679">
        <f t="shared" si="46"/>
        <v>16.742999999999999</v>
      </c>
      <c r="W679">
        <v>20.533333333333299</v>
      </c>
      <c r="X679">
        <v>21.2</v>
      </c>
      <c r="Z679">
        <f t="shared" si="47"/>
        <v>0</v>
      </c>
    </row>
    <row r="680" spans="15:26" x14ac:dyDescent="0.25">
      <c r="O680" s="66">
        <v>677</v>
      </c>
      <c r="P680" s="65">
        <f t="shared" si="44"/>
        <v>57</v>
      </c>
      <c r="Q680" s="65">
        <v>5</v>
      </c>
      <c r="S680" s="65" t="s">
        <v>68</v>
      </c>
      <c r="T680">
        <f t="shared" si="45"/>
        <v>16618</v>
      </c>
      <c r="U680">
        <f t="shared" si="46"/>
        <v>16.617999999999999</v>
      </c>
      <c r="W680">
        <v>20.8333333333333</v>
      </c>
      <c r="X680">
        <v>20.8</v>
      </c>
      <c r="Z680">
        <f t="shared" si="47"/>
        <v>0</v>
      </c>
    </row>
    <row r="681" spans="15:26" x14ac:dyDescent="0.25">
      <c r="O681" s="66">
        <v>678</v>
      </c>
      <c r="P681" s="65">
        <f t="shared" si="44"/>
        <v>57</v>
      </c>
      <c r="Q681" s="65">
        <v>6</v>
      </c>
      <c r="S681" s="65" t="s">
        <v>69</v>
      </c>
      <c r="T681">
        <f t="shared" si="45"/>
        <v>16894</v>
      </c>
      <c r="U681">
        <f t="shared" si="46"/>
        <v>16.893999999999998</v>
      </c>
      <c r="W681">
        <v>21.033333333333299</v>
      </c>
      <c r="X681">
        <v>20.399999999999999</v>
      </c>
      <c r="Z681">
        <f t="shared" si="47"/>
        <v>0</v>
      </c>
    </row>
    <row r="682" spans="15:26" x14ac:dyDescent="0.25">
      <c r="O682" s="66">
        <v>679</v>
      </c>
      <c r="P682" s="65">
        <f t="shared" si="44"/>
        <v>57</v>
      </c>
      <c r="Q682" s="65">
        <v>7</v>
      </c>
      <c r="S682" s="65" t="s">
        <v>70</v>
      </c>
      <c r="T682">
        <f t="shared" si="45"/>
        <v>16866</v>
      </c>
      <c r="U682">
        <f t="shared" si="46"/>
        <v>16.866</v>
      </c>
      <c r="W682">
        <v>21.148148148148099</v>
      </c>
      <c r="X682">
        <v>21.6</v>
      </c>
      <c r="Z682">
        <f t="shared" si="47"/>
        <v>0</v>
      </c>
    </row>
    <row r="683" spans="15:26" x14ac:dyDescent="0.25">
      <c r="O683" s="66">
        <v>680</v>
      </c>
      <c r="P683" s="65">
        <f t="shared" si="44"/>
        <v>57</v>
      </c>
      <c r="Q683" s="65">
        <v>8</v>
      </c>
      <c r="S683" s="65" t="s">
        <v>71</v>
      </c>
      <c r="T683">
        <f t="shared" si="45"/>
        <v>16821</v>
      </c>
      <c r="U683">
        <f t="shared" si="46"/>
        <v>16.821000000000002</v>
      </c>
      <c r="W683">
        <v>21.137037037037</v>
      </c>
      <c r="X683">
        <v>21.3</v>
      </c>
      <c r="Z683">
        <f t="shared" si="47"/>
        <v>0</v>
      </c>
    </row>
    <row r="684" spans="15:26" x14ac:dyDescent="0.25">
      <c r="O684" s="66">
        <v>681</v>
      </c>
      <c r="P684" s="65">
        <f t="shared" si="44"/>
        <v>57</v>
      </c>
      <c r="Q684" s="65">
        <v>9</v>
      </c>
      <c r="S684" s="65" t="s">
        <v>72</v>
      </c>
      <c r="T684">
        <f t="shared" si="45"/>
        <v>16755</v>
      </c>
      <c r="U684">
        <f t="shared" si="46"/>
        <v>16.754999999999999</v>
      </c>
      <c r="W684">
        <v>21.014814814814802</v>
      </c>
      <c r="X684">
        <v>20.399999999999999</v>
      </c>
      <c r="Z684">
        <f t="shared" si="47"/>
        <v>0</v>
      </c>
    </row>
    <row r="685" spans="15:26" x14ac:dyDescent="0.25">
      <c r="O685" s="66">
        <v>682</v>
      </c>
      <c r="P685" s="65">
        <f t="shared" si="44"/>
        <v>57</v>
      </c>
      <c r="Q685" s="65">
        <v>10</v>
      </c>
      <c r="S685" s="65" t="s">
        <v>73</v>
      </c>
      <c r="T685">
        <f t="shared" si="45"/>
        <v>16186</v>
      </c>
      <c r="U685">
        <f t="shared" si="46"/>
        <v>16.186</v>
      </c>
      <c r="W685">
        <v>20.7814814814814</v>
      </c>
      <c r="X685">
        <v>21</v>
      </c>
      <c r="Z685">
        <f t="shared" si="47"/>
        <v>0</v>
      </c>
    </row>
    <row r="686" spans="15:26" x14ac:dyDescent="0.25">
      <c r="O686" s="66">
        <v>683</v>
      </c>
      <c r="P686" s="65">
        <f t="shared" si="44"/>
        <v>57</v>
      </c>
      <c r="Q686" s="65">
        <v>11</v>
      </c>
      <c r="S686" s="65" t="s">
        <v>74</v>
      </c>
      <c r="T686">
        <f t="shared" si="45"/>
        <v>16105</v>
      </c>
      <c r="U686">
        <f t="shared" si="46"/>
        <v>16.105</v>
      </c>
      <c r="W686">
        <v>20.437037037037001</v>
      </c>
      <c r="X686">
        <v>20.399999999999999</v>
      </c>
      <c r="Z686">
        <f t="shared" si="47"/>
        <v>0</v>
      </c>
    </row>
    <row r="687" spans="15:26" x14ac:dyDescent="0.25">
      <c r="O687" s="66">
        <v>684</v>
      </c>
      <c r="P687" s="65">
        <f t="shared" si="44"/>
        <v>57</v>
      </c>
      <c r="Q687" s="65">
        <v>12</v>
      </c>
      <c r="S687" s="65" t="s">
        <v>75</v>
      </c>
      <c r="T687">
        <f t="shared" si="45"/>
        <v>15521</v>
      </c>
      <c r="U687">
        <f t="shared" si="46"/>
        <v>15.521000000000001</v>
      </c>
      <c r="V687">
        <f>U687</f>
        <v>15.521000000000001</v>
      </c>
      <c r="W687">
        <v>19.981481481481399</v>
      </c>
      <c r="X687">
        <v>19.8</v>
      </c>
      <c r="Z687">
        <f t="shared" si="47"/>
        <v>0</v>
      </c>
    </row>
    <row r="688" spans="15:26" x14ac:dyDescent="0.25">
      <c r="O688" s="66">
        <v>685</v>
      </c>
      <c r="P688" s="65">
        <f t="shared" si="44"/>
        <v>58</v>
      </c>
      <c r="Q688" s="65">
        <v>1</v>
      </c>
      <c r="R688">
        <v>1851</v>
      </c>
      <c r="S688" s="65" t="s">
        <v>64</v>
      </c>
      <c r="T688" t="e">
        <f t="shared" si="45"/>
        <v>#REF!</v>
      </c>
      <c r="U688" t="e">
        <f t="shared" si="46"/>
        <v>#REF!</v>
      </c>
      <c r="Z688">
        <f t="shared" si="47"/>
        <v>0</v>
      </c>
    </row>
    <row r="689" spans="15:26" x14ac:dyDescent="0.25">
      <c r="O689" s="66">
        <v>686</v>
      </c>
      <c r="P689" s="65">
        <f t="shared" si="44"/>
        <v>58</v>
      </c>
      <c r="Q689" s="65">
        <v>2</v>
      </c>
      <c r="S689" s="65" t="s">
        <v>65</v>
      </c>
      <c r="T689" t="e">
        <f t="shared" si="45"/>
        <v>#REF!</v>
      </c>
      <c r="U689" t="e">
        <f t="shared" si="46"/>
        <v>#REF!</v>
      </c>
      <c r="Z689">
        <f t="shared" si="47"/>
        <v>0</v>
      </c>
    </row>
    <row r="690" spans="15:26" x14ac:dyDescent="0.25">
      <c r="O690" s="66">
        <v>687</v>
      </c>
      <c r="P690" s="65">
        <f t="shared" si="44"/>
        <v>58</v>
      </c>
      <c r="Q690" s="65">
        <v>3</v>
      </c>
      <c r="S690" s="65" t="s">
        <v>66</v>
      </c>
      <c r="T690" t="e">
        <f t="shared" si="45"/>
        <v>#REF!</v>
      </c>
      <c r="U690" t="e">
        <f t="shared" si="46"/>
        <v>#REF!</v>
      </c>
      <c r="Z690">
        <f t="shared" si="47"/>
        <v>0</v>
      </c>
    </row>
    <row r="691" spans="15:26" x14ac:dyDescent="0.25">
      <c r="O691" s="66">
        <v>688</v>
      </c>
      <c r="P691" s="65">
        <f t="shared" si="44"/>
        <v>58</v>
      </c>
      <c r="Q691" s="65">
        <v>4</v>
      </c>
      <c r="S691" s="65" t="s">
        <v>67</v>
      </c>
      <c r="T691" t="e">
        <f t="shared" si="45"/>
        <v>#REF!</v>
      </c>
      <c r="U691" t="e">
        <f t="shared" si="46"/>
        <v>#REF!</v>
      </c>
      <c r="Z691">
        <f t="shared" si="47"/>
        <v>0</v>
      </c>
    </row>
    <row r="692" spans="15:26" x14ac:dyDescent="0.25">
      <c r="O692" s="66">
        <v>689</v>
      </c>
      <c r="P692" s="65">
        <f t="shared" si="44"/>
        <v>58</v>
      </c>
      <c r="Q692" s="65">
        <v>5</v>
      </c>
      <c r="S692" s="65" t="s">
        <v>68</v>
      </c>
      <c r="T692" t="e">
        <f t="shared" si="45"/>
        <v>#REF!</v>
      </c>
      <c r="U692" t="e">
        <f t="shared" si="46"/>
        <v>#REF!</v>
      </c>
      <c r="Z692">
        <f t="shared" si="47"/>
        <v>0</v>
      </c>
    </row>
    <row r="693" spans="15:26" x14ac:dyDescent="0.25">
      <c r="O693" s="66">
        <v>690</v>
      </c>
      <c r="P693" s="65">
        <f t="shared" si="44"/>
        <v>58</v>
      </c>
      <c r="Q693" s="65">
        <v>6</v>
      </c>
      <c r="S693" s="65" t="s">
        <v>69</v>
      </c>
      <c r="T693" t="e">
        <f t="shared" si="45"/>
        <v>#REF!</v>
      </c>
      <c r="U693" t="e">
        <f t="shared" si="46"/>
        <v>#REF!</v>
      </c>
      <c r="Z693">
        <f t="shared" si="47"/>
        <v>0</v>
      </c>
    </row>
    <row r="694" spans="15:26" x14ac:dyDescent="0.25">
      <c r="O694" s="66">
        <v>691</v>
      </c>
      <c r="P694" s="65">
        <f t="shared" si="44"/>
        <v>58</v>
      </c>
      <c r="Q694" s="65">
        <v>7</v>
      </c>
      <c r="S694" s="65" t="s">
        <v>70</v>
      </c>
      <c r="T694" t="e">
        <f t="shared" si="45"/>
        <v>#REF!</v>
      </c>
      <c r="U694" t="e">
        <f t="shared" si="46"/>
        <v>#REF!</v>
      </c>
      <c r="Z694">
        <f t="shared" si="47"/>
        <v>0</v>
      </c>
    </row>
    <row r="695" spans="15:26" x14ac:dyDescent="0.25">
      <c r="O695" s="66">
        <v>692</v>
      </c>
      <c r="P695" s="65">
        <f t="shared" si="44"/>
        <v>58</v>
      </c>
      <c r="Q695" s="65">
        <v>8</v>
      </c>
      <c r="S695" s="65" t="s">
        <v>71</v>
      </c>
      <c r="T695" t="e">
        <f t="shared" si="45"/>
        <v>#REF!</v>
      </c>
      <c r="U695" t="e">
        <f t="shared" si="46"/>
        <v>#REF!</v>
      </c>
      <c r="Z695">
        <f t="shared" si="47"/>
        <v>0</v>
      </c>
    </row>
    <row r="696" spans="15:26" x14ac:dyDescent="0.25">
      <c r="O696" s="66">
        <v>693</v>
      </c>
      <c r="P696" s="65">
        <f t="shared" si="44"/>
        <v>58</v>
      </c>
      <c r="Q696" s="65">
        <v>9</v>
      </c>
      <c r="S696" s="65" t="s">
        <v>72</v>
      </c>
      <c r="T696" t="e">
        <f t="shared" si="45"/>
        <v>#REF!</v>
      </c>
      <c r="U696" t="e">
        <f t="shared" si="46"/>
        <v>#REF!</v>
      </c>
      <c r="Z696">
        <f t="shared" si="47"/>
        <v>0</v>
      </c>
    </row>
    <row r="697" spans="15:26" x14ac:dyDescent="0.25">
      <c r="O697" s="66">
        <v>694</v>
      </c>
      <c r="P697" s="65">
        <f t="shared" si="44"/>
        <v>58</v>
      </c>
      <c r="Q697" s="65">
        <v>10</v>
      </c>
      <c r="S697" s="65" t="s">
        <v>73</v>
      </c>
      <c r="T697" t="e">
        <f t="shared" si="45"/>
        <v>#REF!</v>
      </c>
      <c r="U697" t="e">
        <f t="shared" si="46"/>
        <v>#REF!</v>
      </c>
      <c r="Z697">
        <f t="shared" si="47"/>
        <v>0</v>
      </c>
    </row>
    <row r="698" spans="15:26" x14ac:dyDescent="0.25">
      <c r="O698" s="66">
        <v>695</v>
      </c>
      <c r="P698" s="65">
        <f t="shared" si="44"/>
        <v>58</v>
      </c>
      <c r="Q698" s="65">
        <v>11</v>
      </c>
      <c r="S698" s="65" t="s">
        <v>74</v>
      </c>
      <c r="T698" t="e">
        <f t="shared" si="45"/>
        <v>#REF!</v>
      </c>
      <c r="U698" t="e">
        <f t="shared" si="46"/>
        <v>#REF!</v>
      </c>
      <c r="Z698">
        <f t="shared" si="47"/>
        <v>0</v>
      </c>
    </row>
    <row r="699" spans="15:26" x14ac:dyDescent="0.25">
      <c r="O699" s="66">
        <v>696</v>
      </c>
      <c r="P699" s="65">
        <f t="shared" si="44"/>
        <v>58</v>
      </c>
      <c r="Q699" s="65">
        <v>12</v>
      </c>
      <c r="S699" s="65" t="s">
        <v>75</v>
      </c>
      <c r="T699" t="e">
        <f t="shared" si="45"/>
        <v>#REF!</v>
      </c>
      <c r="U699" t="e">
        <f t="shared" si="46"/>
        <v>#REF!</v>
      </c>
      <c r="V699" t="e">
        <f>U699</f>
        <v>#REF!</v>
      </c>
      <c r="Z699">
        <f t="shared" si="47"/>
        <v>0</v>
      </c>
    </row>
  </sheetData>
  <hyperlinks>
    <hyperlink ref="A1" location="Contents!A1" display="Contents"/>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61"/>
  <sheetViews>
    <sheetView workbookViewId="0"/>
  </sheetViews>
  <sheetFormatPr defaultRowHeight="15" x14ac:dyDescent="0.25"/>
  <sheetData>
    <row r="1" spans="1:2" x14ac:dyDescent="0.25">
      <c r="A1" s="115" t="s">
        <v>349</v>
      </c>
      <c r="B1" s="5" t="s">
        <v>154</v>
      </c>
    </row>
    <row r="2" spans="1:2" x14ac:dyDescent="0.25">
      <c r="B2" s="5" t="s">
        <v>153</v>
      </c>
    </row>
    <row r="3" spans="1:2" x14ac:dyDescent="0.25">
      <c r="B3" s="5" t="s">
        <v>274</v>
      </c>
    </row>
    <row r="5" spans="1:2" x14ac:dyDescent="0.25">
      <c r="A5">
        <v>1794</v>
      </c>
      <c r="B5" s="75">
        <v>6.73</v>
      </c>
    </row>
    <row r="6" spans="1:2" x14ac:dyDescent="0.25">
      <c r="A6">
        <v>1795</v>
      </c>
      <c r="B6" s="75">
        <v>5.29</v>
      </c>
    </row>
    <row r="7" spans="1:2" x14ac:dyDescent="0.25">
      <c r="A7">
        <v>1796</v>
      </c>
      <c r="B7" s="75">
        <v>2.27</v>
      </c>
    </row>
    <row r="8" spans="1:2" x14ac:dyDescent="0.25">
      <c r="A8">
        <v>1797</v>
      </c>
      <c r="B8" s="75">
        <v>3.09</v>
      </c>
    </row>
    <row r="9" spans="1:2" x14ac:dyDescent="0.25">
      <c r="A9">
        <v>1798</v>
      </c>
      <c r="B9" s="75">
        <v>6.36</v>
      </c>
    </row>
    <row r="10" spans="1:2" x14ac:dyDescent="0.25">
      <c r="A10">
        <v>1799</v>
      </c>
      <c r="B10" s="75">
        <v>6.99</v>
      </c>
    </row>
    <row r="11" spans="1:2" x14ac:dyDescent="0.25">
      <c r="A11">
        <v>1800</v>
      </c>
      <c r="B11" s="75">
        <v>5.61</v>
      </c>
    </row>
    <row r="12" spans="1:2" x14ac:dyDescent="0.25">
      <c r="A12">
        <v>1801</v>
      </c>
      <c r="B12" s="75">
        <v>4.46</v>
      </c>
    </row>
    <row r="13" spans="1:2" x14ac:dyDescent="0.25">
      <c r="A13">
        <v>1802</v>
      </c>
      <c r="B13" s="75">
        <v>4</v>
      </c>
    </row>
    <row r="14" spans="1:2" x14ac:dyDescent="0.25">
      <c r="A14">
        <v>1803</v>
      </c>
      <c r="B14" s="75">
        <v>3.65</v>
      </c>
    </row>
    <row r="15" spans="1:2" x14ac:dyDescent="0.25">
      <c r="A15">
        <v>1804</v>
      </c>
      <c r="B15" s="75">
        <v>4.82</v>
      </c>
    </row>
    <row r="16" spans="1:2" x14ac:dyDescent="0.25">
      <c r="A16">
        <v>1805</v>
      </c>
      <c r="B16" s="75">
        <v>6.68</v>
      </c>
    </row>
    <row r="17" spans="1:2" x14ac:dyDescent="0.25">
      <c r="A17">
        <v>1806</v>
      </c>
      <c r="B17" s="75">
        <v>6.08</v>
      </c>
    </row>
    <row r="18" spans="1:2" x14ac:dyDescent="0.25">
      <c r="A18">
        <v>1807</v>
      </c>
      <c r="B18" s="75">
        <v>6.5</v>
      </c>
    </row>
    <row r="19" spans="1:2" x14ac:dyDescent="0.25">
      <c r="A19">
        <v>1808</v>
      </c>
      <c r="B19" s="75">
        <v>6.43</v>
      </c>
    </row>
    <row r="20" spans="1:2" x14ac:dyDescent="0.25">
      <c r="A20">
        <v>1809</v>
      </c>
      <c r="B20" s="75">
        <v>4</v>
      </c>
    </row>
    <row r="21" spans="1:2" x14ac:dyDescent="0.25">
      <c r="A21">
        <v>1810</v>
      </c>
      <c r="B21" s="75">
        <v>3.36</v>
      </c>
    </row>
    <row r="22" spans="1:2" x14ac:dyDescent="0.25">
      <c r="A22">
        <v>1811</v>
      </c>
      <c r="B22" s="75">
        <v>3.29</v>
      </c>
    </row>
    <row r="23" spans="1:2" x14ac:dyDescent="0.25">
      <c r="A23">
        <v>1812</v>
      </c>
      <c r="B23" s="75">
        <v>2.98</v>
      </c>
    </row>
    <row r="24" spans="1:2" x14ac:dyDescent="0.25">
      <c r="A24">
        <v>1813</v>
      </c>
      <c r="B24" s="75">
        <v>2.56</v>
      </c>
    </row>
    <row r="25" spans="1:2" x14ac:dyDescent="0.25">
      <c r="A25">
        <v>1814</v>
      </c>
      <c r="B25" s="75">
        <v>2.2400000000000002</v>
      </c>
    </row>
    <row r="26" spans="1:2" x14ac:dyDescent="0.25">
      <c r="A26">
        <v>1815</v>
      </c>
      <c r="B26" s="77">
        <v>3.02</v>
      </c>
    </row>
    <row r="27" spans="1:2" x14ac:dyDescent="0.25">
      <c r="A27">
        <v>1816</v>
      </c>
      <c r="B27" s="75">
        <v>6.62</v>
      </c>
    </row>
    <row r="28" spans="1:2" x14ac:dyDescent="0.25">
      <c r="A28">
        <v>1817</v>
      </c>
      <c r="B28" s="75">
        <v>10.92</v>
      </c>
    </row>
    <row r="29" spans="1:2" x14ac:dyDescent="0.25">
      <c r="A29">
        <v>1818</v>
      </c>
      <c r="B29" s="75">
        <v>7.8</v>
      </c>
    </row>
    <row r="30" spans="1:2" x14ac:dyDescent="0.25">
      <c r="A30">
        <v>1819</v>
      </c>
      <c r="B30" s="75">
        <v>3.95</v>
      </c>
    </row>
    <row r="31" spans="1:2" x14ac:dyDescent="0.25">
      <c r="A31">
        <v>1820</v>
      </c>
      <c r="B31" s="76">
        <v>7.15</v>
      </c>
    </row>
    <row r="32" spans="1:2" x14ac:dyDescent="0.25">
      <c r="A32">
        <v>1821</v>
      </c>
      <c r="B32" s="76">
        <v>11.64</v>
      </c>
    </row>
    <row r="33" spans="1:2" x14ac:dyDescent="0.25">
      <c r="A33">
        <v>1822</v>
      </c>
      <c r="B33" s="76">
        <v>10.44</v>
      </c>
    </row>
    <row r="34" spans="1:2" x14ac:dyDescent="0.25">
      <c r="A34">
        <v>1823</v>
      </c>
      <c r="B34" s="75">
        <v>12.08</v>
      </c>
    </row>
    <row r="35" spans="1:2" x14ac:dyDescent="0.25">
      <c r="A35">
        <v>1824</v>
      </c>
      <c r="B35" s="75">
        <v>12.6</v>
      </c>
    </row>
    <row r="36" spans="1:2" x14ac:dyDescent="0.25">
      <c r="A36">
        <v>1825</v>
      </c>
      <c r="B36" s="75">
        <v>5.62</v>
      </c>
    </row>
    <row r="37" spans="1:2" x14ac:dyDescent="0.25">
      <c r="A37">
        <v>1826</v>
      </c>
      <c r="B37" s="75">
        <v>5.43</v>
      </c>
    </row>
    <row r="38" spans="1:2" x14ac:dyDescent="0.25">
      <c r="A38">
        <v>1827</v>
      </c>
      <c r="B38" s="75">
        <v>10.14</v>
      </c>
    </row>
    <row r="39" spans="1:2" x14ac:dyDescent="0.25">
      <c r="A39">
        <v>1828</v>
      </c>
      <c r="B39" s="75">
        <v>9.7200000000000006</v>
      </c>
    </row>
    <row r="40" spans="1:2" x14ac:dyDescent="0.25">
      <c r="A40">
        <v>1829</v>
      </c>
      <c r="B40" s="75">
        <v>6.42</v>
      </c>
    </row>
    <row r="41" spans="1:2" x14ac:dyDescent="0.25">
      <c r="A41">
        <v>1830</v>
      </c>
      <c r="B41" s="75">
        <v>9.51</v>
      </c>
    </row>
    <row r="42" spans="1:2" x14ac:dyDescent="0.25">
      <c r="A42">
        <v>1831</v>
      </c>
      <c r="B42" s="75">
        <v>7.01</v>
      </c>
    </row>
    <row r="43" spans="1:2" x14ac:dyDescent="0.25">
      <c r="A43">
        <v>1832</v>
      </c>
      <c r="B43" s="75">
        <v>6.83</v>
      </c>
    </row>
    <row r="44" spans="1:2" x14ac:dyDescent="0.25">
      <c r="A44">
        <v>1833</v>
      </c>
      <c r="B44" s="76">
        <v>10.4</v>
      </c>
    </row>
    <row r="45" spans="1:2" x14ac:dyDescent="0.25">
      <c r="A45">
        <v>1834</v>
      </c>
      <c r="B45" s="76">
        <v>8.1199999999999992</v>
      </c>
    </row>
    <row r="46" spans="1:2" x14ac:dyDescent="0.25">
      <c r="A46">
        <v>1835</v>
      </c>
      <c r="B46" s="75">
        <v>6.4</v>
      </c>
    </row>
    <row r="47" spans="1:2" x14ac:dyDescent="0.25">
      <c r="A47">
        <v>1836</v>
      </c>
      <c r="B47" s="75">
        <v>6.29</v>
      </c>
    </row>
    <row r="48" spans="1:2" x14ac:dyDescent="0.25">
      <c r="A48">
        <v>1837</v>
      </c>
      <c r="B48" s="75">
        <v>5.97</v>
      </c>
    </row>
    <row r="49" spans="1:2" x14ac:dyDescent="0.25">
      <c r="A49">
        <v>1838</v>
      </c>
      <c r="B49" s="75">
        <v>9.7100000000000009</v>
      </c>
    </row>
    <row r="50" spans="1:2" x14ac:dyDescent="0.25">
      <c r="A50">
        <v>1839</v>
      </c>
      <c r="B50" s="75">
        <v>4.37</v>
      </c>
    </row>
    <row r="51" spans="1:2" x14ac:dyDescent="0.25">
      <c r="A51">
        <v>1840</v>
      </c>
      <c r="B51" s="75">
        <v>4.1500000000000004</v>
      </c>
    </row>
    <row r="52" spans="1:2" x14ac:dyDescent="0.25">
      <c r="A52">
        <v>1841</v>
      </c>
      <c r="B52" s="75">
        <v>4.74</v>
      </c>
    </row>
    <row r="53" spans="1:2" x14ac:dyDescent="0.25">
      <c r="A53">
        <v>1842</v>
      </c>
      <c r="B53" s="75">
        <v>8.33</v>
      </c>
    </row>
    <row r="54" spans="1:2" x14ac:dyDescent="0.25">
      <c r="A54">
        <v>1843</v>
      </c>
      <c r="B54" s="75">
        <v>11.85</v>
      </c>
    </row>
    <row r="55" spans="1:2" x14ac:dyDescent="0.25">
      <c r="A55">
        <v>1844</v>
      </c>
      <c r="B55" s="75">
        <v>15.35</v>
      </c>
    </row>
    <row r="56" spans="1:2" x14ac:dyDescent="0.25">
      <c r="A56">
        <v>1845</v>
      </c>
      <c r="B56" s="75">
        <v>15.24</v>
      </c>
    </row>
    <row r="57" spans="1:2" x14ac:dyDescent="0.25">
      <c r="A57">
        <v>1846</v>
      </c>
      <c r="B57" s="75">
        <v>14.79</v>
      </c>
    </row>
    <row r="58" spans="1:2" x14ac:dyDescent="0.25">
      <c r="A58">
        <v>1847</v>
      </c>
      <c r="B58" s="75">
        <v>10.42</v>
      </c>
    </row>
    <row r="59" spans="1:2" x14ac:dyDescent="0.25">
      <c r="A59">
        <v>1848</v>
      </c>
      <c r="B59" s="75">
        <v>13.87</v>
      </c>
    </row>
    <row r="60" spans="1:2" x14ac:dyDescent="0.25">
      <c r="A60">
        <v>1849</v>
      </c>
      <c r="B60" s="75">
        <v>15.13</v>
      </c>
    </row>
    <row r="61" spans="1:2" x14ac:dyDescent="0.25">
      <c r="A61">
        <v>1850</v>
      </c>
      <c r="B61" s="75">
        <v>16.63</v>
      </c>
    </row>
  </sheetData>
  <hyperlinks>
    <hyperlink ref="A1" location="Contents!A1" display="Contents"/>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T699"/>
  <sheetViews>
    <sheetView zoomScaleNormal="100" workbookViewId="0"/>
  </sheetViews>
  <sheetFormatPr defaultRowHeight="15" x14ac:dyDescent="0.25"/>
  <cols>
    <col min="15" max="15" width="5.42578125" style="65" bestFit="1" customWidth="1"/>
    <col min="16" max="17" width="4.42578125" style="65" bestFit="1" customWidth="1"/>
  </cols>
  <sheetData>
    <row r="1" spans="1:20" x14ac:dyDescent="0.25">
      <c r="A1" s="115" t="s">
        <v>349</v>
      </c>
      <c r="B1" s="5" t="s">
        <v>156</v>
      </c>
    </row>
    <row r="2" spans="1:20" x14ac:dyDescent="0.25">
      <c r="B2" s="5" t="s">
        <v>155</v>
      </c>
    </row>
    <row r="3" spans="1:20" x14ac:dyDescent="0.25">
      <c r="B3" s="5" t="s">
        <v>273</v>
      </c>
    </row>
    <row r="4" spans="1:20" x14ac:dyDescent="0.25">
      <c r="B4" s="5" t="s">
        <v>122</v>
      </c>
      <c r="O4" s="66">
        <v>1</v>
      </c>
      <c r="P4" s="65">
        <f t="shared" ref="P4:P67" si="0">ROUNDUP(O4/12,0)</f>
        <v>1</v>
      </c>
      <c r="Q4" s="65">
        <v>1</v>
      </c>
      <c r="R4">
        <v>1794</v>
      </c>
      <c r="S4" s="65" t="s">
        <v>64</v>
      </c>
      <c r="T4">
        <f t="shared" ref="T4:T67" si="1">INDEX($B$7:$M$63,P4,Q4)</f>
        <v>2358</v>
      </c>
    </row>
    <row r="5" spans="1:20" x14ac:dyDescent="0.25">
      <c r="O5" s="66">
        <v>2</v>
      </c>
      <c r="P5" s="65">
        <f t="shared" si="0"/>
        <v>1</v>
      </c>
      <c r="Q5" s="65">
        <v>2</v>
      </c>
      <c r="S5" s="65" t="s">
        <v>65</v>
      </c>
      <c r="T5">
        <f t="shared" si="1"/>
        <v>2610</v>
      </c>
    </row>
    <row r="6" spans="1:20" x14ac:dyDescent="0.25">
      <c r="A6" s="10" t="s">
        <v>2</v>
      </c>
      <c r="B6" s="65" t="s">
        <v>64</v>
      </c>
      <c r="C6" s="65" t="s">
        <v>65</v>
      </c>
      <c r="D6" s="65" t="s">
        <v>66</v>
      </c>
      <c r="E6" s="65" t="s">
        <v>67</v>
      </c>
      <c r="F6" s="65" t="s">
        <v>68</v>
      </c>
      <c r="G6" s="65" t="s">
        <v>69</v>
      </c>
      <c r="H6" s="65" t="s">
        <v>70</v>
      </c>
      <c r="I6" s="65" t="s">
        <v>71</v>
      </c>
      <c r="J6" s="65" t="s">
        <v>72</v>
      </c>
      <c r="K6" s="65" t="s">
        <v>73</v>
      </c>
      <c r="L6" s="65" t="s">
        <v>74</v>
      </c>
      <c r="M6" s="65" t="s">
        <v>75</v>
      </c>
      <c r="O6" s="66">
        <v>3</v>
      </c>
      <c r="P6" s="65">
        <f t="shared" si="0"/>
        <v>1</v>
      </c>
      <c r="Q6" s="65">
        <v>3</v>
      </c>
      <c r="S6" s="65" t="s">
        <v>66</v>
      </c>
      <c r="T6">
        <f t="shared" si="1"/>
        <v>2846</v>
      </c>
    </row>
    <row r="7" spans="1:20" x14ac:dyDescent="0.25">
      <c r="A7" s="69">
        <v>1794</v>
      </c>
      <c r="B7" s="78">
        <v>2358</v>
      </c>
      <c r="C7" s="68">
        <v>2610</v>
      </c>
      <c r="D7" s="68">
        <v>2846</v>
      </c>
      <c r="E7" s="68">
        <v>3123</v>
      </c>
      <c r="F7" s="68">
        <v>2898</v>
      </c>
      <c r="G7" s="68">
        <v>3318</v>
      </c>
      <c r="H7" s="68">
        <v>2859</v>
      </c>
      <c r="I7" s="68">
        <v>2251</v>
      </c>
      <c r="J7" s="68">
        <v>1957</v>
      </c>
      <c r="K7" s="68">
        <v>2137</v>
      </c>
      <c r="L7" s="68">
        <v>1840</v>
      </c>
      <c r="M7" s="68">
        <v>2114</v>
      </c>
      <c r="O7" s="66">
        <v>4</v>
      </c>
      <c r="P7" s="65">
        <f t="shared" si="0"/>
        <v>1</v>
      </c>
      <c r="Q7" s="65">
        <v>4</v>
      </c>
      <c r="S7" s="65" t="s">
        <v>67</v>
      </c>
      <c r="T7">
        <f t="shared" si="1"/>
        <v>3123</v>
      </c>
    </row>
    <row r="8" spans="1:20" x14ac:dyDescent="0.25">
      <c r="A8" s="74">
        <v>1795</v>
      </c>
      <c r="B8" s="67">
        <v>2370</v>
      </c>
      <c r="C8" s="66">
        <v>2272</v>
      </c>
      <c r="D8" s="66">
        <v>2894</v>
      </c>
      <c r="E8" s="66">
        <v>4145</v>
      </c>
      <c r="F8" s="66">
        <v>3556</v>
      </c>
      <c r="G8" s="66">
        <v>3613</v>
      </c>
      <c r="H8" s="66">
        <v>4123</v>
      </c>
      <c r="I8" s="66">
        <v>2592</v>
      </c>
      <c r="J8" s="66">
        <v>1700</v>
      </c>
      <c r="K8" s="66">
        <v>1958</v>
      </c>
      <c r="L8" s="66">
        <v>2222</v>
      </c>
      <c r="M8" s="66">
        <v>3865</v>
      </c>
      <c r="O8" s="66">
        <v>5</v>
      </c>
      <c r="P8" s="65">
        <f t="shared" si="0"/>
        <v>1</v>
      </c>
      <c r="Q8" s="65">
        <v>5</v>
      </c>
      <c r="S8" s="65" t="s">
        <v>68</v>
      </c>
      <c r="T8">
        <f t="shared" si="1"/>
        <v>2898</v>
      </c>
    </row>
    <row r="9" spans="1:20" x14ac:dyDescent="0.25">
      <c r="A9" s="74">
        <v>95</v>
      </c>
      <c r="B9" s="66">
        <v>3694</v>
      </c>
      <c r="C9" s="66">
        <v>3080</v>
      </c>
      <c r="D9" s="67">
        <v>2838</v>
      </c>
      <c r="E9" s="66">
        <v>2836</v>
      </c>
      <c r="F9" s="66">
        <v>2977</v>
      </c>
      <c r="G9" s="66">
        <v>3618</v>
      </c>
      <c r="H9" s="66">
        <v>3656</v>
      </c>
      <c r="I9" s="66">
        <v>3506</v>
      </c>
      <c r="J9" s="66">
        <v>3816</v>
      </c>
      <c r="K9" s="66">
        <v>4062</v>
      </c>
      <c r="L9" s="66">
        <v>3770</v>
      </c>
      <c r="M9" s="66">
        <v>3708</v>
      </c>
      <c r="O9" s="66">
        <v>6</v>
      </c>
      <c r="P9" s="65">
        <f t="shared" si="0"/>
        <v>1</v>
      </c>
      <c r="Q9" s="65">
        <v>6</v>
      </c>
      <c r="S9" s="65" t="s">
        <v>69</v>
      </c>
      <c r="T9">
        <f t="shared" si="1"/>
        <v>3318</v>
      </c>
    </row>
    <row r="10" spans="1:20" x14ac:dyDescent="0.25">
      <c r="A10" s="74">
        <v>97</v>
      </c>
      <c r="B10" s="66">
        <v>4100</v>
      </c>
      <c r="C10" s="66">
        <v>3151</v>
      </c>
      <c r="D10" s="66">
        <v>5036</v>
      </c>
      <c r="E10" s="66">
        <v>5659</v>
      </c>
      <c r="F10" s="66">
        <v>5310</v>
      </c>
      <c r="G10" s="66">
        <v>5572</v>
      </c>
      <c r="H10" s="66">
        <v>5581</v>
      </c>
      <c r="I10" s="66">
        <v>5450</v>
      </c>
      <c r="J10" s="66">
        <v>5606</v>
      </c>
      <c r="K10" s="66">
        <v>6796</v>
      </c>
      <c r="L10" s="66">
        <v>5671</v>
      </c>
      <c r="M10" s="66">
        <v>5869</v>
      </c>
      <c r="O10" s="66">
        <v>7</v>
      </c>
      <c r="P10" s="65">
        <f t="shared" si="0"/>
        <v>1</v>
      </c>
      <c r="Q10" s="65">
        <v>7</v>
      </c>
      <c r="S10" s="65" t="s">
        <v>70</v>
      </c>
      <c r="T10">
        <f t="shared" si="1"/>
        <v>2859</v>
      </c>
    </row>
    <row r="11" spans="1:20" x14ac:dyDescent="0.25">
      <c r="A11" s="74">
        <v>98</v>
      </c>
      <c r="B11" s="66">
        <v>5676</v>
      </c>
      <c r="C11" s="66">
        <v>4332</v>
      </c>
      <c r="D11" s="66">
        <v>3350</v>
      </c>
      <c r="E11" s="66">
        <v>3578</v>
      </c>
      <c r="F11" s="66">
        <v>4398</v>
      </c>
      <c r="G11" s="66">
        <v>4786</v>
      </c>
      <c r="H11" s="66">
        <v>4685</v>
      </c>
      <c r="I11" s="66">
        <v>3992</v>
      </c>
      <c r="J11" s="66">
        <v>4048</v>
      </c>
      <c r="K11" s="66">
        <v>4646</v>
      </c>
      <c r="L11" s="66">
        <v>4326</v>
      </c>
      <c r="M11" s="66">
        <v>5043</v>
      </c>
      <c r="O11" s="66">
        <v>8</v>
      </c>
      <c r="P11" s="65">
        <f t="shared" si="0"/>
        <v>1</v>
      </c>
      <c r="Q11" s="65">
        <v>8</v>
      </c>
      <c r="S11" s="65" t="s">
        <v>71</v>
      </c>
      <c r="T11">
        <f t="shared" si="1"/>
        <v>2251</v>
      </c>
    </row>
    <row r="12" spans="1:20" x14ac:dyDescent="0.25">
      <c r="A12" s="69">
        <v>99</v>
      </c>
      <c r="B12" s="68">
        <v>4936</v>
      </c>
      <c r="C12" s="68">
        <v>4148</v>
      </c>
      <c r="D12" s="68">
        <v>4411</v>
      </c>
      <c r="E12" s="68">
        <v>4395</v>
      </c>
      <c r="F12" s="68">
        <v>3582</v>
      </c>
      <c r="G12" s="68">
        <v>4734</v>
      </c>
      <c r="H12" s="68">
        <v>5924</v>
      </c>
      <c r="I12" s="68">
        <v>5805</v>
      </c>
      <c r="J12" s="68">
        <v>6089</v>
      </c>
      <c r="K12" s="68">
        <v>7280</v>
      </c>
      <c r="L12" s="68">
        <v>7267</v>
      </c>
      <c r="M12" s="68">
        <v>7748</v>
      </c>
      <c r="O12" s="66">
        <v>9</v>
      </c>
      <c r="P12" s="65">
        <f t="shared" si="0"/>
        <v>1</v>
      </c>
      <c r="Q12" s="65">
        <v>9</v>
      </c>
      <c r="S12" s="65" t="s">
        <v>72</v>
      </c>
      <c r="T12">
        <f t="shared" si="1"/>
        <v>1957</v>
      </c>
    </row>
    <row r="13" spans="1:20" x14ac:dyDescent="0.25">
      <c r="A13" s="71">
        <v>1800</v>
      </c>
      <c r="B13" s="66">
        <v>7430</v>
      </c>
      <c r="C13" s="66">
        <v>6026</v>
      </c>
      <c r="D13" s="66">
        <v>6043</v>
      </c>
      <c r="E13" s="66">
        <v>6064</v>
      </c>
      <c r="F13" s="66">
        <v>5738</v>
      </c>
      <c r="G13" s="66">
        <v>6398</v>
      </c>
      <c r="H13" s="66">
        <v>6718</v>
      </c>
      <c r="I13" s="66">
        <v>5472</v>
      </c>
      <c r="J13" s="66">
        <v>6050</v>
      </c>
      <c r="K13" s="66">
        <v>6350</v>
      </c>
      <c r="L13" s="66">
        <v>5970</v>
      </c>
      <c r="M13" s="66">
        <v>7490</v>
      </c>
      <c r="O13" s="66">
        <v>10</v>
      </c>
      <c r="P13" s="65">
        <f t="shared" si="0"/>
        <v>1</v>
      </c>
      <c r="Q13" s="65">
        <v>10</v>
      </c>
      <c r="S13" s="65" t="s">
        <v>73</v>
      </c>
      <c r="T13">
        <f t="shared" si="1"/>
        <v>2137</v>
      </c>
    </row>
    <row r="14" spans="1:20" x14ac:dyDescent="0.25">
      <c r="A14" s="71">
        <v>1</v>
      </c>
      <c r="B14" s="66">
        <v>7536</v>
      </c>
      <c r="C14" s="66">
        <v>7729</v>
      </c>
      <c r="D14" s="66">
        <v>8722</v>
      </c>
      <c r="E14" s="66">
        <v>9245</v>
      </c>
      <c r="F14" s="66">
        <v>8438</v>
      </c>
      <c r="G14" s="66">
        <v>8578</v>
      </c>
      <c r="H14" s="66">
        <v>8057</v>
      </c>
      <c r="I14" s="66">
        <v>7149</v>
      </c>
      <c r="J14" s="66">
        <v>7158</v>
      </c>
      <c r="K14" s="66">
        <v>7989</v>
      </c>
      <c r="L14" s="66">
        <v>7004</v>
      </c>
      <c r="M14" s="66">
        <v>7818</v>
      </c>
      <c r="O14" s="66">
        <v>11</v>
      </c>
      <c r="P14" s="65">
        <f t="shared" si="0"/>
        <v>1</v>
      </c>
      <c r="Q14" s="65">
        <v>11</v>
      </c>
      <c r="S14" s="65" t="s">
        <v>74</v>
      </c>
      <c r="T14">
        <f t="shared" si="1"/>
        <v>1840</v>
      </c>
    </row>
    <row r="15" spans="1:20" x14ac:dyDescent="0.25">
      <c r="A15" s="71">
        <v>2</v>
      </c>
      <c r="B15" s="66">
        <v>7618</v>
      </c>
      <c r="C15" s="66">
        <v>6168</v>
      </c>
      <c r="D15" s="66">
        <v>7003</v>
      </c>
      <c r="E15" s="66">
        <v>7814</v>
      </c>
      <c r="F15" s="66">
        <v>7170</v>
      </c>
      <c r="G15" s="66">
        <v>8222</v>
      </c>
      <c r="H15" s="66">
        <v>8088</v>
      </c>
      <c r="I15" s="66">
        <v>6761</v>
      </c>
      <c r="J15" s="66">
        <v>7362</v>
      </c>
      <c r="K15" s="66">
        <v>7986</v>
      </c>
      <c r="L15" s="66">
        <v>7508</v>
      </c>
      <c r="M15" s="66">
        <v>9284</v>
      </c>
      <c r="O15" s="66">
        <v>12</v>
      </c>
      <c r="P15" s="65">
        <f t="shared" si="0"/>
        <v>1</v>
      </c>
      <c r="Q15" s="65">
        <v>12</v>
      </c>
      <c r="S15" s="65" t="s">
        <v>75</v>
      </c>
      <c r="T15">
        <f t="shared" si="1"/>
        <v>2114</v>
      </c>
    </row>
    <row r="16" spans="1:20" x14ac:dyDescent="0.25">
      <c r="A16" s="71">
        <v>3</v>
      </c>
      <c r="B16" s="66">
        <v>10456</v>
      </c>
      <c r="C16" s="66">
        <v>9758</v>
      </c>
      <c r="D16" s="66">
        <v>10782</v>
      </c>
      <c r="E16" s="66">
        <v>11244</v>
      </c>
      <c r="F16" s="66">
        <v>10084</v>
      </c>
      <c r="G16" s="66">
        <v>10719</v>
      </c>
      <c r="H16" s="66">
        <v>11438</v>
      </c>
      <c r="I16" s="66">
        <v>10406</v>
      </c>
      <c r="J16" s="66">
        <v>10892</v>
      </c>
      <c r="K16" s="66">
        <v>11300</v>
      </c>
      <c r="L16" s="66">
        <v>10758</v>
      </c>
      <c r="M16" s="66">
        <v>11871</v>
      </c>
      <c r="O16" s="66">
        <v>13</v>
      </c>
      <c r="P16" s="65">
        <f t="shared" si="0"/>
        <v>2</v>
      </c>
      <c r="Q16" s="65">
        <v>1</v>
      </c>
      <c r="R16">
        <v>1795</v>
      </c>
      <c r="S16" s="65" t="s">
        <v>64</v>
      </c>
      <c r="T16">
        <f t="shared" si="1"/>
        <v>2370</v>
      </c>
    </row>
    <row r="17" spans="1:20" x14ac:dyDescent="0.25">
      <c r="A17" s="69">
        <v>4</v>
      </c>
      <c r="B17" s="68">
        <v>12162</v>
      </c>
      <c r="C17" s="68">
        <v>10542</v>
      </c>
      <c r="D17" s="68">
        <v>10480</v>
      </c>
      <c r="E17" s="68">
        <v>10334</v>
      </c>
      <c r="F17" s="68">
        <v>9444</v>
      </c>
      <c r="G17" s="78">
        <v>9551</v>
      </c>
      <c r="H17" s="68">
        <v>10074</v>
      </c>
      <c r="I17" s="68">
        <v>8370</v>
      </c>
      <c r="J17" s="68">
        <v>8866</v>
      </c>
      <c r="K17" s="68">
        <v>9768</v>
      </c>
      <c r="L17" s="68">
        <v>8809</v>
      </c>
      <c r="M17" s="68">
        <v>9589</v>
      </c>
      <c r="O17" s="66">
        <v>14</v>
      </c>
      <c r="P17" s="65">
        <f t="shared" si="0"/>
        <v>2</v>
      </c>
      <c r="Q17" s="65">
        <v>2</v>
      </c>
      <c r="S17" s="65" t="s">
        <v>65</v>
      </c>
      <c r="T17">
        <f t="shared" si="1"/>
        <v>2272</v>
      </c>
    </row>
    <row r="18" spans="1:20" x14ac:dyDescent="0.25">
      <c r="A18" s="71">
        <v>1805</v>
      </c>
      <c r="B18" s="66">
        <v>10750</v>
      </c>
      <c r="C18" s="66">
        <v>9956</v>
      </c>
      <c r="D18" s="66">
        <v>10567</v>
      </c>
      <c r="E18" s="66">
        <v>11012</v>
      </c>
      <c r="F18" s="66">
        <v>10848</v>
      </c>
      <c r="G18" s="66">
        <v>11881</v>
      </c>
      <c r="H18" s="66">
        <v>12314</v>
      </c>
      <c r="I18" s="66">
        <v>11062</v>
      </c>
      <c r="J18" s="66">
        <v>11503</v>
      </c>
      <c r="K18" s="66">
        <v>12344</v>
      </c>
      <c r="L18" s="66">
        <v>11367</v>
      </c>
      <c r="M18" s="66">
        <v>12079</v>
      </c>
      <c r="O18" s="66">
        <v>15</v>
      </c>
      <c r="P18" s="65">
        <f t="shared" si="0"/>
        <v>2</v>
      </c>
      <c r="Q18" s="65">
        <v>3</v>
      </c>
      <c r="S18" s="65" t="s">
        <v>66</v>
      </c>
      <c r="T18">
        <f t="shared" si="1"/>
        <v>2894</v>
      </c>
    </row>
    <row r="19" spans="1:20" x14ac:dyDescent="0.25">
      <c r="A19" s="71">
        <v>6</v>
      </c>
      <c r="B19" s="66">
        <v>13318</v>
      </c>
      <c r="C19" s="66">
        <v>11413</v>
      </c>
      <c r="D19" s="66">
        <v>10645</v>
      </c>
      <c r="E19" s="66">
        <v>12306</v>
      </c>
      <c r="F19" s="66">
        <v>11780</v>
      </c>
      <c r="G19" s="66">
        <v>12384</v>
      </c>
      <c r="H19" s="66">
        <v>12182</v>
      </c>
      <c r="I19" s="66">
        <v>11396</v>
      </c>
      <c r="J19" s="66">
        <v>12050</v>
      </c>
      <c r="K19" s="66">
        <v>12793</v>
      </c>
      <c r="L19" s="66">
        <v>11807</v>
      </c>
      <c r="M19" s="66">
        <v>12922</v>
      </c>
      <c r="O19" s="66">
        <v>16</v>
      </c>
      <c r="P19" s="65">
        <f t="shared" si="0"/>
        <v>2</v>
      </c>
      <c r="Q19" s="65">
        <v>4</v>
      </c>
      <c r="S19" s="65" t="s">
        <v>67</v>
      </c>
      <c r="T19">
        <f t="shared" si="1"/>
        <v>4145</v>
      </c>
    </row>
    <row r="20" spans="1:20" x14ac:dyDescent="0.25">
      <c r="A20" s="71">
        <v>7</v>
      </c>
      <c r="B20" s="66">
        <v>15540</v>
      </c>
      <c r="C20" s="66">
        <v>12390</v>
      </c>
      <c r="D20" s="66">
        <v>13264</v>
      </c>
      <c r="E20" s="66">
        <v>13604</v>
      </c>
      <c r="F20" s="66">
        <v>13152</v>
      </c>
      <c r="G20" s="66">
        <v>13594</v>
      </c>
      <c r="H20" s="66">
        <v>14428</v>
      </c>
      <c r="I20" s="66">
        <v>12848</v>
      </c>
      <c r="J20" s="66">
        <v>12898</v>
      </c>
      <c r="K20" s="66">
        <v>14202</v>
      </c>
      <c r="L20" s="66">
        <v>12436</v>
      </c>
      <c r="M20" s="66">
        <v>12746</v>
      </c>
      <c r="O20" s="66">
        <v>17</v>
      </c>
      <c r="P20" s="65">
        <f t="shared" si="0"/>
        <v>2</v>
      </c>
      <c r="Q20" s="65">
        <v>5</v>
      </c>
      <c r="S20" s="65" t="s">
        <v>68</v>
      </c>
      <c r="T20">
        <f t="shared" si="1"/>
        <v>3556</v>
      </c>
    </row>
    <row r="21" spans="1:20" x14ac:dyDescent="0.25">
      <c r="A21" s="71">
        <v>8</v>
      </c>
      <c r="B21" s="66">
        <v>13736</v>
      </c>
      <c r="C21" s="66">
        <v>12422</v>
      </c>
      <c r="D21" s="66">
        <v>12686</v>
      </c>
      <c r="E21" s="66">
        <v>12858</v>
      </c>
      <c r="F21" s="66">
        <v>11100</v>
      </c>
      <c r="G21" s="66">
        <v>12348</v>
      </c>
      <c r="H21" s="66">
        <v>14454</v>
      </c>
      <c r="I21" s="66">
        <v>12532</v>
      </c>
      <c r="J21" s="66">
        <v>12548</v>
      </c>
      <c r="K21" s="66">
        <v>14312</v>
      </c>
      <c r="L21" s="66">
        <v>12840</v>
      </c>
      <c r="M21" s="66">
        <v>13084</v>
      </c>
      <c r="O21" s="66">
        <v>18</v>
      </c>
      <c r="P21" s="65">
        <f t="shared" si="0"/>
        <v>2</v>
      </c>
      <c r="Q21" s="65">
        <v>6</v>
      </c>
      <c r="S21" s="65" t="s">
        <v>69</v>
      </c>
      <c r="T21">
        <f t="shared" si="1"/>
        <v>3613</v>
      </c>
    </row>
    <row r="22" spans="1:20" x14ac:dyDescent="0.25">
      <c r="A22" s="69">
        <v>9</v>
      </c>
      <c r="B22" s="68">
        <v>15979</v>
      </c>
      <c r="C22" s="68">
        <v>13700</v>
      </c>
      <c r="D22" s="68">
        <v>13608</v>
      </c>
      <c r="E22" s="68">
        <v>15299</v>
      </c>
      <c r="F22" s="68">
        <v>14058</v>
      </c>
      <c r="G22" s="68">
        <v>15046</v>
      </c>
      <c r="H22" s="68">
        <v>17488</v>
      </c>
      <c r="I22" s="68">
        <v>14758</v>
      </c>
      <c r="J22" s="68">
        <v>14589</v>
      </c>
      <c r="K22" s="68">
        <v>16656</v>
      </c>
      <c r="L22" s="68">
        <v>15415</v>
      </c>
      <c r="M22" s="68">
        <v>17318</v>
      </c>
      <c r="O22" s="66">
        <v>19</v>
      </c>
      <c r="P22" s="65">
        <f t="shared" si="0"/>
        <v>2</v>
      </c>
      <c r="Q22" s="65">
        <v>7</v>
      </c>
      <c r="S22" s="65" t="s">
        <v>70</v>
      </c>
      <c r="T22">
        <f t="shared" si="1"/>
        <v>4123</v>
      </c>
    </row>
    <row r="23" spans="1:20" x14ac:dyDescent="0.25">
      <c r="A23" s="71">
        <v>1810</v>
      </c>
      <c r="B23" s="66">
        <v>19131</v>
      </c>
      <c r="C23" s="66">
        <v>18966</v>
      </c>
      <c r="D23" s="66">
        <v>19278</v>
      </c>
      <c r="E23" s="66">
        <v>20767</v>
      </c>
      <c r="F23" s="67">
        <v>18672</v>
      </c>
      <c r="G23" s="66">
        <v>19847</v>
      </c>
      <c r="H23" s="66">
        <v>22428</v>
      </c>
      <c r="I23" s="66">
        <v>20363</v>
      </c>
      <c r="J23" s="66">
        <v>19742</v>
      </c>
      <c r="K23" s="66">
        <v>20256</v>
      </c>
      <c r="L23" s="66">
        <v>17205</v>
      </c>
      <c r="M23" s="66">
        <v>17493</v>
      </c>
      <c r="O23" s="66">
        <v>20</v>
      </c>
      <c r="P23" s="65">
        <f t="shared" si="0"/>
        <v>2</v>
      </c>
      <c r="Q23" s="65">
        <v>8</v>
      </c>
      <c r="S23" s="65" t="s">
        <v>71</v>
      </c>
      <c r="T23">
        <f t="shared" si="1"/>
        <v>2592</v>
      </c>
    </row>
    <row r="24" spans="1:20" x14ac:dyDescent="0.25">
      <c r="A24" s="71">
        <v>11</v>
      </c>
      <c r="B24" s="66">
        <v>17286</v>
      </c>
      <c r="C24" s="66">
        <v>15211</v>
      </c>
      <c r="D24" s="66">
        <v>15008</v>
      </c>
      <c r="E24" s="66">
        <v>14802</v>
      </c>
      <c r="F24" s="66">
        <v>13263</v>
      </c>
      <c r="G24" s="66">
        <v>13054</v>
      </c>
      <c r="H24" s="66">
        <v>13440</v>
      </c>
      <c r="I24" s="66">
        <v>12188</v>
      </c>
      <c r="J24" s="66">
        <v>11664</v>
      </c>
      <c r="K24" s="66">
        <v>13606</v>
      </c>
      <c r="L24" s="66">
        <v>12192</v>
      </c>
      <c r="M24" s="66">
        <v>12867</v>
      </c>
      <c r="O24" s="66">
        <v>21</v>
      </c>
      <c r="P24" s="65">
        <f t="shared" si="0"/>
        <v>2</v>
      </c>
      <c r="Q24" s="65">
        <v>9</v>
      </c>
      <c r="S24" s="65" t="s">
        <v>72</v>
      </c>
      <c r="T24">
        <f t="shared" si="1"/>
        <v>1700</v>
      </c>
    </row>
    <row r="25" spans="1:20" x14ac:dyDescent="0.25">
      <c r="A25" s="71">
        <v>12</v>
      </c>
      <c r="B25" s="66">
        <v>14590</v>
      </c>
      <c r="C25" s="66">
        <v>13334</v>
      </c>
      <c r="D25" s="66">
        <v>12847</v>
      </c>
      <c r="E25" s="66">
        <v>14317</v>
      </c>
      <c r="F25" s="66">
        <v>12870</v>
      </c>
      <c r="G25" s="66">
        <v>12870</v>
      </c>
      <c r="H25" s="66">
        <v>15464</v>
      </c>
      <c r="I25" s="66">
        <v>15220</v>
      </c>
      <c r="J25" s="66">
        <v>14100</v>
      </c>
      <c r="K25" s="66">
        <v>15692</v>
      </c>
      <c r="L25" s="66">
        <v>13302</v>
      </c>
      <c r="M25" s="66">
        <v>13605</v>
      </c>
      <c r="O25" s="66">
        <v>22</v>
      </c>
      <c r="P25" s="65">
        <f t="shared" si="0"/>
        <v>2</v>
      </c>
      <c r="Q25" s="65">
        <v>10</v>
      </c>
      <c r="S25" s="65" t="s">
        <v>73</v>
      </c>
      <c r="T25">
        <f t="shared" si="1"/>
        <v>1958</v>
      </c>
    </row>
    <row r="26" spans="1:20" x14ac:dyDescent="0.25">
      <c r="A26" s="71">
        <v>13</v>
      </c>
      <c r="B26" s="66">
        <v>13244</v>
      </c>
      <c r="C26" s="66">
        <v>10725</v>
      </c>
      <c r="D26" s="66">
        <v>10801</v>
      </c>
      <c r="E26" s="66">
        <v>11782</v>
      </c>
      <c r="F26" s="66">
        <v>10351</v>
      </c>
      <c r="G26" s="66">
        <v>10738</v>
      </c>
      <c r="H26" s="66">
        <v>12889</v>
      </c>
      <c r="I26" s="66">
        <v>12198</v>
      </c>
      <c r="J26" s="66">
        <v>11714</v>
      </c>
      <c r="K26" s="66">
        <v>13644</v>
      </c>
      <c r="L26" s="66">
        <v>12883</v>
      </c>
      <c r="M26" s="66">
        <v>15574</v>
      </c>
      <c r="O26" s="66">
        <v>23</v>
      </c>
      <c r="P26" s="65">
        <f t="shared" si="0"/>
        <v>2</v>
      </c>
      <c r="Q26" s="65">
        <v>11</v>
      </c>
      <c r="S26" s="65" t="s">
        <v>74</v>
      </c>
      <c r="T26">
        <f t="shared" si="1"/>
        <v>2222</v>
      </c>
    </row>
    <row r="27" spans="1:20" x14ac:dyDescent="0.25">
      <c r="A27" s="69">
        <v>14</v>
      </c>
      <c r="B27" s="68">
        <v>15836</v>
      </c>
      <c r="C27" s="68">
        <v>13210</v>
      </c>
      <c r="D27" s="68">
        <v>14362</v>
      </c>
      <c r="E27" s="68">
        <v>16154</v>
      </c>
      <c r="F27" s="68">
        <v>14587</v>
      </c>
      <c r="G27" s="68">
        <v>13915</v>
      </c>
      <c r="H27" s="68">
        <v>13748</v>
      </c>
      <c r="I27" s="68">
        <v>11485</v>
      </c>
      <c r="J27" s="68">
        <v>11138</v>
      </c>
      <c r="K27" s="68">
        <v>14764</v>
      </c>
      <c r="L27" s="68">
        <v>14310</v>
      </c>
      <c r="M27" s="68">
        <v>14740</v>
      </c>
      <c r="O27" s="66">
        <v>24</v>
      </c>
      <c r="P27" s="65">
        <f t="shared" si="0"/>
        <v>2</v>
      </c>
      <c r="Q27" s="65">
        <v>12</v>
      </c>
      <c r="S27" s="65" t="s">
        <v>75</v>
      </c>
      <c r="T27">
        <f t="shared" si="1"/>
        <v>3865</v>
      </c>
    </row>
    <row r="28" spans="1:20" x14ac:dyDescent="0.25">
      <c r="A28" s="71">
        <v>1815</v>
      </c>
      <c r="B28" s="66">
        <v>16323</v>
      </c>
      <c r="C28" s="66">
        <v>13836</v>
      </c>
      <c r="D28" s="66">
        <v>14280</v>
      </c>
      <c r="E28" s="66">
        <v>16054</v>
      </c>
      <c r="F28" s="66">
        <v>13828</v>
      </c>
      <c r="G28" s="66">
        <v>14582</v>
      </c>
      <c r="H28" s="66">
        <v>18235</v>
      </c>
      <c r="I28" s="66">
        <v>18420</v>
      </c>
      <c r="J28" s="66">
        <v>17448</v>
      </c>
      <c r="K28" s="66">
        <v>18129</v>
      </c>
      <c r="L28" s="66">
        <v>16185</v>
      </c>
      <c r="M28" s="66">
        <v>16618</v>
      </c>
      <c r="O28" s="66">
        <v>25</v>
      </c>
      <c r="P28" s="65">
        <f t="shared" si="0"/>
        <v>3</v>
      </c>
      <c r="Q28" s="65">
        <v>1</v>
      </c>
      <c r="R28">
        <v>1796</v>
      </c>
      <c r="S28" s="65" t="s">
        <v>64</v>
      </c>
      <c r="T28">
        <f t="shared" si="1"/>
        <v>3694</v>
      </c>
    </row>
    <row r="29" spans="1:20" x14ac:dyDescent="0.25">
      <c r="A29" s="71">
        <v>16</v>
      </c>
      <c r="B29" s="66">
        <v>17646</v>
      </c>
      <c r="C29" s="66">
        <v>14698</v>
      </c>
      <c r="D29" s="66">
        <v>14212</v>
      </c>
      <c r="E29" s="66">
        <v>16086</v>
      </c>
      <c r="F29" s="66">
        <v>13858</v>
      </c>
      <c r="G29" s="66">
        <v>13062</v>
      </c>
      <c r="H29" s="66">
        <v>14046</v>
      </c>
      <c r="I29" s="66">
        <v>10932</v>
      </c>
      <c r="J29" s="66">
        <v>9086</v>
      </c>
      <c r="K29" s="66">
        <v>9958</v>
      </c>
      <c r="L29" s="66">
        <v>7456</v>
      </c>
      <c r="M29" s="66">
        <v>6353</v>
      </c>
      <c r="O29" s="66">
        <v>26</v>
      </c>
      <c r="P29" s="65">
        <f t="shared" si="0"/>
        <v>3</v>
      </c>
      <c r="Q29" s="65">
        <v>2</v>
      </c>
      <c r="S29" s="65" t="s">
        <v>65</v>
      </c>
      <c r="T29">
        <f t="shared" si="1"/>
        <v>3080</v>
      </c>
    </row>
    <row r="30" spans="1:20" x14ac:dyDescent="0.25">
      <c r="A30" s="71">
        <v>17</v>
      </c>
      <c r="B30" s="66">
        <v>8414</v>
      </c>
      <c r="C30" s="66">
        <v>5558</v>
      </c>
      <c r="D30" s="66">
        <v>4795</v>
      </c>
      <c r="E30" s="66">
        <v>5872</v>
      </c>
      <c r="F30" s="66">
        <v>4240</v>
      </c>
      <c r="G30" s="66">
        <v>3488</v>
      </c>
      <c r="H30" s="66">
        <v>5137</v>
      </c>
      <c r="I30" s="66">
        <v>3055</v>
      </c>
      <c r="J30" s="66">
        <v>2506</v>
      </c>
      <c r="K30" s="66">
        <v>3072</v>
      </c>
      <c r="L30" s="66">
        <v>2538</v>
      </c>
      <c r="M30" s="66">
        <v>2380</v>
      </c>
      <c r="O30" s="66">
        <v>27</v>
      </c>
      <c r="P30" s="65">
        <f t="shared" si="0"/>
        <v>3</v>
      </c>
      <c r="Q30" s="65">
        <v>3</v>
      </c>
      <c r="S30" s="65" t="s">
        <v>66</v>
      </c>
      <c r="T30">
        <f t="shared" si="1"/>
        <v>2838</v>
      </c>
    </row>
    <row r="31" spans="1:20" x14ac:dyDescent="0.25">
      <c r="A31" s="71">
        <v>18</v>
      </c>
      <c r="B31" s="66">
        <v>4266</v>
      </c>
      <c r="C31" s="66">
        <v>2832</v>
      </c>
      <c r="D31" s="66">
        <v>2620</v>
      </c>
      <c r="E31" s="66">
        <v>3168</v>
      </c>
      <c r="F31" s="66">
        <v>2704</v>
      </c>
      <c r="G31" s="66">
        <v>3258</v>
      </c>
      <c r="H31" s="66">
        <v>5654</v>
      </c>
      <c r="I31" s="66">
        <v>4101</v>
      </c>
      <c r="J31" s="67">
        <v>5170</v>
      </c>
      <c r="K31" s="66">
        <v>7090</v>
      </c>
      <c r="L31" s="66">
        <v>6520</v>
      </c>
      <c r="M31" s="66">
        <v>8000</v>
      </c>
      <c r="O31" s="66">
        <v>28</v>
      </c>
      <c r="P31" s="65">
        <f t="shared" si="0"/>
        <v>3</v>
      </c>
      <c r="Q31" s="65">
        <v>4</v>
      </c>
      <c r="S31" s="65" t="s">
        <v>67</v>
      </c>
      <c r="T31">
        <f t="shared" si="1"/>
        <v>2836</v>
      </c>
    </row>
    <row r="32" spans="1:20" x14ac:dyDescent="0.25">
      <c r="A32" s="69">
        <v>19</v>
      </c>
      <c r="B32" s="72">
        <v>9508</v>
      </c>
      <c r="C32" s="72">
        <v>8462</v>
      </c>
      <c r="D32" s="72">
        <v>8574</v>
      </c>
      <c r="E32" s="72">
        <v>9122</v>
      </c>
      <c r="F32" s="72">
        <v>6175</v>
      </c>
      <c r="G32" s="72">
        <v>6328</v>
      </c>
      <c r="H32" s="72">
        <v>8554</v>
      </c>
      <c r="I32" s="72">
        <v>5929</v>
      </c>
      <c r="J32" s="72">
        <v>5108</v>
      </c>
      <c r="K32" s="72">
        <v>5905</v>
      </c>
      <c r="L32" s="72">
        <v>4588</v>
      </c>
      <c r="M32" s="72">
        <v>5257</v>
      </c>
      <c r="O32" s="66">
        <v>29</v>
      </c>
      <c r="P32" s="65">
        <f t="shared" si="0"/>
        <v>3</v>
      </c>
      <c r="Q32" s="65">
        <v>5</v>
      </c>
      <c r="S32" s="65" t="s">
        <v>68</v>
      </c>
      <c r="T32">
        <f t="shared" si="1"/>
        <v>2977</v>
      </c>
    </row>
    <row r="33" spans="1:20" x14ac:dyDescent="0.25">
      <c r="A33" s="13">
        <v>1820</v>
      </c>
      <c r="B33" s="66">
        <v>7112</v>
      </c>
      <c r="C33" s="66">
        <v>4345</v>
      </c>
      <c r="D33" s="66">
        <v>5543</v>
      </c>
      <c r="E33" s="66">
        <v>4463</v>
      </c>
      <c r="F33" s="66">
        <v>3099</v>
      </c>
      <c r="G33" s="66">
        <v>3631</v>
      </c>
      <c r="H33" s="66">
        <v>5769</v>
      </c>
      <c r="I33" s="66">
        <v>3757</v>
      </c>
      <c r="J33" s="66">
        <v>3360</v>
      </c>
      <c r="K33" s="66">
        <v>4348</v>
      </c>
      <c r="L33" s="66">
        <v>3122</v>
      </c>
      <c r="M33" s="66">
        <v>3345</v>
      </c>
      <c r="O33" s="66">
        <v>30</v>
      </c>
      <c r="P33" s="65">
        <f t="shared" si="0"/>
        <v>3</v>
      </c>
      <c r="Q33" s="65">
        <v>6</v>
      </c>
      <c r="S33" s="65" t="s">
        <v>69</v>
      </c>
      <c r="T33">
        <f t="shared" si="1"/>
        <v>3618</v>
      </c>
    </row>
    <row r="34" spans="1:20" x14ac:dyDescent="0.25">
      <c r="A34" s="13">
        <v>21</v>
      </c>
      <c r="B34" s="66">
        <v>4864</v>
      </c>
      <c r="C34" s="66">
        <v>3071</v>
      </c>
      <c r="D34" s="66">
        <v>2644</v>
      </c>
      <c r="E34" s="66">
        <v>3552</v>
      </c>
      <c r="F34" s="66">
        <v>2565</v>
      </c>
      <c r="G34" s="66">
        <v>2666</v>
      </c>
      <c r="H34" s="66">
        <v>3669</v>
      </c>
      <c r="I34" s="66">
        <v>2257</v>
      </c>
      <c r="J34" s="66">
        <v>1810</v>
      </c>
      <c r="K34" s="66">
        <v>2941</v>
      </c>
      <c r="L34" s="66">
        <v>2054</v>
      </c>
      <c r="M34" s="66">
        <v>2886</v>
      </c>
      <c r="O34" s="66">
        <v>31</v>
      </c>
      <c r="P34" s="65">
        <f t="shared" si="0"/>
        <v>3</v>
      </c>
      <c r="Q34" s="65">
        <v>7</v>
      </c>
      <c r="S34" s="65" t="s">
        <v>70</v>
      </c>
      <c r="T34">
        <f t="shared" si="1"/>
        <v>3656</v>
      </c>
    </row>
    <row r="35" spans="1:20" x14ac:dyDescent="0.25">
      <c r="A35" s="13">
        <v>22</v>
      </c>
      <c r="B35" s="66">
        <v>4622</v>
      </c>
      <c r="C35" s="66">
        <v>2624</v>
      </c>
      <c r="D35" s="66">
        <v>2818</v>
      </c>
      <c r="E35" s="66">
        <v>3674</v>
      </c>
      <c r="F35" s="66">
        <v>2958</v>
      </c>
      <c r="G35" s="66">
        <v>3594</v>
      </c>
      <c r="H35" s="66">
        <v>4774</v>
      </c>
      <c r="I35" s="66">
        <v>3394</v>
      </c>
      <c r="J35" s="66">
        <v>3025</v>
      </c>
      <c r="K35" s="66">
        <v>3712</v>
      </c>
      <c r="L35" s="66">
        <v>3224</v>
      </c>
      <c r="M35" s="66">
        <v>5070</v>
      </c>
      <c r="O35" s="66">
        <v>32</v>
      </c>
      <c r="P35" s="65">
        <f t="shared" si="0"/>
        <v>3</v>
      </c>
      <c r="Q35" s="65">
        <v>8</v>
      </c>
      <c r="S35" s="65" t="s">
        <v>71</v>
      </c>
      <c r="T35">
        <f t="shared" si="1"/>
        <v>3506</v>
      </c>
    </row>
    <row r="36" spans="1:20" x14ac:dyDescent="0.25">
      <c r="A36" s="13">
        <v>23</v>
      </c>
      <c r="B36" s="66">
        <v>5488</v>
      </c>
      <c r="C36" s="66">
        <v>4044</v>
      </c>
      <c r="D36" s="66">
        <v>3602</v>
      </c>
      <c r="E36" s="66">
        <v>3524</v>
      </c>
      <c r="F36" s="66">
        <v>3008</v>
      </c>
      <c r="G36" s="66">
        <v>3873</v>
      </c>
      <c r="H36" s="66">
        <v>3818</v>
      </c>
      <c r="I36" s="66">
        <v>2704</v>
      </c>
      <c r="J36" s="66">
        <v>2384</v>
      </c>
      <c r="K36" s="66">
        <v>2524</v>
      </c>
      <c r="L36" s="66">
        <v>2334</v>
      </c>
      <c r="M36" s="66">
        <v>2398</v>
      </c>
      <c r="O36" s="66">
        <v>33</v>
      </c>
      <c r="P36" s="65">
        <f t="shared" si="0"/>
        <v>3</v>
      </c>
      <c r="Q36" s="65">
        <v>9</v>
      </c>
      <c r="S36" s="65" t="s">
        <v>72</v>
      </c>
      <c r="T36">
        <f t="shared" si="1"/>
        <v>3816</v>
      </c>
    </row>
    <row r="37" spans="1:20" x14ac:dyDescent="0.25">
      <c r="A37" s="63">
        <v>24</v>
      </c>
      <c r="B37" s="68">
        <v>2706</v>
      </c>
      <c r="C37" s="68">
        <v>2140</v>
      </c>
      <c r="D37" s="68">
        <v>2191</v>
      </c>
      <c r="E37" s="68">
        <v>2542</v>
      </c>
      <c r="F37" s="68">
        <v>2262</v>
      </c>
      <c r="G37" s="68">
        <v>3348</v>
      </c>
      <c r="H37" s="68">
        <v>3292</v>
      </c>
      <c r="I37" s="68">
        <v>2353</v>
      </c>
      <c r="J37" s="68">
        <v>2204</v>
      </c>
      <c r="K37" s="68">
        <v>2438</v>
      </c>
      <c r="L37" s="68">
        <v>2048</v>
      </c>
      <c r="M37" s="68">
        <v>2456</v>
      </c>
      <c r="O37" s="66">
        <v>34</v>
      </c>
      <c r="P37" s="65">
        <f t="shared" si="0"/>
        <v>3</v>
      </c>
      <c r="Q37" s="65">
        <v>10</v>
      </c>
      <c r="S37" s="65" t="s">
        <v>73</v>
      </c>
      <c r="T37">
        <f t="shared" si="1"/>
        <v>4062</v>
      </c>
    </row>
    <row r="38" spans="1:20" x14ac:dyDescent="0.25">
      <c r="A38" s="13">
        <v>1825</v>
      </c>
      <c r="B38" s="66">
        <v>2792</v>
      </c>
      <c r="C38" s="66">
        <v>2352</v>
      </c>
      <c r="D38" s="66">
        <v>2433</v>
      </c>
      <c r="E38" s="66">
        <v>3233</v>
      </c>
      <c r="F38" s="66">
        <v>3332</v>
      </c>
      <c r="G38" s="66">
        <v>5948</v>
      </c>
      <c r="H38" s="66">
        <v>6332</v>
      </c>
      <c r="I38" s="66">
        <v>5366</v>
      </c>
      <c r="J38" s="66">
        <v>6000</v>
      </c>
      <c r="K38" s="66">
        <v>6644</v>
      </c>
      <c r="L38" s="66">
        <v>5679</v>
      </c>
      <c r="M38" s="66">
        <v>11410</v>
      </c>
      <c r="O38" s="66">
        <v>35</v>
      </c>
      <c r="P38" s="65">
        <f t="shared" si="0"/>
        <v>3</v>
      </c>
      <c r="Q38" s="65">
        <v>11</v>
      </c>
      <c r="S38" s="65" t="s">
        <v>74</v>
      </c>
      <c r="T38">
        <f t="shared" si="1"/>
        <v>3770</v>
      </c>
    </row>
    <row r="39" spans="1:20" x14ac:dyDescent="0.25">
      <c r="A39" s="13">
        <v>26</v>
      </c>
      <c r="B39" s="66">
        <v>13419</v>
      </c>
      <c r="C39" s="66">
        <v>10114</v>
      </c>
      <c r="D39" s="66">
        <v>9282</v>
      </c>
      <c r="E39" s="66">
        <v>7234</v>
      </c>
      <c r="F39" s="66">
        <v>5300</v>
      </c>
      <c r="G39" s="66">
        <v>4568</v>
      </c>
      <c r="H39" s="66">
        <v>4034</v>
      </c>
      <c r="I39" s="66">
        <v>3287</v>
      </c>
      <c r="J39" s="66">
        <v>2506</v>
      </c>
      <c r="K39" s="66">
        <v>2127</v>
      </c>
      <c r="L39" s="66">
        <v>1925</v>
      </c>
      <c r="M39" s="66">
        <v>2474</v>
      </c>
      <c r="O39" s="66">
        <v>36</v>
      </c>
      <c r="P39" s="65">
        <f t="shared" si="0"/>
        <v>3</v>
      </c>
      <c r="Q39" s="65">
        <v>12</v>
      </c>
      <c r="S39" s="65" t="s">
        <v>75</v>
      </c>
      <c r="T39">
        <f t="shared" si="1"/>
        <v>3708</v>
      </c>
    </row>
    <row r="40" spans="1:20" x14ac:dyDescent="0.25">
      <c r="A40" s="13">
        <v>27</v>
      </c>
      <c r="B40" s="66">
        <v>2794</v>
      </c>
      <c r="C40" s="66">
        <v>2253</v>
      </c>
      <c r="D40" s="66">
        <v>1800</v>
      </c>
      <c r="E40" s="66">
        <v>1282</v>
      </c>
      <c r="F40" s="66">
        <v>1082</v>
      </c>
      <c r="G40" s="66">
        <v>1013</v>
      </c>
      <c r="H40" s="66">
        <v>920</v>
      </c>
      <c r="I40" s="66">
        <v>925</v>
      </c>
      <c r="J40" s="67">
        <v>966</v>
      </c>
      <c r="K40" s="66">
        <v>1027</v>
      </c>
      <c r="L40" s="65">
        <v>1010</v>
      </c>
      <c r="M40" s="66">
        <v>1177</v>
      </c>
      <c r="O40" s="66">
        <v>37</v>
      </c>
      <c r="P40" s="65">
        <f t="shared" si="0"/>
        <v>4</v>
      </c>
      <c r="Q40" s="65">
        <v>1</v>
      </c>
      <c r="R40">
        <v>1797</v>
      </c>
      <c r="S40" s="65" t="s">
        <v>64</v>
      </c>
      <c r="T40">
        <f t="shared" si="1"/>
        <v>4100</v>
      </c>
    </row>
    <row r="41" spans="1:20" x14ac:dyDescent="0.25">
      <c r="A41" s="13">
        <v>28</v>
      </c>
      <c r="B41" s="66">
        <v>1228</v>
      </c>
      <c r="C41" s="66">
        <v>1154</v>
      </c>
      <c r="D41" s="66">
        <v>1012</v>
      </c>
      <c r="E41" s="66">
        <v>1024</v>
      </c>
      <c r="F41" s="66">
        <v>940</v>
      </c>
      <c r="G41" s="66">
        <v>1000</v>
      </c>
      <c r="H41" s="66">
        <v>1074</v>
      </c>
      <c r="I41" s="66">
        <v>936</v>
      </c>
      <c r="J41" s="66">
        <v>906</v>
      </c>
      <c r="K41" s="66">
        <v>876</v>
      </c>
      <c r="L41" s="66">
        <v>1356</v>
      </c>
      <c r="M41" s="66">
        <v>3770</v>
      </c>
      <c r="O41" s="66">
        <v>38</v>
      </c>
      <c r="P41" s="65">
        <f t="shared" si="0"/>
        <v>4</v>
      </c>
      <c r="Q41" s="65">
        <v>2</v>
      </c>
      <c r="S41" s="65" t="s">
        <v>65</v>
      </c>
      <c r="T41">
        <f t="shared" si="1"/>
        <v>3151</v>
      </c>
    </row>
    <row r="42" spans="1:20" x14ac:dyDescent="0.25">
      <c r="A42" s="63">
        <v>29</v>
      </c>
      <c r="B42" s="68">
        <v>4568</v>
      </c>
      <c r="C42" s="78">
        <v>3304</v>
      </c>
      <c r="D42" s="68">
        <v>3089</v>
      </c>
      <c r="E42" s="68">
        <v>2939</v>
      </c>
      <c r="F42" s="68">
        <v>2433</v>
      </c>
      <c r="G42" s="68">
        <v>2496</v>
      </c>
      <c r="H42" s="68">
        <v>2333</v>
      </c>
      <c r="I42" s="68">
        <v>1848</v>
      </c>
      <c r="J42" s="68">
        <v>1674</v>
      </c>
      <c r="K42" s="68">
        <v>1606</v>
      </c>
      <c r="L42" s="68">
        <v>1496</v>
      </c>
      <c r="M42" s="68">
        <v>1516</v>
      </c>
      <c r="O42" s="66">
        <v>39</v>
      </c>
      <c r="P42" s="65">
        <f t="shared" si="0"/>
        <v>4</v>
      </c>
      <c r="Q42" s="65">
        <v>3</v>
      </c>
      <c r="S42" s="65" t="s">
        <v>66</v>
      </c>
      <c r="T42">
        <f t="shared" si="1"/>
        <v>5036</v>
      </c>
    </row>
    <row r="43" spans="1:20" x14ac:dyDescent="0.25">
      <c r="A43" s="13">
        <v>1830</v>
      </c>
      <c r="B43" s="66">
        <v>1412</v>
      </c>
      <c r="C43" s="66">
        <v>1306</v>
      </c>
      <c r="D43" s="66">
        <v>1126</v>
      </c>
      <c r="E43" s="67">
        <v>1789</v>
      </c>
      <c r="F43" s="66">
        <v>1480</v>
      </c>
      <c r="G43" s="66">
        <v>1404</v>
      </c>
      <c r="H43" s="66">
        <v>1412</v>
      </c>
      <c r="I43" s="66">
        <v>1372</v>
      </c>
      <c r="J43" s="66">
        <v>1400</v>
      </c>
      <c r="K43" s="66">
        <v>1462</v>
      </c>
      <c r="L43" s="66">
        <v>1968</v>
      </c>
      <c r="M43" s="66">
        <v>2776</v>
      </c>
      <c r="O43" s="66">
        <v>40</v>
      </c>
      <c r="P43" s="65">
        <f t="shared" si="0"/>
        <v>4</v>
      </c>
      <c r="Q43" s="65">
        <v>4</v>
      </c>
      <c r="S43" s="65" t="s">
        <v>67</v>
      </c>
      <c r="T43">
        <f t="shared" si="1"/>
        <v>5659</v>
      </c>
    </row>
    <row r="44" spans="1:20" x14ac:dyDescent="0.25">
      <c r="A44" s="13">
        <v>31</v>
      </c>
      <c r="B44" s="66">
        <v>1906</v>
      </c>
      <c r="C44" s="67">
        <v>1650</v>
      </c>
      <c r="D44" s="66">
        <v>1719</v>
      </c>
      <c r="E44" s="66">
        <v>1947</v>
      </c>
      <c r="F44" s="66">
        <v>2198</v>
      </c>
      <c r="G44" s="66">
        <v>2802</v>
      </c>
      <c r="H44" s="66">
        <v>2686</v>
      </c>
      <c r="I44" s="66">
        <v>2210</v>
      </c>
      <c r="J44" s="66">
        <v>2040</v>
      </c>
      <c r="K44" s="66">
        <v>2384</v>
      </c>
      <c r="L44" s="66">
        <v>2582</v>
      </c>
      <c r="M44" s="66">
        <v>3259</v>
      </c>
      <c r="O44" s="66">
        <v>41</v>
      </c>
      <c r="P44" s="65">
        <f t="shared" si="0"/>
        <v>4</v>
      </c>
      <c r="Q44" s="65">
        <v>5</v>
      </c>
      <c r="S44" s="65" t="s">
        <v>68</v>
      </c>
      <c r="T44">
        <f t="shared" si="1"/>
        <v>5310</v>
      </c>
    </row>
    <row r="45" spans="1:20" x14ac:dyDescent="0.25">
      <c r="A45" s="13">
        <v>32</v>
      </c>
      <c r="B45" s="66">
        <v>3020</v>
      </c>
      <c r="C45" s="66">
        <v>2244</v>
      </c>
      <c r="D45" s="67">
        <v>2735</v>
      </c>
      <c r="E45" s="66">
        <v>2496</v>
      </c>
      <c r="F45" s="66">
        <v>2380</v>
      </c>
      <c r="G45" s="66">
        <v>2464</v>
      </c>
      <c r="H45" s="66">
        <v>2387</v>
      </c>
      <c r="I45" s="66">
        <v>1993</v>
      </c>
      <c r="J45" s="66">
        <v>1742</v>
      </c>
      <c r="K45" s="66">
        <v>1665</v>
      </c>
      <c r="L45" s="66">
        <v>1449</v>
      </c>
      <c r="M45" s="66">
        <v>1554</v>
      </c>
      <c r="O45" s="66">
        <v>42</v>
      </c>
      <c r="P45" s="65">
        <f t="shared" si="0"/>
        <v>4</v>
      </c>
      <c r="Q45" s="65">
        <v>6</v>
      </c>
      <c r="S45" s="65" t="s">
        <v>69</v>
      </c>
      <c r="T45">
        <f t="shared" si="1"/>
        <v>5572</v>
      </c>
    </row>
    <row r="46" spans="1:20" x14ac:dyDescent="0.25">
      <c r="A46" s="13">
        <v>33</v>
      </c>
      <c r="B46" s="66">
        <v>1583</v>
      </c>
      <c r="C46" s="66">
        <v>1352</v>
      </c>
      <c r="D46" s="66">
        <v>1167</v>
      </c>
      <c r="E46" s="66">
        <v>1069</v>
      </c>
      <c r="F46" s="66">
        <v>990</v>
      </c>
      <c r="G46" s="66">
        <v>944</v>
      </c>
      <c r="H46" s="66">
        <v>983</v>
      </c>
      <c r="I46" s="66">
        <v>948</v>
      </c>
      <c r="J46" s="66">
        <v>1124</v>
      </c>
      <c r="K46" s="66">
        <v>1414</v>
      </c>
      <c r="L46" s="66">
        <v>1775</v>
      </c>
      <c r="M46" s="66">
        <v>1947</v>
      </c>
      <c r="O46" s="66">
        <v>43</v>
      </c>
      <c r="P46" s="65">
        <f t="shared" si="0"/>
        <v>4</v>
      </c>
      <c r="Q46" s="65">
        <v>7</v>
      </c>
      <c r="S46" s="65" t="s">
        <v>70</v>
      </c>
      <c r="T46">
        <f t="shared" si="1"/>
        <v>5581</v>
      </c>
    </row>
    <row r="47" spans="1:20" x14ac:dyDescent="0.25">
      <c r="A47" s="63">
        <v>34</v>
      </c>
      <c r="B47" s="68">
        <v>1956</v>
      </c>
      <c r="C47" s="68">
        <v>1830</v>
      </c>
      <c r="D47" s="68">
        <v>1660</v>
      </c>
      <c r="E47" s="68">
        <v>1662</v>
      </c>
      <c r="F47" s="68">
        <v>1935</v>
      </c>
      <c r="G47" s="68">
        <v>2223</v>
      </c>
      <c r="H47" s="68">
        <v>2498</v>
      </c>
      <c r="I47" s="68">
        <v>2537</v>
      </c>
      <c r="J47" s="68">
        <v>2353</v>
      </c>
      <c r="K47" s="68">
        <v>2534</v>
      </c>
      <c r="L47" s="68">
        <v>2577</v>
      </c>
      <c r="M47" s="68">
        <v>2959</v>
      </c>
      <c r="O47" s="66">
        <v>44</v>
      </c>
      <c r="P47" s="65">
        <f t="shared" si="0"/>
        <v>4</v>
      </c>
      <c r="Q47" s="65">
        <v>8</v>
      </c>
      <c r="S47" s="65" t="s">
        <v>71</v>
      </c>
      <c r="T47">
        <f t="shared" si="1"/>
        <v>5450</v>
      </c>
    </row>
    <row r="48" spans="1:20" x14ac:dyDescent="0.25">
      <c r="A48" s="13">
        <v>1835</v>
      </c>
      <c r="B48" s="66">
        <v>2678</v>
      </c>
      <c r="C48" s="66">
        <v>2282</v>
      </c>
      <c r="D48" s="66">
        <v>2441</v>
      </c>
      <c r="E48" s="66">
        <v>2524</v>
      </c>
      <c r="F48" s="66">
        <v>2723</v>
      </c>
      <c r="G48" s="66">
        <v>3644</v>
      </c>
      <c r="H48" s="66">
        <v>3060</v>
      </c>
      <c r="I48" s="66">
        <v>2583</v>
      </c>
      <c r="J48" s="66">
        <v>2619</v>
      </c>
      <c r="K48" s="66">
        <v>2709</v>
      </c>
      <c r="L48" s="66">
        <v>2810</v>
      </c>
      <c r="M48" s="66">
        <v>3007</v>
      </c>
      <c r="O48" s="66">
        <v>45</v>
      </c>
      <c r="P48" s="65">
        <f t="shared" si="0"/>
        <v>4</v>
      </c>
      <c r="Q48" s="65">
        <v>9</v>
      </c>
      <c r="S48" s="65" t="s">
        <v>72</v>
      </c>
      <c r="T48">
        <f t="shared" si="1"/>
        <v>5606</v>
      </c>
    </row>
    <row r="49" spans="1:20" x14ac:dyDescent="0.25">
      <c r="A49" s="13">
        <v>36</v>
      </c>
      <c r="B49" s="66">
        <v>3047</v>
      </c>
      <c r="C49" s="66">
        <v>2882</v>
      </c>
      <c r="D49" s="66">
        <v>2818</v>
      </c>
      <c r="E49" s="66">
        <v>2770</v>
      </c>
      <c r="F49" s="66">
        <v>3008</v>
      </c>
      <c r="G49" s="66">
        <v>3646</v>
      </c>
      <c r="H49" s="66">
        <v>3607</v>
      </c>
      <c r="I49" s="66">
        <v>3884</v>
      </c>
      <c r="J49" s="66">
        <v>4455</v>
      </c>
      <c r="K49" s="66">
        <v>5625</v>
      </c>
      <c r="L49" s="66">
        <v>7658</v>
      </c>
      <c r="M49" s="66">
        <v>10400</v>
      </c>
      <c r="O49" s="66">
        <v>46</v>
      </c>
      <c r="P49" s="65">
        <f t="shared" si="0"/>
        <v>4</v>
      </c>
      <c r="Q49" s="65">
        <v>10</v>
      </c>
      <c r="S49" s="65" t="s">
        <v>73</v>
      </c>
      <c r="T49">
        <f t="shared" si="1"/>
        <v>6796</v>
      </c>
    </row>
    <row r="50" spans="1:20" x14ac:dyDescent="0.25">
      <c r="A50" s="13">
        <v>37</v>
      </c>
      <c r="B50" s="66">
        <v>11373</v>
      </c>
      <c r="C50" s="66">
        <v>11387</v>
      </c>
      <c r="D50" s="66">
        <v>11197</v>
      </c>
      <c r="E50" s="66">
        <v>11318</v>
      </c>
      <c r="F50" s="66">
        <v>9234</v>
      </c>
      <c r="G50" s="66">
        <v>7459</v>
      </c>
      <c r="H50" s="66">
        <v>6550</v>
      </c>
      <c r="I50" s="66">
        <v>5517</v>
      </c>
      <c r="J50" s="66">
        <v>4767</v>
      </c>
      <c r="K50" s="66">
        <v>4247</v>
      </c>
      <c r="L50" s="66">
        <v>3989</v>
      </c>
      <c r="M50" s="66">
        <v>3907</v>
      </c>
      <c r="O50" s="66">
        <v>47</v>
      </c>
      <c r="P50" s="65">
        <f t="shared" si="0"/>
        <v>4</v>
      </c>
      <c r="Q50" s="65">
        <v>11</v>
      </c>
      <c r="S50" s="65" t="s">
        <v>74</v>
      </c>
      <c r="T50">
        <f t="shared" si="1"/>
        <v>5671</v>
      </c>
    </row>
    <row r="51" spans="1:20" x14ac:dyDescent="0.25">
      <c r="A51" s="13">
        <v>38</v>
      </c>
      <c r="B51" s="66">
        <v>3653</v>
      </c>
      <c r="C51" s="67">
        <v>3287</v>
      </c>
      <c r="D51" s="66">
        <v>3263</v>
      </c>
      <c r="E51" s="66">
        <v>3398</v>
      </c>
      <c r="F51" s="66">
        <v>3361</v>
      </c>
      <c r="G51" s="66">
        <v>3347</v>
      </c>
      <c r="H51" s="66">
        <v>3255</v>
      </c>
      <c r="I51" s="66">
        <v>3021</v>
      </c>
      <c r="J51" s="66">
        <v>3088</v>
      </c>
      <c r="K51" s="66">
        <v>3118</v>
      </c>
      <c r="L51" s="66">
        <v>3202</v>
      </c>
      <c r="M51" s="66">
        <v>3370</v>
      </c>
      <c r="O51" s="66">
        <v>48</v>
      </c>
      <c r="P51" s="65">
        <f t="shared" si="0"/>
        <v>4</v>
      </c>
      <c r="Q51" s="65">
        <v>12</v>
      </c>
      <c r="S51" s="65" t="s">
        <v>75</v>
      </c>
      <c r="T51">
        <f t="shared" si="1"/>
        <v>5869</v>
      </c>
    </row>
    <row r="52" spans="1:20" x14ac:dyDescent="0.25">
      <c r="A52" s="63">
        <v>39</v>
      </c>
      <c r="B52" s="68">
        <v>3168</v>
      </c>
      <c r="C52" s="68">
        <v>3170</v>
      </c>
      <c r="D52" s="68">
        <v>3298</v>
      </c>
      <c r="E52" s="68">
        <v>3697</v>
      </c>
      <c r="F52" s="68">
        <v>5508</v>
      </c>
      <c r="G52" s="68">
        <v>6419</v>
      </c>
      <c r="H52" s="68">
        <v>6557</v>
      </c>
      <c r="I52" s="68">
        <v>6917</v>
      </c>
      <c r="J52" s="68">
        <v>7677</v>
      </c>
      <c r="K52" s="68">
        <v>8095</v>
      </c>
      <c r="L52" s="68">
        <v>8079</v>
      </c>
      <c r="M52" s="68">
        <v>8079</v>
      </c>
      <c r="O52" s="66">
        <v>49</v>
      </c>
      <c r="P52" s="65">
        <f t="shared" si="0"/>
        <v>5</v>
      </c>
      <c r="Q52" s="65">
        <v>1</v>
      </c>
      <c r="R52">
        <v>1798</v>
      </c>
      <c r="S52" s="65" t="s">
        <v>64</v>
      </c>
      <c r="T52">
        <f t="shared" si="1"/>
        <v>5676</v>
      </c>
    </row>
    <row r="53" spans="1:20" x14ac:dyDescent="0.25">
      <c r="A53" s="13">
        <v>1840</v>
      </c>
      <c r="B53" s="66">
        <v>6557</v>
      </c>
      <c r="C53" s="66">
        <v>4809</v>
      </c>
      <c r="D53" s="66">
        <v>4073</v>
      </c>
      <c r="E53" s="66">
        <v>3965</v>
      </c>
      <c r="F53" s="66">
        <v>3861</v>
      </c>
      <c r="G53" s="66">
        <v>3931</v>
      </c>
      <c r="H53" s="66">
        <v>3908</v>
      </c>
      <c r="I53" s="66">
        <v>3730</v>
      </c>
      <c r="J53" s="66">
        <v>4051</v>
      </c>
      <c r="K53" s="66">
        <v>4971</v>
      </c>
      <c r="L53" s="66">
        <v>5603</v>
      </c>
      <c r="M53" s="66">
        <v>6333</v>
      </c>
      <c r="O53" s="66">
        <v>50</v>
      </c>
      <c r="P53" s="65">
        <f t="shared" si="0"/>
        <v>5</v>
      </c>
      <c r="Q53" s="65">
        <v>2</v>
      </c>
      <c r="S53" s="65" t="s">
        <v>65</v>
      </c>
      <c r="T53">
        <f t="shared" si="1"/>
        <v>4332</v>
      </c>
    </row>
    <row r="54" spans="1:20" x14ac:dyDescent="0.25">
      <c r="A54" s="13">
        <v>41</v>
      </c>
      <c r="B54" s="66">
        <v>5666</v>
      </c>
      <c r="C54" s="66">
        <v>4518</v>
      </c>
      <c r="D54" s="66">
        <v>4217</v>
      </c>
      <c r="E54" s="66">
        <v>3843</v>
      </c>
      <c r="F54" s="66">
        <v>3703</v>
      </c>
      <c r="G54" s="66">
        <v>4093</v>
      </c>
      <c r="H54" s="66">
        <v>4252</v>
      </c>
      <c r="I54" s="66">
        <v>4135</v>
      </c>
      <c r="J54" s="66">
        <v>4117</v>
      </c>
      <c r="K54" s="66">
        <v>4764</v>
      </c>
      <c r="L54" s="66">
        <v>6159</v>
      </c>
      <c r="M54" s="66">
        <v>6770</v>
      </c>
      <c r="O54" s="66">
        <v>51</v>
      </c>
      <c r="P54" s="65">
        <f t="shared" si="0"/>
        <v>5</v>
      </c>
      <c r="Q54" s="65">
        <v>3</v>
      </c>
      <c r="S54" s="65" t="s">
        <v>66</v>
      </c>
      <c r="T54">
        <f t="shared" si="1"/>
        <v>3350</v>
      </c>
    </row>
    <row r="55" spans="1:20" x14ac:dyDescent="0.25">
      <c r="A55" s="13">
        <v>42</v>
      </c>
      <c r="B55" s="66">
        <v>6283</v>
      </c>
      <c r="C55" s="66">
        <v>5376</v>
      </c>
      <c r="D55" s="66">
        <v>4519</v>
      </c>
      <c r="E55" s="66">
        <v>4227</v>
      </c>
      <c r="F55" s="66">
        <v>4055</v>
      </c>
      <c r="G55" s="67">
        <v>4057</v>
      </c>
      <c r="H55" s="66">
        <v>4091</v>
      </c>
      <c r="I55" s="66">
        <v>3865</v>
      </c>
      <c r="J55" s="66">
        <v>3668</v>
      </c>
      <c r="K55" s="66">
        <v>3519</v>
      </c>
      <c r="L55" s="66">
        <v>3187</v>
      </c>
      <c r="M55" s="66">
        <v>2968</v>
      </c>
      <c r="O55" s="66">
        <v>52</v>
      </c>
      <c r="P55" s="65">
        <f t="shared" si="0"/>
        <v>5</v>
      </c>
      <c r="Q55" s="65">
        <v>4</v>
      </c>
      <c r="S55" s="65" t="s">
        <v>67</v>
      </c>
      <c r="T55">
        <f t="shared" si="1"/>
        <v>3578</v>
      </c>
    </row>
    <row r="56" spans="1:20" x14ac:dyDescent="0.25">
      <c r="A56" s="13">
        <v>43</v>
      </c>
      <c r="B56" s="66">
        <v>2931</v>
      </c>
      <c r="C56" s="66">
        <v>2701</v>
      </c>
      <c r="D56" s="66">
        <v>2441</v>
      </c>
      <c r="E56" s="66">
        <v>2503</v>
      </c>
      <c r="F56" s="66">
        <v>2493</v>
      </c>
      <c r="G56" s="66">
        <v>2487</v>
      </c>
      <c r="H56" s="66">
        <v>2500</v>
      </c>
      <c r="I56" s="66">
        <v>2389</v>
      </c>
      <c r="J56" s="66">
        <v>2270</v>
      </c>
      <c r="K56" s="66">
        <v>2363</v>
      </c>
      <c r="L56" s="66">
        <v>2304</v>
      </c>
      <c r="M56" s="66">
        <v>2207</v>
      </c>
      <c r="O56" s="66">
        <v>53</v>
      </c>
      <c r="P56" s="65">
        <f t="shared" si="0"/>
        <v>5</v>
      </c>
      <c r="Q56" s="65">
        <v>5</v>
      </c>
      <c r="S56" s="65" t="s">
        <v>68</v>
      </c>
      <c r="T56">
        <f t="shared" si="1"/>
        <v>4398</v>
      </c>
    </row>
    <row r="57" spans="1:20" x14ac:dyDescent="0.25">
      <c r="A57" s="63">
        <v>44</v>
      </c>
      <c r="B57" s="68">
        <v>2228</v>
      </c>
      <c r="C57" s="68">
        <v>2162</v>
      </c>
      <c r="D57" s="68">
        <v>2069</v>
      </c>
      <c r="E57" s="68">
        <v>2027</v>
      </c>
      <c r="F57" s="68">
        <v>1914</v>
      </c>
      <c r="G57" s="68">
        <v>1861</v>
      </c>
      <c r="H57" s="68">
        <v>2032</v>
      </c>
      <c r="I57" s="68">
        <v>2090</v>
      </c>
      <c r="J57" s="68">
        <v>2152</v>
      </c>
      <c r="K57" s="68">
        <v>2361</v>
      </c>
      <c r="L57" s="68">
        <v>3063</v>
      </c>
      <c r="M57" s="68">
        <v>3226</v>
      </c>
      <c r="O57" s="66">
        <v>54</v>
      </c>
      <c r="P57" s="65">
        <f t="shared" si="0"/>
        <v>5</v>
      </c>
      <c r="Q57" s="65">
        <v>6</v>
      </c>
      <c r="S57" s="65" t="s">
        <v>69</v>
      </c>
      <c r="T57">
        <f t="shared" si="1"/>
        <v>4786</v>
      </c>
    </row>
    <row r="58" spans="1:20" x14ac:dyDescent="0.25">
      <c r="A58" s="13">
        <v>1845</v>
      </c>
      <c r="B58" s="66">
        <v>2511</v>
      </c>
      <c r="C58" s="66">
        <v>2230</v>
      </c>
      <c r="D58" s="66">
        <v>2568</v>
      </c>
      <c r="E58" s="66">
        <v>3193</v>
      </c>
      <c r="F58" s="66">
        <v>3826</v>
      </c>
      <c r="G58" s="66">
        <v>4030</v>
      </c>
      <c r="H58" s="66">
        <v>3974</v>
      </c>
      <c r="I58" s="66">
        <v>4494</v>
      </c>
      <c r="J58" s="66">
        <v>5069</v>
      </c>
      <c r="K58" s="66">
        <v>6437</v>
      </c>
      <c r="L58" s="66">
        <v>8234</v>
      </c>
      <c r="M58" s="66">
        <v>9470</v>
      </c>
      <c r="O58" s="66">
        <v>55</v>
      </c>
      <c r="P58" s="65">
        <f t="shared" si="0"/>
        <v>5</v>
      </c>
      <c r="Q58" s="65">
        <v>7</v>
      </c>
      <c r="S58" s="65" t="s">
        <v>70</v>
      </c>
      <c r="T58">
        <f t="shared" si="1"/>
        <v>4685</v>
      </c>
    </row>
    <row r="59" spans="1:20" x14ac:dyDescent="0.25">
      <c r="A59" s="13">
        <v>46</v>
      </c>
      <c r="B59" s="66">
        <v>9996</v>
      </c>
      <c r="C59" s="66">
        <v>12610</v>
      </c>
      <c r="D59" s="66">
        <v>12197</v>
      </c>
      <c r="E59" s="66">
        <v>11931</v>
      </c>
      <c r="F59" s="66">
        <v>10844</v>
      </c>
      <c r="G59" s="66">
        <v>10149</v>
      </c>
      <c r="H59" s="66">
        <v>8952</v>
      </c>
      <c r="I59" s="66">
        <v>6906</v>
      </c>
      <c r="J59" s="66">
        <v>5805</v>
      </c>
      <c r="K59" s="66">
        <v>6186</v>
      </c>
      <c r="L59" s="66">
        <v>6293</v>
      </c>
      <c r="M59" s="66">
        <v>7048</v>
      </c>
      <c r="O59" s="66">
        <v>56</v>
      </c>
      <c r="P59" s="65">
        <f t="shared" si="0"/>
        <v>5</v>
      </c>
      <c r="Q59" s="65">
        <v>8</v>
      </c>
      <c r="S59" s="65" t="s">
        <v>71</v>
      </c>
      <c r="T59">
        <f t="shared" si="1"/>
        <v>3992</v>
      </c>
    </row>
    <row r="60" spans="1:20" x14ac:dyDescent="0.25">
      <c r="A60" s="13">
        <v>47</v>
      </c>
      <c r="B60" s="66">
        <v>7638</v>
      </c>
      <c r="C60" s="66">
        <v>8424</v>
      </c>
      <c r="D60" s="66">
        <v>10038</v>
      </c>
      <c r="E60" s="66">
        <v>10719</v>
      </c>
      <c r="F60" s="66">
        <v>9796</v>
      </c>
      <c r="G60" s="66">
        <v>9287</v>
      </c>
      <c r="H60" s="66">
        <v>9129</v>
      </c>
      <c r="I60" s="66">
        <v>9191</v>
      </c>
      <c r="J60" s="66">
        <v>8884</v>
      </c>
      <c r="K60" s="66">
        <v>11703</v>
      </c>
      <c r="L60" s="66">
        <v>11568</v>
      </c>
      <c r="M60" s="66">
        <v>9267</v>
      </c>
      <c r="O60" s="66">
        <v>57</v>
      </c>
      <c r="P60" s="65">
        <f t="shared" si="0"/>
        <v>5</v>
      </c>
      <c r="Q60" s="65">
        <v>9</v>
      </c>
      <c r="S60" s="65" t="s">
        <v>72</v>
      </c>
      <c r="T60">
        <f t="shared" si="1"/>
        <v>4048</v>
      </c>
    </row>
    <row r="61" spans="1:20" x14ac:dyDescent="0.25">
      <c r="A61" s="13">
        <v>48</v>
      </c>
      <c r="B61" s="66">
        <v>7445</v>
      </c>
      <c r="C61" s="66">
        <v>5682</v>
      </c>
      <c r="D61" s="67">
        <v>4880</v>
      </c>
      <c r="E61" s="66">
        <v>4587</v>
      </c>
      <c r="F61" s="66">
        <v>4116</v>
      </c>
      <c r="G61" s="66">
        <v>3768</v>
      </c>
      <c r="H61" s="66">
        <v>3707</v>
      </c>
      <c r="I61" s="66">
        <v>3539</v>
      </c>
      <c r="J61" s="66">
        <v>3564</v>
      </c>
      <c r="K61" s="66">
        <v>3588</v>
      </c>
      <c r="L61" s="66">
        <v>3249</v>
      </c>
      <c r="M61" s="66">
        <v>5283</v>
      </c>
      <c r="O61" s="66">
        <v>58</v>
      </c>
      <c r="P61" s="65">
        <f t="shared" si="0"/>
        <v>5</v>
      </c>
      <c r="Q61" s="65">
        <v>10</v>
      </c>
      <c r="S61" s="65" t="s">
        <v>73</v>
      </c>
      <c r="T61">
        <f t="shared" si="1"/>
        <v>4646</v>
      </c>
    </row>
    <row r="62" spans="1:20" x14ac:dyDescent="0.25">
      <c r="A62" s="63">
        <v>49</v>
      </c>
      <c r="B62" s="68">
        <v>3238</v>
      </c>
      <c r="C62" s="68">
        <v>2997</v>
      </c>
      <c r="D62" s="68">
        <v>2793</v>
      </c>
      <c r="E62" s="68">
        <v>2776</v>
      </c>
      <c r="F62" s="68">
        <v>2690</v>
      </c>
      <c r="G62" s="68">
        <v>2491</v>
      </c>
      <c r="H62" s="68">
        <v>2386</v>
      </c>
      <c r="I62" s="68">
        <v>2504</v>
      </c>
      <c r="J62" s="68">
        <v>2325</v>
      </c>
      <c r="K62" s="68">
        <v>2445</v>
      </c>
      <c r="L62" s="78">
        <v>2355</v>
      </c>
      <c r="M62" s="68">
        <v>2375</v>
      </c>
      <c r="O62" s="66">
        <v>59</v>
      </c>
      <c r="P62" s="65">
        <f t="shared" si="0"/>
        <v>5</v>
      </c>
      <c r="Q62" s="65">
        <v>11</v>
      </c>
      <c r="S62" s="65" t="s">
        <v>74</v>
      </c>
      <c r="T62">
        <f t="shared" si="1"/>
        <v>4326</v>
      </c>
    </row>
    <row r="63" spans="1:20" x14ac:dyDescent="0.25">
      <c r="A63" s="13">
        <v>1850</v>
      </c>
      <c r="B63" s="66">
        <v>2405</v>
      </c>
      <c r="C63" s="66">
        <v>2402</v>
      </c>
      <c r="D63" s="66">
        <v>2393</v>
      </c>
      <c r="E63" s="66">
        <v>2352</v>
      </c>
      <c r="F63" s="66">
        <v>2270</v>
      </c>
      <c r="G63" s="66">
        <v>2300</v>
      </c>
      <c r="H63" s="66">
        <v>2485</v>
      </c>
      <c r="I63" s="66">
        <v>2546</v>
      </c>
      <c r="J63" s="66">
        <v>2820</v>
      </c>
      <c r="K63" s="66">
        <v>2940</v>
      </c>
      <c r="L63" s="66">
        <v>3163</v>
      </c>
      <c r="M63" s="66">
        <v>3906</v>
      </c>
      <c r="O63" s="66">
        <v>60</v>
      </c>
      <c r="P63" s="65">
        <f t="shared" si="0"/>
        <v>5</v>
      </c>
      <c r="Q63" s="65">
        <v>12</v>
      </c>
      <c r="S63" s="65" t="s">
        <v>75</v>
      </c>
      <c r="T63">
        <f t="shared" si="1"/>
        <v>5043</v>
      </c>
    </row>
    <row r="64" spans="1:20" x14ac:dyDescent="0.25">
      <c r="O64" s="66">
        <v>61</v>
      </c>
      <c r="P64" s="65">
        <f t="shared" si="0"/>
        <v>6</v>
      </c>
      <c r="Q64" s="65">
        <v>1</v>
      </c>
      <c r="R64">
        <v>1799</v>
      </c>
      <c r="S64" s="65" t="s">
        <v>64</v>
      </c>
      <c r="T64">
        <f t="shared" si="1"/>
        <v>4936</v>
      </c>
    </row>
    <row r="65" spans="15:20" x14ac:dyDescent="0.25">
      <c r="O65" s="66">
        <v>62</v>
      </c>
      <c r="P65" s="65">
        <f t="shared" si="0"/>
        <v>6</v>
      </c>
      <c r="Q65" s="65">
        <v>2</v>
      </c>
      <c r="S65" s="65" t="s">
        <v>65</v>
      </c>
      <c r="T65">
        <f t="shared" si="1"/>
        <v>4148</v>
      </c>
    </row>
    <row r="66" spans="15:20" x14ac:dyDescent="0.25">
      <c r="O66" s="66">
        <v>63</v>
      </c>
      <c r="P66" s="65">
        <f t="shared" si="0"/>
        <v>6</v>
      </c>
      <c r="Q66" s="65">
        <v>3</v>
      </c>
      <c r="S66" s="65" t="s">
        <v>66</v>
      </c>
      <c r="T66">
        <f t="shared" si="1"/>
        <v>4411</v>
      </c>
    </row>
    <row r="67" spans="15:20" x14ac:dyDescent="0.25">
      <c r="O67" s="66">
        <v>64</v>
      </c>
      <c r="P67" s="65">
        <f t="shared" si="0"/>
        <v>6</v>
      </c>
      <c r="Q67" s="65">
        <v>4</v>
      </c>
      <c r="S67" s="65" t="s">
        <v>67</v>
      </c>
      <c r="T67">
        <f t="shared" si="1"/>
        <v>4395</v>
      </c>
    </row>
    <row r="68" spans="15:20" x14ac:dyDescent="0.25">
      <c r="O68" s="66">
        <v>65</v>
      </c>
      <c r="P68" s="65">
        <f t="shared" ref="P68:P131" si="2">ROUNDUP(O68/12,0)</f>
        <v>6</v>
      </c>
      <c r="Q68" s="65">
        <v>5</v>
      </c>
      <c r="S68" s="65" t="s">
        <v>68</v>
      </c>
      <c r="T68">
        <f t="shared" ref="T68:T131" si="3">INDEX($B$7:$M$63,P68,Q68)</f>
        <v>3582</v>
      </c>
    </row>
    <row r="69" spans="15:20" x14ac:dyDescent="0.25">
      <c r="O69" s="66">
        <v>66</v>
      </c>
      <c r="P69" s="65">
        <f t="shared" si="2"/>
        <v>6</v>
      </c>
      <c r="Q69" s="65">
        <v>6</v>
      </c>
      <c r="S69" s="65" t="s">
        <v>69</v>
      </c>
      <c r="T69">
        <f t="shared" si="3"/>
        <v>4734</v>
      </c>
    </row>
    <row r="70" spans="15:20" x14ac:dyDescent="0.25">
      <c r="O70" s="66">
        <v>67</v>
      </c>
      <c r="P70" s="65">
        <f t="shared" si="2"/>
        <v>6</v>
      </c>
      <c r="Q70" s="65">
        <v>7</v>
      </c>
      <c r="S70" s="65" t="s">
        <v>70</v>
      </c>
      <c r="T70">
        <f t="shared" si="3"/>
        <v>5924</v>
      </c>
    </row>
    <row r="71" spans="15:20" x14ac:dyDescent="0.25">
      <c r="O71" s="66">
        <v>68</v>
      </c>
      <c r="P71" s="65">
        <f t="shared" si="2"/>
        <v>6</v>
      </c>
      <c r="Q71" s="65">
        <v>8</v>
      </c>
      <c r="S71" s="65" t="s">
        <v>71</v>
      </c>
      <c r="T71">
        <f t="shared" si="3"/>
        <v>5805</v>
      </c>
    </row>
    <row r="72" spans="15:20" x14ac:dyDescent="0.25">
      <c r="O72" s="66">
        <v>69</v>
      </c>
      <c r="P72" s="65">
        <f t="shared" si="2"/>
        <v>6</v>
      </c>
      <c r="Q72" s="65">
        <v>9</v>
      </c>
      <c r="S72" s="65" t="s">
        <v>72</v>
      </c>
      <c r="T72">
        <f t="shared" si="3"/>
        <v>6089</v>
      </c>
    </row>
    <row r="73" spans="15:20" x14ac:dyDescent="0.25">
      <c r="O73" s="66">
        <v>70</v>
      </c>
      <c r="P73" s="65">
        <f t="shared" si="2"/>
        <v>6</v>
      </c>
      <c r="Q73" s="65">
        <v>10</v>
      </c>
      <c r="S73" s="65" t="s">
        <v>73</v>
      </c>
      <c r="T73">
        <f t="shared" si="3"/>
        <v>7280</v>
      </c>
    </row>
    <row r="74" spans="15:20" x14ac:dyDescent="0.25">
      <c r="O74" s="66">
        <v>71</v>
      </c>
      <c r="P74" s="65">
        <f t="shared" si="2"/>
        <v>6</v>
      </c>
      <c r="Q74" s="65">
        <v>11</v>
      </c>
      <c r="S74" s="65" t="s">
        <v>74</v>
      </c>
      <c r="T74">
        <f t="shared" si="3"/>
        <v>7267</v>
      </c>
    </row>
    <row r="75" spans="15:20" x14ac:dyDescent="0.25">
      <c r="O75" s="66">
        <v>72</v>
      </c>
      <c r="P75" s="65">
        <f t="shared" si="2"/>
        <v>6</v>
      </c>
      <c r="Q75" s="65">
        <v>12</v>
      </c>
      <c r="S75" s="65" t="s">
        <v>75</v>
      </c>
      <c r="T75">
        <f t="shared" si="3"/>
        <v>7748</v>
      </c>
    </row>
    <row r="76" spans="15:20" x14ac:dyDescent="0.25">
      <c r="O76" s="66">
        <v>73</v>
      </c>
      <c r="P76" s="65">
        <f t="shared" si="2"/>
        <v>7</v>
      </c>
      <c r="Q76" s="65">
        <v>1</v>
      </c>
      <c r="R76">
        <v>1800</v>
      </c>
      <c r="S76" s="65" t="s">
        <v>64</v>
      </c>
      <c r="T76">
        <f t="shared" si="3"/>
        <v>7430</v>
      </c>
    </row>
    <row r="77" spans="15:20" x14ac:dyDescent="0.25">
      <c r="O77" s="66">
        <v>74</v>
      </c>
      <c r="P77" s="65">
        <f t="shared" si="2"/>
        <v>7</v>
      </c>
      <c r="Q77" s="65">
        <v>2</v>
      </c>
      <c r="S77" s="65" t="s">
        <v>65</v>
      </c>
      <c r="T77">
        <f t="shared" si="3"/>
        <v>6026</v>
      </c>
    </row>
    <row r="78" spans="15:20" x14ac:dyDescent="0.25">
      <c r="O78" s="66">
        <v>75</v>
      </c>
      <c r="P78" s="65">
        <f t="shared" si="2"/>
        <v>7</v>
      </c>
      <c r="Q78" s="65">
        <v>3</v>
      </c>
      <c r="S78" s="65" t="s">
        <v>66</v>
      </c>
      <c r="T78">
        <f t="shared" si="3"/>
        <v>6043</v>
      </c>
    </row>
    <row r="79" spans="15:20" x14ac:dyDescent="0.25">
      <c r="O79" s="66">
        <v>76</v>
      </c>
      <c r="P79" s="65">
        <f t="shared" si="2"/>
        <v>7</v>
      </c>
      <c r="Q79" s="65">
        <v>4</v>
      </c>
      <c r="S79" s="65" t="s">
        <v>67</v>
      </c>
      <c r="T79">
        <f t="shared" si="3"/>
        <v>6064</v>
      </c>
    </row>
    <row r="80" spans="15:20" x14ac:dyDescent="0.25">
      <c r="O80" s="66">
        <v>77</v>
      </c>
      <c r="P80" s="65">
        <f t="shared" si="2"/>
        <v>7</v>
      </c>
      <c r="Q80" s="65">
        <v>5</v>
      </c>
      <c r="S80" s="65" t="s">
        <v>68</v>
      </c>
      <c r="T80">
        <f t="shared" si="3"/>
        <v>5738</v>
      </c>
    </row>
    <row r="81" spans="15:20" x14ac:dyDescent="0.25">
      <c r="O81" s="66">
        <v>78</v>
      </c>
      <c r="P81" s="65">
        <f t="shared" si="2"/>
        <v>7</v>
      </c>
      <c r="Q81" s="65">
        <v>6</v>
      </c>
      <c r="S81" s="65" t="s">
        <v>69</v>
      </c>
      <c r="T81">
        <f t="shared" si="3"/>
        <v>6398</v>
      </c>
    </row>
    <row r="82" spans="15:20" x14ac:dyDescent="0.25">
      <c r="O82" s="66">
        <v>79</v>
      </c>
      <c r="P82" s="65">
        <f t="shared" si="2"/>
        <v>7</v>
      </c>
      <c r="Q82" s="65">
        <v>7</v>
      </c>
      <c r="S82" s="65" t="s">
        <v>70</v>
      </c>
      <c r="T82">
        <f t="shared" si="3"/>
        <v>6718</v>
      </c>
    </row>
    <row r="83" spans="15:20" x14ac:dyDescent="0.25">
      <c r="O83" s="66">
        <v>80</v>
      </c>
      <c r="P83" s="65">
        <f t="shared" si="2"/>
        <v>7</v>
      </c>
      <c r="Q83" s="65">
        <v>8</v>
      </c>
      <c r="S83" s="65" t="s">
        <v>71</v>
      </c>
      <c r="T83">
        <f t="shared" si="3"/>
        <v>5472</v>
      </c>
    </row>
    <row r="84" spans="15:20" x14ac:dyDescent="0.25">
      <c r="O84" s="66">
        <v>81</v>
      </c>
      <c r="P84" s="65">
        <f t="shared" si="2"/>
        <v>7</v>
      </c>
      <c r="Q84" s="65">
        <v>9</v>
      </c>
      <c r="S84" s="65" t="s">
        <v>72</v>
      </c>
      <c r="T84">
        <f t="shared" si="3"/>
        <v>6050</v>
      </c>
    </row>
    <row r="85" spans="15:20" x14ac:dyDescent="0.25">
      <c r="O85" s="66">
        <v>82</v>
      </c>
      <c r="P85" s="65">
        <f t="shared" si="2"/>
        <v>7</v>
      </c>
      <c r="Q85" s="65">
        <v>10</v>
      </c>
      <c r="S85" s="65" t="s">
        <v>73</v>
      </c>
      <c r="T85">
        <f t="shared" si="3"/>
        <v>6350</v>
      </c>
    </row>
    <row r="86" spans="15:20" x14ac:dyDescent="0.25">
      <c r="O86" s="66">
        <v>83</v>
      </c>
      <c r="P86" s="65">
        <f t="shared" si="2"/>
        <v>7</v>
      </c>
      <c r="Q86" s="65">
        <v>11</v>
      </c>
      <c r="S86" s="65" t="s">
        <v>74</v>
      </c>
      <c r="T86">
        <f t="shared" si="3"/>
        <v>5970</v>
      </c>
    </row>
    <row r="87" spans="15:20" x14ac:dyDescent="0.25">
      <c r="O87" s="66">
        <v>84</v>
      </c>
      <c r="P87" s="65">
        <f t="shared" si="2"/>
        <v>7</v>
      </c>
      <c r="Q87" s="65">
        <v>12</v>
      </c>
      <c r="S87" s="65" t="s">
        <v>75</v>
      </c>
      <c r="T87">
        <f t="shared" si="3"/>
        <v>7490</v>
      </c>
    </row>
    <row r="88" spans="15:20" x14ac:dyDescent="0.25">
      <c r="O88" s="66">
        <v>85</v>
      </c>
      <c r="P88" s="65">
        <f t="shared" si="2"/>
        <v>8</v>
      </c>
      <c r="Q88" s="65">
        <v>1</v>
      </c>
      <c r="R88">
        <v>1801</v>
      </c>
      <c r="S88" s="65" t="s">
        <v>64</v>
      </c>
      <c r="T88">
        <f t="shared" si="3"/>
        <v>7536</v>
      </c>
    </row>
    <row r="89" spans="15:20" x14ac:dyDescent="0.25">
      <c r="O89" s="66">
        <v>86</v>
      </c>
      <c r="P89" s="65">
        <f t="shared" si="2"/>
        <v>8</v>
      </c>
      <c r="Q89" s="65">
        <v>2</v>
      </c>
      <c r="S89" s="65" t="s">
        <v>65</v>
      </c>
      <c r="T89">
        <f t="shared" si="3"/>
        <v>7729</v>
      </c>
    </row>
    <row r="90" spans="15:20" x14ac:dyDescent="0.25">
      <c r="O90" s="66">
        <v>87</v>
      </c>
      <c r="P90" s="65">
        <f t="shared" si="2"/>
        <v>8</v>
      </c>
      <c r="Q90" s="65">
        <v>3</v>
      </c>
      <c r="S90" s="65" t="s">
        <v>66</v>
      </c>
      <c r="T90">
        <f t="shared" si="3"/>
        <v>8722</v>
      </c>
    </row>
    <row r="91" spans="15:20" x14ac:dyDescent="0.25">
      <c r="O91" s="66">
        <v>88</v>
      </c>
      <c r="P91" s="65">
        <f t="shared" si="2"/>
        <v>8</v>
      </c>
      <c r="Q91" s="65">
        <v>4</v>
      </c>
      <c r="S91" s="65" t="s">
        <v>67</v>
      </c>
      <c r="T91">
        <f t="shared" si="3"/>
        <v>9245</v>
      </c>
    </row>
    <row r="92" spans="15:20" x14ac:dyDescent="0.25">
      <c r="O92" s="66">
        <v>89</v>
      </c>
      <c r="P92" s="65">
        <f t="shared" si="2"/>
        <v>8</v>
      </c>
      <c r="Q92" s="65">
        <v>5</v>
      </c>
      <c r="S92" s="65" t="s">
        <v>68</v>
      </c>
      <c r="T92">
        <f t="shared" si="3"/>
        <v>8438</v>
      </c>
    </row>
    <row r="93" spans="15:20" x14ac:dyDescent="0.25">
      <c r="O93" s="66">
        <v>90</v>
      </c>
      <c r="P93" s="65">
        <f t="shared" si="2"/>
        <v>8</v>
      </c>
      <c r="Q93" s="65">
        <v>6</v>
      </c>
      <c r="S93" s="65" t="s">
        <v>69</v>
      </c>
      <c r="T93">
        <f t="shared" si="3"/>
        <v>8578</v>
      </c>
    </row>
    <row r="94" spans="15:20" x14ac:dyDescent="0.25">
      <c r="O94" s="66">
        <v>91</v>
      </c>
      <c r="P94" s="65">
        <f t="shared" si="2"/>
        <v>8</v>
      </c>
      <c r="Q94" s="65">
        <v>7</v>
      </c>
      <c r="S94" s="65" t="s">
        <v>70</v>
      </c>
      <c r="T94">
        <f t="shared" si="3"/>
        <v>8057</v>
      </c>
    </row>
    <row r="95" spans="15:20" x14ac:dyDescent="0.25">
      <c r="O95" s="66">
        <v>92</v>
      </c>
      <c r="P95" s="65">
        <f t="shared" si="2"/>
        <v>8</v>
      </c>
      <c r="Q95" s="65">
        <v>8</v>
      </c>
      <c r="S95" s="65" t="s">
        <v>71</v>
      </c>
      <c r="T95">
        <f t="shared" si="3"/>
        <v>7149</v>
      </c>
    </row>
    <row r="96" spans="15:20" x14ac:dyDescent="0.25">
      <c r="O96" s="66">
        <v>93</v>
      </c>
      <c r="P96" s="65">
        <f t="shared" si="2"/>
        <v>8</v>
      </c>
      <c r="Q96" s="65">
        <v>9</v>
      </c>
      <c r="S96" s="65" t="s">
        <v>72</v>
      </c>
      <c r="T96">
        <f t="shared" si="3"/>
        <v>7158</v>
      </c>
    </row>
    <row r="97" spans="15:20" x14ac:dyDescent="0.25">
      <c r="O97" s="66">
        <v>94</v>
      </c>
      <c r="P97" s="65">
        <f t="shared" si="2"/>
        <v>8</v>
      </c>
      <c r="Q97" s="65">
        <v>10</v>
      </c>
      <c r="S97" s="65" t="s">
        <v>73</v>
      </c>
      <c r="T97">
        <f t="shared" si="3"/>
        <v>7989</v>
      </c>
    </row>
    <row r="98" spans="15:20" x14ac:dyDescent="0.25">
      <c r="O98" s="66">
        <v>95</v>
      </c>
      <c r="P98" s="65">
        <f t="shared" si="2"/>
        <v>8</v>
      </c>
      <c r="Q98" s="65">
        <v>11</v>
      </c>
      <c r="S98" s="65" t="s">
        <v>74</v>
      </c>
      <c r="T98">
        <f t="shared" si="3"/>
        <v>7004</v>
      </c>
    </row>
    <row r="99" spans="15:20" x14ac:dyDescent="0.25">
      <c r="O99" s="66">
        <v>96</v>
      </c>
      <c r="P99" s="65">
        <f t="shared" si="2"/>
        <v>8</v>
      </c>
      <c r="Q99" s="65">
        <v>12</v>
      </c>
      <c r="S99" s="65" t="s">
        <v>75</v>
      </c>
      <c r="T99">
        <f t="shared" si="3"/>
        <v>7818</v>
      </c>
    </row>
    <row r="100" spans="15:20" x14ac:dyDescent="0.25">
      <c r="O100" s="66">
        <v>97</v>
      </c>
      <c r="P100" s="65">
        <f t="shared" si="2"/>
        <v>9</v>
      </c>
      <c r="Q100" s="65">
        <v>1</v>
      </c>
      <c r="R100">
        <v>1802</v>
      </c>
      <c r="S100" s="65" t="s">
        <v>64</v>
      </c>
      <c r="T100">
        <f t="shared" si="3"/>
        <v>7618</v>
      </c>
    </row>
    <row r="101" spans="15:20" x14ac:dyDescent="0.25">
      <c r="O101" s="66">
        <v>98</v>
      </c>
      <c r="P101" s="65">
        <f t="shared" si="2"/>
        <v>9</v>
      </c>
      <c r="Q101" s="65">
        <v>2</v>
      </c>
      <c r="S101" s="65" t="s">
        <v>65</v>
      </c>
      <c r="T101">
        <f t="shared" si="3"/>
        <v>6168</v>
      </c>
    </row>
    <row r="102" spans="15:20" x14ac:dyDescent="0.25">
      <c r="O102" s="66">
        <v>99</v>
      </c>
      <c r="P102" s="65">
        <f t="shared" si="2"/>
        <v>9</v>
      </c>
      <c r="Q102" s="65">
        <v>3</v>
      </c>
      <c r="S102" s="65" t="s">
        <v>66</v>
      </c>
      <c r="T102">
        <f t="shared" si="3"/>
        <v>7003</v>
      </c>
    </row>
    <row r="103" spans="15:20" x14ac:dyDescent="0.25">
      <c r="O103" s="66">
        <v>100</v>
      </c>
      <c r="P103" s="65">
        <f t="shared" si="2"/>
        <v>9</v>
      </c>
      <c r="Q103" s="65">
        <v>4</v>
      </c>
      <c r="S103" s="65" t="s">
        <v>67</v>
      </c>
      <c r="T103">
        <f t="shared" si="3"/>
        <v>7814</v>
      </c>
    </row>
    <row r="104" spans="15:20" x14ac:dyDescent="0.25">
      <c r="O104" s="66">
        <v>101</v>
      </c>
      <c r="P104" s="65">
        <f t="shared" si="2"/>
        <v>9</v>
      </c>
      <c r="Q104" s="65">
        <v>5</v>
      </c>
      <c r="S104" s="65" t="s">
        <v>68</v>
      </c>
      <c r="T104">
        <f t="shared" si="3"/>
        <v>7170</v>
      </c>
    </row>
    <row r="105" spans="15:20" x14ac:dyDescent="0.25">
      <c r="O105" s="66">
        <v>102</v>
      </c>
      <c r="P105" s="65">
        <f t="shared" si="2"/>
        <v>9</v>
      </c>
      <c r="Q105" s="65">
        <v>6</v>
      </c>
      <c r="S105" s="65" t="s">
        <v>69</v>
      </c>
      <c r="T105">
        <f t="shared" si="3"/>
        <v>8222</v>
      </c>
    </row>
    <row r="106" spans="15:20" x14ac:dyDescent="0.25">
      <c r="O106" s="66">
        <v>103</v>
      </c>
      <c r="P106" s="65">
        <f t="shared" si="2"/>
        <v>9</v>
      </c>
      <c r="Q106" s="65">
        <v>7</v>
      </c>
      <c r="S106" s="65" t="s">
        <v>70</v>
      </c>
      <c r="T106">
        <f t="shared" si="3"/>
        <v>8088</v>
      </c>
    </row>
    <row r="107" spans="15:20" x14ac:dyDescent="0.25">
      <c r="O107" s="66">
        <v>104</v>
      </c>
      <c r="P107" s="65">
        <f t="shared" si="2"/>
        <v>9</v>
      </c>
      <c r="Q107" s="65">
        <v>8</v>
      </c>
      <c r="S107" s="65" t="s">
        <v>71</v>
      </c>
      <c r="T107">
        <f t="shared" si="3"/>
        <v>6761</v>
      </c>
    </row>
    <row r="108" spans="15:20" x14ac:dyDescent="0.25">
      <c r="O108" s="66">
        <v>105</v>
      </c>
      <c r="P108" s="65">
        <f t="shared" si="2"/>
        <v>9</v>
      </c>
      <c r="Q108" s="65">
        <v>9</v>
      </c>
      <c r="S108" s="65" t="s">
        <v>72</v>
      </c>
      <c r="T108">
        <f t="shared" si="3"/>
        <v>7362</v>
      </c>
    </row>
    <row r="109" spans="15:20" x14ac:dyDescent="0.25">
      <c r="O109" s="66">
        <v>106</v>
      </c>
      <c r="P109" s="65">
        <f t="shared" si="2"/>
        <v>9</v>
      </c>
      <c r="Q109" s="65">
        <v>10</v>
      </c>
      <c r="S109" s="65" t="s">
        <v>73</v>
      </c>
      <c r="T109">
        <f t="shared" si="3"/>
        <v>7986</v>
      </c>
    </row>
    <row r="110" spans="15:20" x14ac:dyDescent="0.25">
      <c r="O110" s="66">
        <v>107</v>
      </c>
      <c r="P110" s="65">
        <f t="shared" si="2"/>
        <v>9</v>
      </c>
      <c r="Q110" s="65">
        <v>11</v>
      </c>
      <c r="S110" s="65" t="s">
        <v>74</v>
      </c>
      <c r="T110">
        <f t="shared" si="3"/>
        <v>7508</v>
      </c>
    </row>
    <row r="111" spans="15:20" x14ac:dyDescent="0.25">
      <c r="O111" s="66">
        <v>108</v>
      </c>
      <c r="P111" s="65">
        <f t="shared" si="2"/>
        <v>9</v>
      </c>
      <c r="Q111" s="65">
        <v>12</v>
      </c>
      <c r="S111" s="65" t="s">
        <v>75</v>
      </c>
      <c r="T111">
        <f t="shared" si="3"/>
        <v>9284</v>
      </c>
    </row>
    <row r="112" spans="15:20" x14ac:dyDescent="0.25">
      <c r="O112" s="66">
        <v>109</v>
      </c>
      <c r="P112" s="65">
        <f t="shared" si="2"/>
        <v>10</v>
      </c>
      <c r="Q112" s="65">
        <v>1</v>
      </c>
      <c r="R112">
        <v>1803</v>
      </c>
      <c r="S112" s="65" t="s">
        <v>64</v>
      </c>
      <c r="T112">
        <f t="shared" si="3"/>
        <v>10456</v>
      </c>
    </row>
    <row r="113" spans="15:20" x14ac:dyDescent="0.25">
      <c r="O113" s="66">
        <v>110</v>
      </c>
      <c r="P113" s="65">
        <f t="shared" si="2"/>
        <v>10</v>
      </c>
      <c r="Q113" s="65">
        <v>2</v>
      </c>
      <c r="S113" s="65" t="s">
        <v>65</v>
      </c>
      <c r="T113">
        <f t="shared" si="3"/>
        <v>9758</v>
      </c>
    </row>
    <row r="114" spans="15:20" x14ac:dyDescent="0.25">
      <c r="O114" s="66">
        <v>111</v>
      </c>
      <c r="P114" s="65">
        <f t="shared" si="2"/>
        <v>10</v>
      </c>
      <c r="Q114" s="65">
        <v>3</v>
      </c>
      <c r="S114" s="65" t="s">
        <v>66</v>
      </c>
      <c r="T114">
        <f t="shared" si="3"/>
        <v>10782</v>
      </c>
    </row>
    <row r="115" spans="15:20" x14ac:dyDescent="0.25">
      <c r="O115" s="66">
        <v>112</v>
      </c>
      <c r="P115" s="65">
        <f t="shared" si="2"/>
        <v>10</v>
      </c>
      <c r="Q115" s="65">
        <v>4</v>
      </c>
      <c r="S115" s="65" t="s">
        <v>67</v>
      </c>
      <c r="T115">
        <f t="shared" si="3"/>
        <v>11244</v>
      </c>
    </row>
    <row r="116" spans="15:20" x14ac:dyDescent="0.25">
      <c r="O116" s="66">
        <v>113</v>
      </c>
      <c r="P116" s="65">
        <f t="shared" si="2"/>
        <v>10</v>
      </c>
      <c r="Q116" s="65">
        <v>5</v>
      </c>
      <c r="S116" s="65" t="s">
        <v>68</v>
      </c>
      <c r="T116">
        <f t="shared" si="3"/>
        <v>10084</v>
      </c>
    </row>
    <row r="117" spans="15:20" x14ac:dyDescent="0.25">
      <c r="O117" s="66">
        <v>114</v>
      </c>
      <c r="P117" s="65">
        <f t="shared" si="2"/>
        <v>10</v>
      </c>
      <c r="Q117" s="65">
        <v>6</v>
      </c>
      <c r="S117" s="65" t="s">
        <v>69</v>
      </c>
      <c r="T117">
        <f t="shared" si="3"/>
        <v>10719</v>
      </c>
    </row>
    <row r="118" spans="15:20" x14ac:dyDescent="0.25">
      <c r="O118" s="66">
        <v>115</v>
      </c>
      <c r="P118" s="65">
        <f t="shared" si="2"/>
        <v>10</v>
      </c>
      <c r="Q118" s="65">
        <v>7</v>
      </c>
      <c r="S118" s="65" t="s">
        <v>70</v>
      </c>
      <c r="T118">
        <f t="shared" si="3"/>
        <v>11438</v>
      </c>
    </row>
    <row r="119" spans="15:20" x14ac:dyDescent="0.25">
      <c r="O119" s="66">
        <v>116</v>
      </c>
      <c r="P119" s="65">
        <f t="shared" si="2"/>
        <v>10</v>
      </c>
      <c r="Q119" s="65">
        <v>8</v>
      </c>
      <c r="S119" s="65" t="s">
        <v>71</v>
      </c>
      <c r="T119">
        <f t="shared" si="3"/>
        <v>10406</v>
      </c>
    </row>
    <row r="120" spans="15:20" x14ac:dyDescent="0.25">
      <c r="O120" s="66">
        <v>117</v>
      </c>
      <c r="P120" s="65">
        <f t="shared" si="2"/>
        <v>10</v>
      </c>
      <c r="Q120" s="65">
        <v>9</v>
      </c>
      <c r="S120" s="65" t="s">
        <v>72</v>
      </c>
      <c r="T120">
        <f t="shared" si="3"/>
        <v>10892</v>
      </c>
    </row>
    <row r="121" spans="15:20" x14ac:dyDescent="0.25">
      <c r="O121" s="66">
        <v>118</v>
      </c>
      <c r="P121" s="65">
        <f t="shared" si="2"/>
        <v>10</v>
      </c>
      <c r="Q121" s="65">
        <v>10</v>
      </c>
      <c r="S121" s="65" t="s">
        <v>73</v>
      </c>
      <c r="T121">
        <f t="shared" si="3"/>
        <v>11300</v>
      </c>
    </row>
    <row r="122" spans="15:20" x14ac:dyDescent="0.25">
      <c r="O122" s="66">
        <v>119</v>
      </c>
      <c r="P122" s="65">
        <f t="shared" si="2"/>
        <v>10</v>
      </c>
      <c r="Q122" s="65">
        <v>11</v>
      </c>
      <c r="S122" s="65" t="s">
        <v>74</v>
      </c>
      <c r="T122">
        <f t="shared" si="3"/>
        <v>10758</v>
      </c>
    </row>
    <row r="123" spans="15:20" x14ac:dyDescent="0.25">
      <c r="O123" s="66">
        <v>120</v>
      </c>
      <c r="P123" s="65">
        <f t="shared" si="2"/>
        <v>10</v>
      </c>
      <c r="Q123" s="65">
        <v>12</v>
      </c>
      <c r="S123" s="65" t="s">
        <v>75</v>
      </c>
      <c r="T123">
        <f t="shared" si="3"/>
        <v>11871</v>
      </c>
    </row>
    <row r="124" spans="15:20" x14ac:dyDescent="0.25">
      <c r="O124" s="66">
        <v>121</v>
      </c>
      <c r="P124" s="65">
        <f t="shared" si="2"/>
        <v>11</v>
      </c>
      <c r="Q124" s="65">
        <v>1</v>
      </c>
      <c r="R124">
        <v>1804</v>
      </c>
      <c r="S124" s="65" t="s">
        <v>64</v>
      </c>
      <c r="T124">
        <f t="shared" si="3"/>
        <v>12162</v>
      </c>
    </row>
    <row r="125" spans="15:20" x14ac:dyDescent="0.25">
      <c r="O125" s="66">
        <v>122</v>
      </c>
      <c r="P125" s="65">
        <f t="shared" si="2"/>
        <v>11</v>
      </c>
      <c r="Q125" s="65">
        <v>2</v>
      </c>
      <c r="S125" s="65" t="s">
        <v>65</v>
      </c>
      <c r="T125">
        <f t="shared" si="3"/>
        <v>10542</v>
      </c>
    </row>
    <row r="126" spans="15:20" x14ac:dyDescent="0.25">
      <c r="O126" s="66">
        <v>123</v>
      </c>
      <c r="P126" s="65">
        <f t="shared" si="2"/>
        <v>11</v>
      </c>
      <c r="Q126" s="65">
        <v>3</v>
      </c>
      <c r="S126" s="65" t="s">
        <v>66</v>
      </c>
      <c r="T126">
        <f t="shared" si="3"/>
        <v>10480</v>
      </c>
    </row>
    <row r="127" spans="15:20" x14ac:dyDescent="0.25">
      <c r="O127" s="66">
        <v>124</v>
      </c>
      <c r="P127" s="65">
        <f t="shared" si="2"/>
        <v>11</v>
      </c>
      <c r="Q127" s="65">
        <v>4</v>
      </c>
      <c r="S127" s="65" t="s">
        <v>67</v>
      </c>
      <c r="T127">
        <f t="shared" si="3"/>
        <v>10334</v>
      </c>
    </row>
    <row r="128" spans="15:20" x14ac:dyDescent="0.25">
      <c r="O128" s="66">
        <v>125</v>
      </c>
      <c r="P128" s="65">
        <f t="shared" si="2"/>
        <v>11</v>
      </c>
      <c r="Q128" s="65">
        <v>5</v>
      </c>
      <c r="S128" s="65" t="s">
        <v>68</v>
      </c>
      <c r="T128">
        <f t="shared" si="3"/>
        <v>9444</v>
      </c>
    </row>
    <row r="129" spans="15:20" x14ac:dyDescent="0.25">
      <c r="O129" s="66">
        <v>126</v>
      </c>
      <c r="P129" s="65">
        <f t="shared" si="2"/>
        <v>11</v>
      </c>
      <c r="Q129" s="65">
        <v>6</v>
      </c>
      <c r="S129" s="65" t="s">
        <v>69</v>
      </c>
      <c r="T129">
        <f t="shared" si="3"/>
        <v>9551</v>
      </c>
    </row>
    <row r="130" spans="15:20" x14ac:dyDescent="0.25">
      <c r="O130" s="66">
        <v>127</v>
      </c>
      <c r="P130" s="65">
        <f t="shared" si="2"/>
        <v>11</v>
      </c>
      <c r="Q130" s="65">
        <v>7</v>
      </c>
      <c r="S130" s="65" t="s">
        <v>70</v>
      </c>
      <c r="T130">
        <f t="shared" si="3"/>
        <v>10074</v>
      </c>
    </row>
    <row r="131" spans="15:20" x14ac:dyDescent="0.25">
      <c r="O131" s="66">
        <v>128</v>
      </c>
      <c r="P131" s="65">
        <f t="shared" si="2"/>
        <v>11</v>
      </c>
      <c r="Q131" s="65">
        <v>8</v>
      </c>
      <c r="S131" s="65" t="s">
        <v>71</v>
      </c>
      <c r="T131">
        <f t="shared" si="3"/>
        <v>8370</v>
      </c>
    </row>
    <row r="132" spans="15:20" x14ac:dyDescent="0.25">
      <c r="O132" s="66">
        <v>129</v>
      </c>
      <c r="P132" s="65">
        <f t="shared" ref="P132:P195" si="4">ROUNDUP(O132/12,0)</f>
        <v>11</v>
      </c>
      <c r="Q132" s="65">
        <v>9</v>
      </c>
      <c r="S132" s="65" t="s">
        <v>72</v>
      </c>
      <c r="T132">
        <f t="shared" ref="T132:T195" si="5">INDEX($B$7:$M$63,P132,Q132)</f>
        <v>8866</v>
      </c>
    </row>
    <row r="133" spans="15:20" x14ac:dyDescent="0.25">
      <c r="O133" s="66">
        <v>130</v>
      </c>
      <c r="P133" s="65">
        <f t="shared" si="4"/>
        <v>11</v>
      </c>
      <c r="Q133" s="65">
        <v>10</v>
      </c>
      <c r="S133" s="65" t="s">
        <v>73</v>
      </c>
      <c r="T133">
        <f t="shared" si="5"/>
        <v>9768</v>
      </c>
    </row>
    <row r="134" spans="15:20" x14ac:dyDescent="0.25">
      <c r="O134" s="66">
        <v>131</v>
      </c>
      <c r="P134" s="65">
        <f t="shared" si="4"/>
        <v>11</v>
      </c>
      <c r="Q134" s="65">
        <v>11</v>
      </c>
      <c r="S134" s="65" t="s">
        <v>74</v>
      </c>
      <c r="T134">
        <f t="shared" si="5"/>
        <v>8809</v>
      </c>
    </row>
    <row r="135" spans="15:20" x14ac:dyDescent="0.25">
      <c r="O135" s="66">
        <v>132</v>
      </c>
      <c r="P135" s="65">
        <f t="shared" si="4"/>
        <v>11</v>
      </c>
      <c r="Q135" s="65">
        <v>12</v>
      </c>
      <c r="S135" s="65" t="s">
        <v>75</v>
      </c>
      <c r="T135">
        <f t="shared" si="5"/>
        <v>9589</v>
      </c>
    </row>
    <row r="136" spans="15:20" x14ac:dyDescent="0.25">
      <c r="O136" s="66">
        <v>133</v>
      </c>
      <c r="P136" s="65">
        <f t="shared" si="4"/>
        <v>12</v>
      </c>
      <c r="Q136" s="65">
        <v>1</v>
      </c>
      <c r="R136">
        <v>1805</v>
      </c>
      <c r="S136" s="65" t="s">
        <v>64</v>
      </c>
      <c r="T136">
        <f t="shared" si="5"/>
        <v>10750</v>
      </c>
    </row>
    <row r="137" spans="15:20" x14ac:dyDescent="0.25">
      <c r="O137" s="66">
        <v>134</v>
      </c>
      <c r="P137" s="65">
        <f t="shared" si="4"/>
        <v>12</v>
      </c>
      <c r="Q137" s="65">
        <v>2</v>
      </c>
      <c r="S137" s="65" t="s">
        <v>65</v>
      </c>
      <c r="T137">
        <f t="shared" si="5"/>
        <v>9956</v>
      </c>
    </row>
    <row r="138" spans="15:20" x14ac:dyDescent="0.25">
      <c r="O138" s="66">
        <v>135</v>
      </c>
      <c r="P138" s="65">
        <f t="shared" si="4"/>
        <v>12</v>
      </c>
      <c r="Q138" s="65">
        <v>3</v>
      </c>
      <c r="S138" s="65" t="s">
        <v>66</v>
      </c>
      <c r="T138">
        <f t="shared" si="5"/>
        <v>10567</v>
      </c>
    </row>
    <row r="139" spans="15:20" x14ac:dyDescent="0.25">
      <c r="O139" s="66">
        <v>136</v>
      </c>
      <c r="P139" s="65">
        <f t="shared" si="4"/>
        <v>12</v>
      </c>
      <c r="Q139" s="65">
        <v>4</v>
      </c>
      <c r="S139" s="65" t="s">
        <v>67</v>
      </c>
      <c r="T139">
        <f t="shared" si="5"/>
        <v>11012</v>
      </c>
    </row>
    <row r="140" spans="15:20" x14ac:dyDescent="0.25">
      <c r="O140" s="66">
        <v>137</v>
      </c>
      <c r="P140" s="65">
        <f t="shared" si="4"/>
        <v>12</v>
      </c>
      <c r="Q140" s="65">
        <v>5</v>
      </c>
      <c r="S140" s="65" t="s">
        <v>68</v>
      </c>
      <c r="T140">
        <f t="shared" si="5"/>
        <v>10848</v>
      </c>
    </row>
    <row r="141" spans="15:20" x14ac:dyDescent="0.25">
      <c r="O141" s="66">
        <v>138</v>
      </c>
      <c r="P141" s="65">
        <f t="shared" si="4"/>
        <v>12</v>
      </c>
      <c r="Q141" s="65">
        <v>6</v>
      </c>
      <c r="S141" s="65" t="s">
        <v>69</v>
      </c>
      <c r="T141">
        <f t="shared" si="5"/>
        <v>11881</v>
      </c>
    </row>
    <row r="142" spans="15:20" x14ac:dyDescent="0.25">
      <c r="O142" s="66">
        <v>139</v>
      </c>
      <c r="P142" s="65">
        <f t="shared" si="4"/>
        <v>12</v>
      </c>
      <c r="Q142" s="65">
        <v>7</v>
      </c>
      <c r="S142" s="65" t="s">
        <v>70</v>
      </c>
      <c r="T142">
        <f t="shared" si="5"/>
        <v>12314</v>
      </c>
    </row>
    <row r="143" spans="15:20" x14ac:dyDescent="0.25">
      <c r="O143" s="66">
        <v>140</v>
      </c>
      <c r="P143" s="65">
        <f t="shared" si="4"/>
        <v>12</v>
      </c>
      <c r="Q143" s="65">
        <v>8</v>
      </c>
      <c r="S143" s="65" t="s">
        <v>71</v>
      </c>
      <c r="T143">
        <f t="shared" si="5"/>
        <v>11062</v>
      </c>
    </row>
    <row r="144" spans="15:20" x14ac:dyDescent="0.25">
      <c r="O144" s="66">
        <v>141</v>
      </c>
      <c r="P144" s="65">
        <f t="shared" si="4"/>
        <v>12</v>
      </c>
      <c r="Q144" s="65">
        <v>9</v>
      </c>
      <c r="S144" s="65" t="s">
        <v>72</v>
      </c>
      <c r="T144">
        <f t="shared" si="5"/>
        <v>11503</v>
      </c>
    </row>
    <row r="145" spans="15:20" x14ac:dyDescent="0.25">
      <c r="O145" s="66">
        <v>142</v>
      </c>
      <c r="P145" s="65">
        <f t="shared" si="4"/>
        <v>12</v>
      </c>
      <c r="Q145" s="65">
        <v>10</v>
      </c>
      <c r="S145" s="65" t="s">
        <v>73</v>
      </c>
      <c r="T145">
        <f t="shared" si="5"/>
        <v>12344</v>
      </c>
    </row>
    <row r="146" spans="15:20" x14ac:dyDescent="0.25">
      <c r="O146" s="66">
        <v>143</v>
      </c>
      <c r="P146" s="65">
        <f t="shared" si="4"/>
        <v>12</v>
      </c>
      <c r="Q146" s="65">
        <v>11</v>
      </c>
      <c r="S146" s="65" t="s">
        <v>74</v>
      </c>
      <c r="T146">
        <f t="shared" si="5"/>
        <v>11367</v>
      </c>
    </row>
    <row r="147" spans="15:20" x14ac:dyDescent="0.25">
      <c r="O147" s="66">
        <v>144</v>
      </c>
      <c r="P147" s="65">
        <f t="shared" si="4"/>
        <v>12</v>
      </c>
      <c r="Q147" s="65">
        <v>12</v>
      </c>
      <c r="S147" s="65" t="s">
        <v>75</v>
      </c>
      <c r="T147">
        <f t="shared" si="5"/>
        <v>12079</v>
      </c>
    </row>
    <row r="148" spans="15:20" x14ac:dyDescent="0.25">
      <c r="O148" s="66">
        <v>145</v>
      </c>
      <c r="P148" s="65">
        <f t="shared" si="4"/>
        <v>13</v>
      </c>
      <c r="Q148" s="65">
        <v>1</v>
      </c>
      <c r="R148">
        <v>1806</v>
      </c>
      <c r="S148" s="65" t="s">
        <v>64</v>
      </c>
      <c r="T148">
        <f t="shared" si="5"/>
        <v>13318</v>
      </c>
    </row>
    <row r="149" spans="15:20" x14ac:dyDescent="0.25">
      <c r="O149" s="66">
        <v>146</v>
      </c>
      <c r="P149" s="65">
        <f t="shared" si="4"/>
        <v>13</v>
      </c>
      <c r="Q149" s="65">
        <v>2</v>
      </c>
      <c r="S149" s="65" t="s">
        <v>65</v>
      </c>
      <c r="T149">
        <f t="shared" si="5"/>
        <v>11413</v>
      </c>
    </row>
    <row r="150" spans="15:20" x14ac:dyDescent="0.25">
      <c r="O150" s="66">
        <v>147</v>
      </c>
      <c r="P150" s="65">
        <f t="shared" si="4"/>
        <v>13</v>
      </c>
      <c r="Q150" s="65">
        <v>3</v>
      </c>
      <c r="S150" s="65" t="s">
        <v>66</v>
      </c>
      <c r="T150">
        <f t="shared" si="5"/>
        <v>10645</v>
      </c>
    </row>
    <row r="151" spans="15:20" x14ac:dyDescent="0.25">
      <c r="O151" s="66">
        <v>148</v>
      </c>
      <c r="P151" s="65">
        <f t="shared" si="4"/>
        <v>13</v>
      </c>
      <c r="Q151" s="65">
        <v>4</v>
      </c>
      <c r="S151" s="65" t="s">
        <v>67</v>
      </c>
      <c r="T151">
        <f t="shared" si="5"/>
        <v>12306</v>
      </c>
    </row>
    <row r="152" spans="15:20" x14ac:dyDescent="0.25">
      <c r="O152" s="66">
        <v>149</v>
      </c>
      <c r="P152" s="65">
        <f t="shared" si="4"/>
        <v>13</v>
      </c>
      <c r="Q152" s="65">
        <v>5</v>
      </c>
      <c r="S152" s="65" t="s">
        <v>68</v>
      </c>
      <c r="T152">
        <f t="shared" si="5"/>
        <v>11780</v>
      </c>
    </row>
    <row r="153" spans="15:20" x14ac:dyDescent="0.25">
      <c r="O153" s="66">
        <v>150</v>
      </c>
      <c r="P153" s="65">
        <f t="shared" si="4"/>
        <v>13</v>
      </c>
      <c r="Q153" s="65">
        <v>6</v>
      </c>
      <c r="S153" s="65" t="s">
        <v>69</v>
      </c>
      <c r="T153">
        <f t="shared" si="5"/>
        <v>12384</v>
      </c>
    </row>
    <row r="154" spans="15:20" x14ac:dyDescent="0.25">
      <c r="O154" s="66">
        <v>151</v>
      </c>
      <c r="P154" s="65">
        <f t="shared" si="4"/>
        <v>13</v>
      </c>
      <c r="Q154" s="65">
        <v>7</v>
      </c>
      <c r="S154" s="65" t="s">
        <v>70</v>
      </c>
      <c r="T154">
        <f t="shared" si="5"/>
        <v>12182</v>
      </c>
    </row>
    <row r="155" spans="15:20" x14ac:dyDescent="0.25">
      <c r="O155" s="66">
        <v>152</v>
      </c>
      <c r="P155" s="65">
        <f t="shared" si="4"/>
        <v>13</v>
      </c>
      <c r="Q155" s="65">
        <v>8</v>
      </c>
      <c r="S155" s="65" t="s">
        <v>71</v>
      </c>
      <c r="T155">
        <f t="shared" si="5"/>
        <v>11396</v>
      </c>
    </row>
    <row r="156" spans="15:20" x14ac:dyDescent="0.25">
      <c r="O156" s="66">
        <v>153</v>
      </c>
      <c r="P156" s="65">
        <f t="shared" si="4"/>
        <v>13</v>
      </c>
      <c r="Q156" s="65">
        <v>9</v>
      </c>
      <c r="S156" s="65" t="s">
        <v>72</v>
      </c>
      <c r="T156">
        <f t="shared" si="5"/>
        <v>12050</v>
      </c>
    </row>
    <row r="157" spans="15:20" x14ac:dyDescent="0.25">
      <c r="O157" s="66">
        <v>154</v>
      </c>
      <c r="P157" s="65">
        <f t="shared" si="4"/>
        <v>13</v>
      </c>
      <c r="Q157" s="65">
        <v>10</v>
      </c>
      <c r="S157" s="65" t="s">
        <v>73</v>
      </c>
      <c r="T157">
        <f t="shared" si="5"/>
        <v>12793</v>
      </c>
    </row>
    <row r="158" spans="15:20" x14ac:dyDescent="0.25">
      <c r="O158" s="66">
        <v>155</v>
      </c>
      <c r="P158" s="65">
        <f t="shared" si="4"/>
        <v>13</v>
      </c>
      <c r="Q158" s="65">
        <v>11</v>
      </c>
      <c r="S158" s="65" t="s">
        <v>74</v>
      </c>
      <c r="T158">
        <f t="shared" si="5"/>
        <v>11807</v>
      </c>
    </row>
    <row r="159" spans="15:20" x14ac:dyDescent="0.25">
      <c r="O159" s="66">
        <v>156</v>
      </c>
      <c r="P159" s="65">
        <f t="shared" si="4"/>
        <v>13</v>
      </c>
      <c r="Q159" s="65">
        <v>12</v>
      </c>
      <c r="S159" s="65" t="s">
        <v>75</v>
      </c>
      <c r="T159">
        <f t="shared" si="5"/>
        <v>12922</v>
      </c>
    </row>
    <row r="160" spans="15:20" x14ac:dyDescent="0.25">
      <c r="O160" s="66">
        <v>157</v>
      </c>
      <c r="P160" s="65">
        <f t="shared" si="4"/>
        <v>14</v>
      </c>
      <c r="Q160" s="65">
        <v>1</v>
      </c>
      <c r="R160">
        <v>1807</v>
      </c>
      <c r="S160" s="65" t="s">
        <v>64</v>
      </c>
      <c r="T160">
        <f t="shared" si="5"/>
        <v>15540</v>
      </c>
    </row>
    <row r="161" spans="15:20" x14ac:dyDescent="0.25">
      <c r="O161" s="66">
        <v>158</v>
      </c>
      <c r="P161" s="65">
        <f t="shared" si="4"/>
        <v>14</v>
      </c>
      <c r="Q161" s="65">
        <v>2</v>
      </c>
      <c r="S161" s="65" t="s">
        <v>65</v>
      </c>
      <c r="T161">
        <f t="shared" si="5"/>
        <v>12390</v>
      </c>
    </row>
    <row r="162" spans="15:20" x14ac:dyDescent="0.25">
      <c r="O162" s="66">
        <v>159</v>
      </c>
      <c r="P162" s="65">
        <f t="shared" si="4"/>
        <v>14</v>
      </c>
      <c r="Q162" s="65">
        <v>3</v>
      </c>
      <c r="S162" s="65" t="s">
        <v>66</v>
      </c>
      <c r="T162">
        <f t="shared" si="5"/>
        <v>13264</v>
      </c>
    </row>
    <row r="163" spans="15:20" x14ac:dyDescent="0.25">
      <c r="O163" s="66">
        <v>160</v>
      </c>
      <c r="P163" s="65">
        <f t="shared" si="4"/>
        <v>14</v>
      </c>
      <c r="Q163" s="65">
        <v>4</v>
      </c>
      <c r="S163" s="65" t="s">
        <v>67</v>
      </c>
      <c r="T163">
        <f t="shared" si="5"/>
        <v>13604</v>
      </c>
    </row>
    <row r="164" spans="15:20" x14ac:dyDescent="0.25">
      <c r="O164" s="66">
        <v>161</v>
      </c>
      <c r="P164" s="65">
        <f t="shared" si="4"/>
        <v>14</v>
      </c>
      <c r="Q164" s="65">
        <v>5</v>
      </c>
      <c r="S164" s="65" t="s">
        <v>68</v>
      </c>
      <c r="T164">
        <f t="shared" si="5"/>
        <v>13152</v>
      </c>
    </row>
    <row r="165" spans="15:20" x14ac:dyDescent="0.25">
      <c r="O165" s="66">
        <v>162</v>
      </c>
      <c r="P165" s="65">
        <f t="shared" si="4"/>
        <v>14</v>
      </c>
      <c r="Q165" s="65">
        <v>6</v>
      </c>
      <c r="S165" s="65" t="s">
        <v>69</v>
      </c>
      <c r="T165">
        <f t="shared" si="5"/>
        <v>13594</v>
      </c>
    </row>
    <row r="166" spans="15:20" x14ac:dyDescent="0.25">
      <c r="O166" s="66">
        <v>163</v>
      </c>
      <c r="P166" s="65">
        <f t="shared" si="4"/>
        <v>14</v>
      </c>
      <c r="Q166" s="65">
        <v>7</v>
      </c>
      <c r="S166" s="65" t="s">
        <v>70</v>
      </c>
      <c r="T166">
        <f t="shared" si="5"/>
        <v>14428</v>
      </c>
    </row>
    <row r="167" spans="15:20" x14ac:dyDescent="0.25">
      <c r="O167" s="66">
        <v>164</v>
      </c>
      <c r="P167" s="65">
        <f t="shared" si="4"/>
        <v>14</v>
      </c>
      <c r="Q167" s="65">
        <v>8</v>
      </c>
      <c r="S167" s="65" t="s">
        <v>71</v>
      </c>
      <c r="T167">
        <f t="shared" si="5"/>
        <v>12848</v>
      </c>
    </row>
    <row r="168" spans="15:20" x14ac:dyDescent="0.25">
      <c r="O168" s="66">
        <v>165</v>
      </c>
      <c r="P168" s="65">
        <f t="shared" si="4"/>
        <v>14</v>
      </c>
      <c r="Q168" s="65">
        <v>9</v>
      </c>
      <c r="S168" s="65" t="s">
        <v>72</v>
      </c>
      <c r="T168">
        <f t="shared" si="5"/>
        <v>12898</v>
      </c>
    </row>
    <row r="169" spans="15:20" x14ac:dyDescent="0.25">
      <c r="O169" s="66">
        <v>166</v>
      </c>
      <c r="P169" s="65">
        <f t="shared" si="4"/>
        <v>14</v>
      </c>
      <c r="Q169" s="65">
        <v>10</v>
      </c>
      <c r="S169" s="65" t="s">
        <v>73</v>
      </c>
      <c r="T169">
        <f t="shared" si="5"/>
        <v>14202</v>
      </c>
    </row>
    <row r="170" spans="15:20" x14ac:dyDescent="0.25">
      <c r="O170" s="66">
        <v>167</v>
      </c>
      <c r="P170" s="65">
        <f t="shared" si="4"/>
        <v>14</v>
      </c>
      <c r="Q170" s="65">
        <v>11</v>
      </c>
      <c r="S170" s="65" t="s">
        <v>74</v>
      </c>
      <c r="T170">
        <f t="shared" si="5"/>
        <v>12436</v>
      </c>
    </row>
    <row r="171" spans="15:20" x14ac:dyDescent="0.25">
      <c r="O171" s="66">
        <v>168</v>
      </c>
      <c r="P171" s="65">
        <f t="shared" si="4"/>
        <v>14</v>
      </c>
      <c r="Q171" s="65">
        <v>12</v>
      </c>
      <c r="S171" s="65" t="s">
        <v>75</v>
      </c>
      <c r="T171">
        <f t="shared" si="5"/>
        <v>12746</v>
      </c>
    </row>
    <row r="172" spans="15:20" x14ac:dyDescent="0.25">
      <c r="O172" s="66">
        <v>169</v>
      </c>
      <c r="P172" s="65">
        <f t="shared" si="4"/>
        <v>15</v>
      </c>
      <c r="Q172" s="65">
        <v>1</v>
      </c>
      <c r="R172">
        <v>1808</v>
      </c>
      <c r="S172" s="65" t="s">
        <v>64</v>
      </c>
      <c r="T172">
        <f t="shared" si="5"/>
        <v>13736</v>
      </c>
    </row>
    <row r="173" spans="15:20" x14ac:dyDescent="0.25">
      <c r="O173" s="66">
        <v>170</v>
      </c>
      <c r="P173" s="65">
        <f t="shared" si="4"/>
        <v>15</v>
      </c>
      <c r="Q173" s="65">
        <v>2</v>
      </c>
      <c r="S173" s="65" t="s">
        <v>65</v>
      </c>
      <c r="T173">
        <f t="shared" si="5"/>
        <v>12422</v>
      </c>
    </row>
    <row r="174" spans="15:20" x14ac:dyDescent="0.25">
      <c r="O174" s="66">
        <v>171</v>
      </c>
      <c r="P174" s="65">
        <f t="shared" si="4"/>
        <v>15</v>
      </c>
      <c r="Q174" s="65">
        <v>3</v>
      </c>
      <c r="S174" s="65" t="s">
        <v>66</v>
      </c>
      <c r="T174">
        <f t="shared" si="5"/>
        <v>12686</v>
      </c>
    </row>
    <row r="175" spans="15:20" x14ac:dyDescent="0.25">
      <c r="O175" s="66">
        <v>172</v>
      </c>
      <c r="P175" s="65">
        <f t="shared" si="4"/>
        <v>15</v>
      </c>
      <c r="Q175" s="65">
        <v>4</v>
      </c>
      <c r="S175" s="65" t="s">
        <v>67</v>
      </c>
      <c r="T175">
        <f t="shared" si="5"/>
        <v>12858</v>
      </c>
    </row>
    <row r="176" spans="15:20" x14ac:dyDescent="0.25">
      <c r="O176" s="66">
        <v>173</v>
      </c>
      <c r="P176" s="65">
        <f t="shared" si="4"/>
        <v>15</v>
      </c>
      <c r="Q176" s="65">
        <v>5</v>
      </c>
      <c r="S176" s="65" t="s">
        <v>68</v>
      </c>
      <c r="T176">
        <f t="shared" si="5"/>
        <v>11100</v>
      </c>
    </row>
    <row r="177" spans="15:20" x14ac:dyDescent="0.25">
      <c r="O177" s="66">
        <v>174</v>
      </c>
      <c r="P177" s="65">
        <f t="shared" si="4"/>
        <v>15</v>
      </c>
      <c r="Q177" s="65">
        <v>6</v>
      </c>
      <c r="S177" s="65" t="s">
        <v>69</v>
      </c>
      <c r="T177">
        <f t="shared" si="5"/>
        <v>12348</v>
      </c>
    </row>
    <row r="178" spans="15:20" x14ac:dyDescent="0.25">
      <c r="O178" s="66">
        <v>175</v>
      </c>
      <c r="P178" s="65">
        <f t="shared" si="4"/>
        <v>15</v>
      </c>
      <c r="Q178" s="65">
        <v>7</v>
      </c>
      <c r="S178" s="65" t="s">
        <v>70</v>
      </c>
      <c r="T178">
        <f t="shared" si="5"/>
        <v>14454</v>
      </c>
    </row>
    <row r="179" spans="15:20" x14ac:dyDescent="0.25">
      <c r="O179" s="66">
        <v>176</v>
      </c>
      <c r="P179" s="65">
        <f t="shared" si="4"/>
        <v>15</v>
      </c>
      <c r="Q179" s="65">
        <v>8</v>
      </c>
      <c r="S179" s="65" t="s">
        <v>71</v>
      </c>
      <c r="T179">
        <f t="shared" si="5"/>
        <v>12532</v>
      </c>
    </row>
    <row r="180" spans="15:20" x14ac:dyDescent="0.25">
      <c r="O180" s="66">
        <v>177</v>
      </c>
      <c r="P180" s="65">
        <f t="shared" si="4"/>
        <v>15</v>
      </c>
      <c r="Q180" s="65">
        <v>9</v>
      </c>
      <c r="S180" s="65" t="s">
        <v>72</v>
      </c>
      <c r="T180">
        <f t="shared" si="5"/>
        <v>12548</v>
      </c>
    </row>
    <row r="181" spans="15:20" x14ac:dyDescent="0.25">
      <c r="O181" s="66">
        <v>178</v>
      </c>
      <c r="P181" s="65">
        <f t="shared" si="4"/>
        <v>15</v>
      </c>
      <c r="Q181" s="65">
        <v>10</v>
      </c>
      <c r="S181" s="65" t="s">
        <v>73</v>
      </c>
      <c r="T181">
        <f t="shared" si="5"/>
        <v>14312</v>
      </c>
    </row>
    <row r="182" spans="15:20" x14ac:dyDescent="0.25">
      <c r="O182" s="66">
        <v>179</v>
      </c>
      <c r="P182" s="65">
        <f t="shared" si="4"/>
        <v>15</v>
      </c>
      <c r="Q182" s="65">
        <v>11</v>
      </c>
      <c r="S182" s="65" t="s">
        <v>74</v>
      </c>
      <c r="T182">
        <f t="shared" si="5"/>
        <v>12840</v>
      </c>
    </row>
    <row r="183" spans="15:20" x14ac:dyDescent="0.25">
      <c r="O183" s="66">
        <v>180</v>
      </c>
      <c r="P183" s="65">
        <f t="shared" si="4"/>
        <v>15</v>
      </c>
      <c r="Q183" s="65">
        <v>12</v>
      </c>
      <c r="S183" s="65" t="s">
        <v>75</v>
      </c>
      <c r="T183">
        <f t="shared" si="5"/>
        <v>13084</v>
      </c>
    </row>
    <row r="184" spans="15:20" x14ac:dyDescent="0.25">
      <c r="O184" s="66">
        <v>181</v>
      </c>
      <c r="P184" s="65">
        <f t="shared" si="4"/>
        <v>16</v>
      </c>
      <c r="Q184" s="65">
        <v>1</v>
      </c>
      <c r="R184">
        <v>1809</v>
      </c>
      <c r="S184" s="65" t="s">
        <v>64</v>
      </c>
      <c r="T184">
        <f t="shared" si="5"/>
        <v>15979</v>
      </c>
    </row>
    <row r="185" spans="15:20" x14ac:dyDescent="0.25">
      <c r="O185" s="66">
        <v>182</v>
      </c>
      <c r="P185" s="65">
        <f t="shared" si="4"/>
        <v>16</v>
      </c>
      <c r="Q185" s="65">
        <v>2</v>
      </c>
      <c r="S185" s="65" t="s">
        <v>65</v>
      </c>
      <c r="T185">
        <f t="shared" si="5"/>
        <v>13700</v>
      </c>
    </row>
    <row r="186" spans="15:20" x14ac:dyDescent="0.25">
      <c r="O186" s="66">
        <v>183</v>
      </c>
      <c r="P186" s="65">
        <f t="shared" si="4"/>
        <v>16</v>
      </c>
      <c r="Q186" s="65">
        <v>3</v>
      </c>
      <c r="S186" s="65" t="s">
        <v>66</v>
      </c>
      <c r="T186">
        <f t="shared" si="5"/>
        <v>13608</v>
      </c>
    </row>
    <row r="187" spans="15:20" x14ac:dyDescent="0.25">
      <c r="O187" s="66">
        <v>184</v>
      </c>
      <c r="P187" s="65">
        <f t="shared" si="4"/>
        <v>16</v>
      </c>
      <c r="Q187" s="65">
        <v>4</v>
      </c>
      <c r="S187" s="65" t="s">
        <v>67</v>
      </c>
      <c r="T187">
        <f t="shared" si="5"/>
        <v>15299</v>
      </c>
    </row>
    <row r="188" spans="15:20" x14ac:dyDescent="0.25">
      <c r="O188" s="66">
        <v>185</v>
      </c>
      <c r="P188" s="65">
        <f t="shared" si="4"/>
        <v>16</v>
      </c>
      <c r="Q188" s="65">
        <v>5</v>
      </c>
      <c r="S188" s="65" t="s">
        <v>68</v>
      </c>
      <c r="T188">
        <f t="shared" si="5"/>
        <v>14058</v>
      </c>
    </row>
    <row r="189" spans="15:20" x14ac:dyDescent="0.25">
      <c r="O189" s="66">
        <v>186</v>
      </c>
      <c r="P189" s="65">
        <f t="shared" si="4"/>
        <v>16</v>
      </c>
      <c r="Q189" s="65">
        <v>6</v>
      </c>
      <c r="S189" s="65" t="s">
        <v>69</v>
      </c>
      <c r="T189">
        <f t="shared" si="5"/>
        <v>15046</v>
      </c>
    </row>
    <row r="190" spans="15:20" x14ac:dyDescent="0.25">
      <c r="O190" s="66">
        <v>187</v>
      </c>
      <c r="P190" s="65">
        <f t="shared" si="4"/>
        <v>16</v>
      </c>
      <c r="Q190" s="65">
        <v>7</v>
      </c>
      <c r="S190" s="65" t="s">
        <v>70</v>
      </c>
      <c r="T190">
        <f t="shared" si="5"/>
        <v>17488</v>
      </c>
    </row>
    <row r="191" spans="15:20" x14ac:dyDescent="0.25">
      <c r="O191" s="66">
        <v>188</v>
      </c>
      <c r="P191" s="65">
        <f t="shared" si="4"/>
        <v>16</v>
      </c>
      <c r="Q191" s="65">
        <v>8</v>
      </c>
      <c r="S191" s="65" t="s">
        <v>71</v>
      </c>
      <c r="T191">
        <f t="shared" si="5"/>
        <v>14758</v>
      </c>
    </row>
    <row r="192" spans="15:20" x14ac:dyDescent="0.25">
      <c r="O192" s="66">
        <v>189</v>
      </c>
      <c r="P192" s="65">
        <f t="shared" si="4"/>
        <v>16</v>
      </c>
      <c r="Q192" s="65">
        <v>9</v>
      </c>
      <c r="S192" s="65" t="s">
        <v>72</v>
      </c>
      <c r="T192">
        <f t="shared" si="5"/>
        <v>14589</v>
      </c>
    </row>
    <row r="193" spans="15:20" x14ac:dyDescent="0.25">
      <c r="O193" s="66">
        <v>190</v>
      </c>
      <c r="P193" s="65">
        <f t="shared" si="4"/>
        <v>16</v>
      </c>
      <c r="Q193" s="65">
        <v>10</v>
      </c>
      <c r="S193" s="65" t="s">
        <v>73</v>
      </c>
      <c r="T193">
        <f t="shared" si="5"/>
        <v>16656</v>
      </c>
    </row>
    <row r="194" spans="15:20" x14ac:dyDescent="0.25">
      <c r="O194" s="66">
        <v>191</v>
      </c>
      <c r="P194" s="65">
        <f t="shared" si="4"/>
        <v>16</v>
      </c>
      <c r="Q194" s="65">
        <v>11</v>
      </c>
      <c r="S194" s="65" t="s">
        <v>74</v>
      </c>
      <c r="T194">
        <f t="shared" si="5"/>
        <v>15415</v>
      </c>
    </row>
    <row r="195" spans="15:20" x14ac:dyDescent="0.25">
      <c r="O195" s="66">
        <v>192</v>
      </c>
      <c r="P195" s="65">
        <f t="shared" si="4"/>
        <v>16</v>
      </c>
      <c r="Q195" s="65">
        <v>12</v>
      </c>
      <c r="S195" s="65" t="s">
        <v>75</v>
      </c>
      <c r="T195">
        <f t="shared" si="5"/>
        <v>17318</v>
      </c>
    </row>
    <row r="196" spans="15:20" x14ac:dyDescent="0.25">
      <c r="O196" s="66">
        <v>193</v>
      </c>
      <c r="P196" s="65">
        <f t="shared" ref="P196:P259" si="6">ROUNDUP(O196/12,0)</f>
        <v>17</v>
      </c>
      <c r="Q196" s="65">
        <v>1</v>
      </c>
      <c r="R196">
        <v>1810</v>
      </c>
      <c r="S196" s="65" t="s">
        <v>64</v>
      </c>
      <c r="T196">
        <f t="shared" ref="T196:T259" si="7">INDEX($B$7:$M$63,P196,Q196)</f>
        <v>19131</v>
      </c>
    </row>
    <row r="197" spans="15:20" x14ac:dyDescent="0.25">
      <c r="O197" s="66">
        <v>194</v>
      </c>
      <c r="P197" s="65">
        <f t="shared" si="6"/>
        <v>17</v>
      </c>
      <c r="Q197" s="65">
        <v>2</v>
      </c>
      <c r="S197" s="65" t="s">
        <v>65</v>
      </c>
      <c r="T197">
        <f t="shared" si="7"/>
        <v>18966</v>
      </c>
    </row>
    <row r="198" spans="15:20" x14ac:dyDescent="0.25">
      <c r="O198" s="66">
        <v>195</v>
      </c>
      <c r="P198" s="65">
        <f t="shared" si="6"/>
        <v>17</v>
      </c>
      <c r="Q198" s="65">
        <v>3</v>
      </c>
      <c r="S198" s="65" t="s">
        <v>66</v>
      </c>
      <c r="T198">
        <f t="shared" si="7"/>
        <v>19278</v>
      </c>
    </row>
    <row r="199" spans="15:20" x14ac:dyDescent="0.25">
      <c r="O199" s="66">
        <v>196</v>
      </c>
      <c r="P199" s="65">
        <f t="shared" si="6"/>
        <v>17</v>
      </c>
      <c r="Q199" s="65">
        <v>4</v>
      </c>
      <c r="S199" s="65" t="s">
        <v>67</v>
      </c>
      <c r="T199">
        <f t="shared" si="7"/>
        <v>20767</v>
      </c>
    </row>
    <row r="200" spans="15:20" x14ac:dyDescent="0.25">
      <c r="O200" s="66">
        <v>197</v>
      </c>
      <c r="P200" s="65">
        <f t="shared" si="6"/>
        <v>17</v>
      </c>
      <c r="Q200" s="65">
        <v>5</v>
      </c>
      <c r="S200" s="65" t="s">
        <v>68</v>
      </c>
      <c r="T200">
        <f t="shared" si="7"/>
        <v>18672</v>
      </c>
    </row>
    <row r="201" spans="15:20" x14ac:dyDescent="0.25">
      <c r="O201" s="66">
        <v>198</v>
      </c>
      <c r="P201" s="65">
        <f t="shared" si="6"/>
        <v>17</v>
      </c>
      <c r="Q201" s="65">
        <v>6</v>
      </c>
      <c r="S201" s="65" t="s">
        <v>69</v>
      </c>
      <c r="T201">
        <f t="shared" si="7"/>
        <v>19847</v>
      </c>
    </row>
    <row r="202" spans="15:20" x14ac:dyDescent="0.25">
      <c r="O202" s="66">
        <v>199</v>
      </c>
      <c r="P202" s="65">
        <f t="shared" si="6"/>
        <v>17</v>
      </c>
      <c r="Q202" s="65">
        <v>7</v>
      </c>
      <c r="S202" s="65" t="s">
        <v>70</v>
      </c>
      <c r="T202">
        <f t="shared" si="7"/>
        <v>22428</v>
      </c>
    </row>
    <row r="203" spans="15:20" x14ac:dyDescent="0.25">
      <c r="O203" s="66">
        <v>200</v>
      </c>
      <c r="P203" s="65">
        <f t="shared" si="6"/>
        <v>17</v>
      </c>
      <c r="Q203" s="65">
        <v>8</v>
      </c>
      <c r="S203" s="65" t="s">
        <v>71</v>
      </c>
      <c r="T203">
        <f t="shared" si="7"/>
        <v>20363</v>
      </c>
    </row>
    <row r="204" spans="15:20" x14ac:dyDescent="0.25">
      <c r="O204" s="66">
        <v>201</v>
      </c>
      <c r="P204" s="65">
        <f t="shared" si="6"/>
        <v>17</v>
      </c>
      <c r="Q204" s="65">
        <v>9</v>
      </c>
      <c r="S204" s="65" t="s">
        <v>72</v>
      </c>
      <c r="T204">
        <f t="shared" si="7"/>
        <v>19742</v>
      </c>
    </row>
    <row r="205" spans="15:20" x14ac:dyDescent="0.25">
      <c r="O205" s="66">
        <v>202</v>
      </c>
      <c r="P205" s="65">
        <f t="shared" si="6"/>
        <v>17</v>
      </c>
      <c r="Q205" s="65">
        <v>10</v>
      </c>
      <c r="S205" s="65" t="s">
        <v>73</v>
      </c>
      <c r="T205">
        <f t="shared" si="7"/>
        <v>20256</v>
      </c>
    </row>
    <row r="206" spans="15:20" x14ac:dyDescent="0.25">
      <c r="O206" s="66">
        <v>203</v>
      </c>
      <c r="P206" s="65">
        <f t="shared" si="6"/>
        <v>17</v>
      </c>
      <c r="Q206" s="65">
        <v>11</v>
      </c>
      <c r="S206" s="65" t="s">
        <v>74</v>
      </c>
      <c r="T206">
        <f t="shared" si="7"/>
        <v>17205</v>
      </c>
    </row>
    <row r="207" spans="15:20" x14ac:dyDescent="0.25">
      <c r="O207" s="66">
        <v>204</v>
      </c>
      <c r="P207" s="65">
        <f t="shared" si="6"/>
        <v>17</v>
      </c>
      <c r="Q207" s="65">
        <v>12</v>
      </c>
      <c r="S207" s="65" t="s">
        <v>75</v>
      </c>
      <c r="T207">
        <f t="shared" si="7"/>
        <v>17493</v>
      </c>
    </row>
    <row r="208" spans="15:20" x14ac:dyDescent="0.25">
      <c r="O208" s="66">
        <v>205</v>
      </c>
      <c r="P208" s="65">
        <f t="shared" si="6"/>
        <v>18</v>
      </c>
      <c r="Q208" s="65">
        <v>1</v>
      </c>
      <c r="R208">
        <v>1811</v>
      </c>
      <c r="S208" s="65" t="s">
        <v>64</v>
      </c>
      <c r="T208">
        <f t="shared" si="7"/>
        <v>17286</v>
      </c>
    </row>
    <row r="209" spans="15:20" x14ac:dyDescent="0.25">
      <c r="O209" s="66">
        <v>206</v>
      </c>
      <c r="P209" s="65">
        <f t="shared" si="6"/>
        <v>18</v>
      </c>
      <c r="Q209" s="65">
        <v>2</v>
      </c>
      <c r="S209" s="65" t="s">
        <v>65</v>
      </c>
      <c r="T209">
        <f t="shared" si="7"/>
        <v>15211</v>
      </c>
    </row>
    <row r="210" spans="15:20" x14ac:dyDescent="0.25">
      <c r="O210" s="66">
        <v>207</v>
      </c>
      <c r="P210" s="65">
        <f t="shared" si="6"/>
        <v>18</v>
      </c>
      <c r="Q210" s="65">
        <v>3</v>
      </c>
      <c r="S210" s="65" t="s">
        <v>66</v>
      </c>
      <c r="T210">
        <f t="shared" si="7"/>
        <v>15008</v>
      </c>
    </row>
    <row r="211" spans="15:20" x14ac:dyDescent="0.25">
      <c r="O211" s="66">
        <v>208</v>
      </c>
      <c r="P211" s="65">
        <f t="shared" si="6"/>
        <v>18</v>
      </c>
      <c r="Q211" s="65">
        <v>4</v>
      </c>
      <c r="S211" s="65" t="s">
        <v>67</v>
      </c>
      <c r="T211">
        <f t="shared" si="7"/>
        <v>14802</v>
      </c>
    </row>
    <row r="212" spans="15:20" x14ac:dyDescent="0.25">
      <c r="O212" s="66">
        <v>209</v>
      </c>
      <c r="P212" s="65">
        <f t="shared" si="6"/>
        <v>18</v>
      </c>
      <c r="Q212" s="65">
        <v>5</v>
      </c>
      <c r="S212" s="65" t="s">
        <v>68</v>
      </c>
      <c r="T212">
        <f t="shared" si="7"/>
        <v>13263</v>
      </c>
    </row>
    <row r="213" spans="15:20" x14ac:dyDescent="0.25">
      <c r="O213" s="66">
        <v>210</v>
      </c>
      <c r="P213" s="65">
        <f t="shared" si="6"/>
        <v>18</v>
      </c>
      <c r="Q213" s="65">
        <v>6</v>
      </c>
      <c r="S213" s="65" t="s">
        <v>69</v>
      </c>
      <c r="T213">
        <f t="shared" si="7"/>
        <v>13054</v>
      </c>
    </row>
    <row r="214" spans="15:20" x14ac:dyDescent="0.25">
      <c r="O214" s="66">
        <v>211</v>
      </c>
      <c r="P214" s="65">
        <f t="shared" si="6"/>
        <v>18</v>
      </c>
      <c r="Q214" s="65">
        <v>7</v>
      </c>
      <c r="S214" s="65" t="s">
        <v>70</v>
      </c>
      <c r="T214">
        <f t="shared" si="7"/>
        <v>13440</v>
      </c>
    </row>
    <row r="215" spans="15:20" x14ac:dyDescent="0.25">
      <c r="O215" s="66">
        <v>212</v>
      </c>
      <c r="P215" s="65">
        <f t="shared" si="6"/>
        <v>18</v>
      </c>
      <c r="Q215" s="65">
        <v>8</v>
      </c>
      <c r="S215" s="65" t="s">
        <v>71</v>
      </c>
      <c r="T215">
        <f t="shared" si="7"/>
        <v>12188</v>
      </c>
    </row>
    <row r="216" spans="15:20" x14ac:dyDescent="0.25">
      <c r="O216" s="66">
        <v>213</v>
      </c>
      <c r="P216" s="65">
        <f t="shared" si="6"/>
        <v>18</v>
      </c>
      <c r="Q216" s="65">
        <v>9</v>
      </c>
      <c r="S216" s="65" t="s">
        <v>72</v>
      </c>
      <c r="T216">
        <f t="shared" si="7"/>
        <v>11664</v>
      </c>
    </row>
    <row r="217" spans="15:20" x14ac:dyDescent="0.25">
      <c r="O217" s="66">
        <v>214</v>
      </c>
      <c r="P217" s="65">
        <f t="shared" si="6"/>
        <v>18</v>
      </c>
      <c r="Q217" s="65">
        <v>10</v>
      </c>
      <c r="S217" s="65" t="s">
        <v>73</v>
      </c>
      <c r="T217">
        <f t="shared" si="7"/>
        <v>13606</v>
      </c>
    </row>
    <row r="218" spans="15:20" x14ac:dyDescent="0.25">
      <c r="O218" s="66">
        <v>215</v>
      </c>
      <c r="P218" s="65">
        <f t="shared" si="6"/>
        <v>18</v>
      </c>
      <c r="Q218" s="65">
        <v>11</v>
      </c>
      <c r="S218" s="65" t="s">
        <v>74</v>
      </c>
      <c r="T218">
        <f t="shared" si="7"/>
        <v>12192</v>
      </c>
    </row>
    <row r="219" spans="15:20" x14ac:dyDescent="0.25">
      <c r="O219" s="66">
        <v>216</v>
      </c>
      <c r="P219" s="65">
        <f t="shared" si="6"/>
        <v>18</v>
      </c>
      <c r="Q219" s="65">
        <v>12</v>
      </c>
      <c r="S219" s="65" t="s">
        <v>75</v>
      </c>
      <c r="T219">
        <f t="shared" si="7"/>
        <v>12867</v>
      </c>
    </row>
    <row r="220" spans="15:20" x14ac:dyDescent="0.25">
      <c r="O220" s="66">
        <v>217</v>
      </c>
      <c r="P220" s="65">
        <f t="shared" si="6"/>
        <v>19</v>
      </c>
      <c r="Q220" s="65">
        <v>1</v>
      </c>
      <c r="R220">
        <v>1812</v>
      </c>
      <c r="S220" s="65" t="s">
        <v>64</v>
      </c>
      <c r="T220">
        <f t="shared" si="7"/>
        <v>14590</v>
      </c>
    </row>
    <row r="221" spans="15:20" x14ac:dyDescent="0.25">
      <c r="O221" s="66">
        <v>218</v>
      </c>
      <c r="P221" s="65">
        <f t="shared" si="6"/>
        <v>19</v>
      </c>
      <c r="Q221" s="65">
        <v>2</v>
      </c>
      <c r="S221" s="65" t="s">
        <v>65</v>
      </c>
      <c r="T221">
        <f t="shared" si="7"/>
        <v>13334</v>
      </c>
    </row>
    <row r="222" spans="15:20" x14ac:dyDescent="0.25">
      <c r="O222" s="66">
        <v>219</v>
      </c>
      <c r="P222" s="65">
        <f t="shared" si="6"/>
        <v>19</v>
      </c>
      <c r="Q222" s="65">
        <v>3</v>
      </c>
      <c r="S222" s="65" t="s">
        <v>66</v>
      </c>
      <c r="T222">
        <f t="shared" si="7"/>
        <v>12847</v>
      </c>
    </row>
    <row r="223" spans="15:20" x14ac:dyDescent="0.25">
      <c r="O223" s="66">
        <v>220</v>
      </c>
      <c r="P223" s="65">
        <f t="shared" si="6"/>
        <v>19</v>
      </c>
      <c r="Q223" s="65">
        <v>4</v>
      </c>
      <c r="S223" s="65" t="s">
        <v>67</v>
      </c>
      <c r="T223">
        <f t="shared" si="7"/>
        <v>14317</v>
      </c>
    </row>
    <row r="224" spans="15:20" x14ac:dyDescent="0.25">
      <c r="O224" s="66">
        <v>221</v>
      </c>
      <c r="P224" s="65">
        <f t="shared" si="6"/>
        <v>19</v>
      </c>
      <c r="Q224" s="65">
        <v>5</v>
      </c>
      <c r="S224" s="65" t="s">
        <v>68</v>
      </c>
      <c r="T224">
        <f t="shared" si="7"/>
        <v>12870</v>
      </c>
    </row>
    <row r="225" spans="15:20" x14ac:dyDescent="0.25">
      <c r="O225" s="66">
        <v>222</v>
      </c>
      <c r="P225" s="65">
        <f t="shared" si="6"/>
        <v>19</v>
      </c>
      <c r="Q225" s="65">
        <v>6</v>
      </c>
      <c r="S225" s="65" t="s">
        <v>69</v>
      </c>
      <c r="T225">
        <f t="shared" si="7"/>
        <v>12870</v>
      </c>
    </row>
    <row r="226" spans="15:20" x14ac:dyDescent="0.25">
      <c r="O226" s="66">
        <v>223</v>
      </c>
      <c r="P226" s="65">
        <f t="shared" si="6"/>
        <v>19</v>
      </c>
      <c r="Q226" s="65">
        <v>7</v>
      </c>
      <c r="S226" s="65" t="s">
        <v>70</v>
      </c>
      <c r="T226">
        <f t="shared" si="7"/>
        <v>15464</v>
      </c>
    </row>
    <row r="227" spans="15:20" x14ac:dyDescent="0.25">
      <c r="O227" s="66">
        <v>224</v>
      </c>
      <c r="P227" s="65">
        <f t="shared" si="6"/>
        <v>19</v>
      </c>
      <c r="Q227" s="65">
        <v>8</v>
      </c>
      <c r="S227" s="65" t="s">
        <v>71</v>
      </c>
      <c r="T227">
        <f t="shared" si="7"/>
        <v>15220</v>
      </c>
    </row>
    <row r="228" spans="15:20" x14ac:dyDescent="0.25">
      <c r="O228" s="66">
        <v>225</v>
      </c>
      <c r="P228" s="65">
        <f t="shared" si="6"/>
        <v>19</v>
      </c>
      <c r="Q228" s="65">
        <v>9</v>
      </c>
      <c r="S228" s="65" t="s">
        <v>72</v>
      </c>
      <c r="T228">
        <f t="shared" si="7"/>
        <v>14100</v>
      </c>
    </row>
    <row r="229" spans="15:20" x14ac:dyDescent="0.25">
      <c r="O229" s="66">
        <v>226</v>
      </c>
      <c r="P229" s="65">
        <f t="shared" si="6"/>
        <v>19</v>
      </c>
      <c r="Q229" s="65">
        <v>10</v>
      </c>
      <c r="S229" s="65" t="s">
        <v>73</v>
      </c>
      <c r="T229">
        <f t="shared" si="7"/>
        <v>15692</v>
      </c>
    </row>
    <row r="230" spans="15:20" x14ac:dyDescent="0.25">
      <c r="O230" s="66">
        <v>227</v>
      </c>
      <c r="P230" s="65">
        <f t="shared" si="6"/>
        <v>19</v>
      </c>
      <c r="Q230" s="65">
        <v>11</v>
      </c>
      <c r="S230" s="65" t="s">
        <v>74</v>
      </c>
      <c r="T230">
        <f t="shared" si="7"/>
        <v>13302</v>
      </c>
    </row>
    <row r="231" spans="15:20" x14ac:dyDescent="0.25">
      <c r="O231" s="66">
        <v>228</v>
      </c>
      <c r="P231" s="65">
        <f t="shared" si="6"/>
        <v>19</v>
      </c>
      <c r="Q231" s="65">
        <v>12</v>
      </c>
      <c r="S231" s="65" t="s">
        <v>75</v>
      </c>
      <c r="T231">
        <f t="shared" si="7"/>
        <v>13605</v>
      </c>
    </row>
    <row r="232" spans="15:20" x14ac:dyDescent="0.25">
      <c r="O232" s="66">
        <v>229</v>
      </c>
      <c r="P232" s="65">
        <f t="shared" si="6"/>
        <v>20</v>
      </c>
      <c r="Q232" s="65">
        <v>1</v>
      </c>
      <c r="R232">
        <v>1813</v>
      </c>
      <c r="S232" s="65" t="s">
        <v>64</v>
      </c>
      <c r="T232">
        <f t="shared" si="7"/>
        <v>13244</v>
      </c>
    </row>
    <row r="233" spans="15:20" x14ac:dyDescent="0.25">
      <c r="O233" s="66">
        <v>230</v>
      </c>
      <c r="P233" s="65">
        <f t="shared" si="6"/>
        <v>20</v>
      </c>
      <c r="Q233" s="65">
        <v>2</v>
      </c>
      <c r="S233" s="65" t="s">
        <v>65</v>
      </c>
      <c r="T233">
        <f t="shared" si="7"/>
        <v>10725</v>
      </c>
    </row>
    <row r="234" spans="15:20" x14ac:dyDescent="0.25">
      <c r="O234" s="66">
        <v>231</v>
      </c>
      <c r="P234" s="65">
        <f t="shared" si="6"/>
        <v>20</v>
      </c>
      <c r="Q234" s="65">
        <v>3</v>
      </c>
      <c r="S234" s="65" t="s">
        <v>66</v>
      </c>
      <c r="T234">
        <f t="shared" si="7"/>
        <v>10801</v>
      </c>
    </row>
    <row r="235" spans="15:20" x14ac:dyDescent="0.25">
      <c r="O235" s="66">
        <v>232</v>
      </c>
      <c r="P235" s="65">
        <f t="shared" si="6"/>
        <v>20</v>
      </c>
      <c r="Q235" s="65">
        <v>4</v>
      </c>
      <c r="S235" s="65" t="s">
        <v>67</v>
      </c>
      <c r="T235">
        <f t="shared" si="7"/>
        <v>11782</v>
      </c>
    </row>
    <row r="236" spans="15:20" x14ac:dyDescent="0.25">
      <c r="O236" s="66">
        <v>233</v>
      </c>
      <c r="P236" s="65">
        <f t="shared" si="6"/>
        <v>20</v>
      </c>
      <c r="Q236" s="65">
        <v>5</v>
      </c>
      <c r="S236" s="65" t="s">
        <v>68</v>
      </c>
      <c r="T236">
        <f t="shared" si="7"/>
        <v>10351</v>
      </c>
    </row>
    <row r="237" spans="15:20" x14ac:dyDescent="0.25">
      <c r="O237" s="66">
        <v>234</v>
      </c>
      <c r="P237" s="65">
        <f t="shared" si="6"/>
        <v>20</v>
      </c>
      <c r="Q237" s="65">
        <v>6</v>
      </c>
      <c r="S237" s="65" t="s">
        <v>69</v>
      </c>
      <c r="T237">
        <f t="shared" si="7"/>
        <v>10738</v>
      </c>
    </row>
    <row r="238" spans="15:20" x14ac:dyDescent="0.25">
      <c r="O238" s="66">
        <v>235</v>
      </c>
      <c r="P238" s="65">
        <f t="shared" si="6"/>
        <v>20</v>
      </c>
      <c r="Q238" s="65">
        <v>7</v>
      </c>
      <c r="S238" s="65" t="s">
        <v>70</v>
      </c>
      <c r="T238">
        <f t="shared" si="7"/>
        <v>12889</v>
      </c>
    </row>
    <row r="239" spans="15:20" x14ac:dyDescent="0.25">
      <c r="O239" s="66">
        <v>236</v>
      </c>
      <c r="P239" s="65">
        <f t="shared" si="6"/>
        <v>20</v>
      </c>
      <c r="Q239" s="65">
        <v>8</v>
      </c>
      <c r="S239" s="65" t="s">
        <v>71</v>
      </c>
      <c r="T239">
        <f t="shared" si="7"/>
        <v>12198</v>
      </c>
    </row>
    <row r="240" spans="15:20" x14ac:dyDescent="0.25">
      <c r="O240" s="66">
        <v>237</v>
      </c>
      <c r="P240" s="65">
        <f t="shared" si="6"/>
        <v>20</v>
      </c>
      <c r="Q240" s="65">
        <v>9</v>
      </c>
      <c r="S240" s="65" t="s">
        <v>72</v>
      </c>
      <c r="T240">
        <f t="shared" si="7"/>
        <v>11714</v>
      </c>
    </row>
    <row r="241" spans="15:20" x14ac:dyDescent="0.25">
      <c r="O241" s="66">
        <v>238</v>
      </c>
      <c r="P241" s="65">
        <f t="shared" si="6"/>
        <v>20</v>
      </c>
      <c r="Q241" s="65">
        <v>10</v>
      </c>
      <c r="S241" s="65" t="s">
        <v>73</v>
      </c>
      <c r="T241">
        <f t="shared" si="7"/>
        <v>13644</v>
      </c>
    </row>
    <row r="242" spans="15:20" x14ac:dyDescent="0.25">
      <c r="O242" s="66">
        <v>239</v>
      </c>
      <c r="P242" s="65">
        <f t="shared" si="6"/>
        <v>20</v>
      </c>
      <c r="Q242" s="65">
        <v>11</v>
      </c>
      <c r="S242" s="65" t="s">
        <v>74</v>
      </c>
      <c r="T242">
        <f t="shared" si="7"/>
        <v>12883</v>
      </c>
    </row>
    <row r="243" spans="15:20" x14ac:dyDescent="0.25">
      <c r="O243" s="66">
        <v>240</v>
      </c>
      <c r="P243" s="65">
        <f t="shared" si="6"/>
        <v>20</v>
      </c>
      <c r="Q243" s="65">
        <v>12</v>
      </c>
      <c r="S243" s="65" t="s">
        <v>75</v>
      </c>
      <c r="T243">
        <f t="shared" si="7"/>
        <v>15574</v>
      </c>
    </row>
    <row r="244" spans="15:20" x14ac:dyDescent="0.25">
      <c r="O244" s="66">
        <v>241</v>
      </c>
      <c r="P244" s="65">
        <f t="shared" si="6"/>
        <v>21</v>
      </c>
      <c r="Q244" s="65">
        <v>1</v>
      </c>
      <c r="R244">
        <v>1814</v>
      </c>
      <c r="S244" s="65" t="s">
        <v>64</v>
      </c>
      <c r="T244">
        <f t="shared" si="7"/>
        <v>15836</v>
      </c>
    </row>
    <row r="245" spans="15:20" x14ac:dyDescent="0.25">
      <c r="O245" s="66">
        <v>242</v>
      </c>
      <c r="P245" s="65">
        <f t="shared" si="6"/>
        <v>21</v>
      </c>
      <c r="Q245" s="65">
        <v>2</v>
      </c>
      <c r="S245" s="65" t="s">
        <v>65</v>
      </c>
      <c r="T245">
        <f t="shared" si="7"/>
        <v>13210</v>
      </c>
    </row>
    <row r="246" spans="15:20" x14ac:dyDescent="0.25">
      <c r="O246" s="66">
        <v>243</v>
      </c>
      <c r="P246" s="65">
        <f t="shared" si="6"/>
        <v>21</v>
      </c>
      <c r="Q246" s="65">
        <v>3</v>
      </c>
      <c r="S246" s="65" t="s">
        <v>66</v>
      </c>
      <c r="T246">
        <f t="shared" si="7"/>
        <v>14362</v>
      </c>
    </row>
    <row r="247" spans="15:20" x14ac:dyDescent="0.25">
      <c r="O247" s="66">
        <v>244</v>
      </c>
      <c r="P247" s="65">
        <f t="shared" si="6"/>
        <v>21</v>
      </c>
      <c r="Q247" s="65">
        <v>4</v>
      </c>
      <c r="S247" s="65" t="s">
        <v>67</v>
      </c>
      <c r="T247">
        <f t="shared" si="7"/>
        <v>16154</v>
      </c>
    </row>
    <row r="248" spans="15:20" x14ac:dyDescent="0.25">
      <c r="O248" s="66">
        <v>245</v>
      </c>
      <c r="P248" s="65">
        <f t="shared" si="6"/>
        <v>21</v>
      </c>
      <c r="Q248" s="65">
        <v>5</v>
      </c>
      <c r="S248" s="65" t="s">
        <v>68</v>
      </c>
      <c r="T248">
        <f t="shared" si="7"/>
        <v>14587</v>
      </c>
    </row>
    <row r="249" spans="15:20" x14ac:dyDescent="0.25">
      <c r="O249" s="66">
        <v>246</v>
      </c>
      <c r="P249" s="65">
        <f t="shared" si="6"/>
        <v>21</v>
      </c>
      <c r="Q249" s="65">
        <v>6</v>
      </c>
      <c r="S249" s="65" t="s">
        <v>69</v>
      </c>
      <c r="T249">
        <f t="shared" si="7"/>
        <v>13915</v>
      </c>
    </row>
    <row r="250" spans="15:20" x14ac:dyDescent="0.25">
      <c r="O250" s="66">
        <v>247</v>
      </c>
      <c r="P250" s="65">
        <f t="shared" si="6"/>
        <v>21</v>
      </c>
      <c r="Q250" s="65">
        <v>7</v>
      </c>
      <c r="S250" s="65" t="s">
        <v>70</v>
      </c>
      <c r="T250">
        <f t="shared" si="7"/>
        <v>13748</v>
      </c>
    </row>
    <row r="251" spans="15:20" x14ac:dyDescent="0.25">
      <c r="O251" s="66">
        <v>248</v>
      </c>
      <c r="P251" s="65">
        <f t="shared" si="6"/>
        <v>21</v>
      </c>
      <c r="Q251" s="65">
        <v>8</v>
      </c>
      <c r="S251" s="65" t="s">
        <v>71</v>
      </c>
      <c r="T251">
        <f t="shared" si="7"/>
        <v>11485</v>
      </c>
    </row>
    <row r="252" spans="15:20" x14ac:dyDescent="0.25">
      <c r="O252" s="66">
        <v>249</v>
      </c>
      <c r="P252" s="65">
        <f t="shared" si="6"/>
        <v>21</v>
      </c>
      <c r="Q252" s="65">
        <v>9</v>
      </c>
      <c r="S252" s="65" t="s">
        <v>72</v>
      </c>
      <c r="T252">
        <f t="shared" si="7"/>
        <v>11138</v>
      </c>
    </row>
    <row r="253" spans="15:20" x14ac:dyDescent="0.25">
      <c r="O253" s="66">
        <v>250</v>
      </c>
      <c r="P253" s="65">
        <f t="shared" si="6"/>
        <v>21</v>
      </c>
      <c r="Q253" s="65">
        <v>10</v>
      </c>
      <c r="S253" s="65" t="s">
        <v>73</v>
      </c>
      <c r="T253">
        <f t="shared" si="7"/>
        <v>14764</v>
      </c>
    </row>
    <row r="254" spans="15:20" x14ac:dyDescent="0.25">
      <c r="O254" s="66">
        <v>251</v>
      </c>
      <c r="P254" s="65">
        <f t="shared" si="6"/>
        <v>21</v>
      </c>
      <c r="Q254" s="65">
        <v>11</v>
      </c>
      <c r="S254" s="65" t="s">
        <v>74</v>
      </c>
      <c r="T254">
        <f t="shared" si="7"/>
        <v>14310</v>
      </c>
    </row>
    <row r="255" spans="15:20" x14ac:dyDescent="0.25">
      <c r="O255" s="66">
        <v>252</v>
      </c>
      <c r="P255" s="65">
        <f t="shared" si="6"/>
        <v>21</v>
      </c>
      <c r="Q255" s="65">
        <v>12</v>
      </c>
      <c r="S255" s="65" t="s">
        <v>75</v>
      </c>
      <c r="T255">
        <f t="shared" si="7"/>
        <v>14740</v>
      </c>
    </row>
    <row r="256" spans="15:20" x14ac:dyDescent="0.25">
      <c r="O256" s="66">
        <v>253</v>
      </c>
      <c r="P256" s="65">
        <f t="shared" si="6"/>
        <v>22</v>
      </c>
      <c r="Q256" s="65">
        <v>1</v>
      </c>
      <c r="R256">
        <v>1815</v>
      </c>
      <c r="S256" s="65" t="s">
        <v>64</v>
      </c>
      <c r="T256">
        <f t="shared" si="7"/>
        <v>16323</v>
      </c>
    </row>
    <row r="257" spans="15:20" x14ac:dyDescent="0.25">
      <c r="O257" s="66">
        <v>254</v>
      </c>
      <c r="P257" s="65">
        <f t="shared" si="6"/>
        <v>22</v>
      </c>
      <c r="Q257" s="65">
        <v>2</v>
      </c>
      <c r="S257" s="65" t="s">
        <v>65</v>
      </c>
      <c r="T257">
        <f t="shared" si="7"/>
        <v>13836</v>
      </c>
    </row>
    <row r="258" spans="15:20" x14ac:dyDescent="0.25">
      <c r="O258" s="66">
        <v>255</v>
      </c>
      <c r="P258" s="65">
        <f t="shared" si="6"/>
        <v>22</v>
      </c>
      <c r="Q258" s="65">
        <v>3</v>
      </c>
      <c r="S258" s="65" t="s">
        <v>66</v>
      </c>
      <c r="T258">
        <f t="shared" si="7"/>
        <v>14280</v>
      </c>
    </row>
    <row r="259" spans="15:20" x14ac:dyDescent="0.25">
      <c r="O259" s="66">
        <v>256</v>
      </c>
      <c r="P259" s="65">
        <f t="shared" si="6"/>
        <v>22</v>
      </c>
      <c r="Q259" s="65">
        <v>4</v>
      </c>
      <c r="S259" s="65" t="s">
        <v>67</v>
      </c>
      <c r="T259">
        <f t="shared" si="7"/>
        <v>16054</v>
      </c>
    </row>
    <row r="260" spans="15:20" x14ac:dyDescent="0.25">
      <c r="O260" s="66">
        <v>257</v>
      </c>
      <c r="P260" s="65">
        <f t="shared" ref="P260:P323" si="8">ROUNDUP(O260/12,0)</f>
        <v>22</v>
      </c>
      <c r="Q260" s="65">
        <v>5</v>
      </c>
      <c r="S260" s="65" t="s">
        <v>68</v>
      </c>
      <c r="T260">
        <f t="shared" ref="T260:T323" si="9">INDEX($B$7:$M$63,P260,Q260)</f>
        <v>13828</v>
      </c>
    </row>
    <row r="261" spans="15:20" x14ac:dyDescent="0.25">
      <c r="O261" s="66">
        <v>258</v>
      </c>
      <c r="P261" s="65">
        <f t="shared" si="8"/>
        <v>22</v>
      </c>
      <c r="Q261" s="65">
        <v>6</v>
      </c>
      <c r="S261" s="65" t="s">
        <v>69</v>
      </c>
      <c r="T261">
        <f t="shared" si="9"/>
        <v>14582</v>
      </c>
    </row>
    <row r="262" spans="15:20" x14ac:dyDescent="0.25">
      <c r="O262" s="66">
        <v>259</v>
      </c>
      <c r="P262" s="65">
        <f t="shared" si="8"/>
        <v>22</v>
      </c>
      <c r="Q262" s="65">
        <v>7</v>
      </c>
      <c r="S262" s="65" t="s">
        <v>70</v>
      </c>
      <c r="T262">
        <f t="shared" si="9"/>
        <v>18235</v>
      </c>
    </row>
    <row r="263" spans="15:20" x14ac:dyDescent="0.25">
      <c r="O263" s="66">
        <v>260</v>
      </c>
      <c r="P263" s="65">
        <f t="shared" si="8"/>
        <v>22</v>
      </c>
      <c r="Q263" s="65">
        <v>8</v>
      </c>
      <c r="S263" s="65" t="s">
        <v>71</v>
      </c>
      <c r="T263">
        <f t="shared" si="9"/>
        <v>18420</v>
      </c>
    </row>
    <row r="264" spans="15:20" x14ac:dyDescent="0.25">
      <c r="O264" s="66">
        <v>261</v>
      </c>
      <c r="P264" s="65">
        <f t="shared" si="8"/>
        <v>22</v>
      </c>
      <c r="Q264" s="65">
        <v>9</v>
      </c>
      <c r="S264" s="65" t="s">
        <v>72</v>
      </c>
      <c r="T264">
        <f t="shared" si="9"/>
        <v>17448</v>
      </c>
    </row>
    <row r="265" spans="15:20" x14ac:dyDescent="0.25">
      <c r="O265" s="66">
        <v>262</v>
      </c>
      <c r="P265" s="65">
        <f t="shared" si="8"/>
        <v>22</v>
      </c>
      <c r="Q265" s="65">
        <v>10</v>
      </c>
      <c r="S265" s="65" t="s">
        <v>73</v>
      </c>
      <c r="T265">
        <f t="shared" si="9"/>
        <v>18129</v>
      </c>
    </row>
    <row r="266" spans="15:20" x14ac:dyDescent="0.25">
      <c r="O266" s="66">
        <v>263</v>
      </c>
      <c r="P266" s="65">
        <f t="shared" si="8"/>
        <v>22</v>
      </c>
      <c r="Q266" s="65">
        <v>11</v>
      </c>
      <c r="S266" s="65" t="s">
        <v>74</v>
      </c>
      <c r="T266">
        <f t="shared" si="9"/>
        <v>16185</v>
      </c>
    </row>
    <row r="267" spans="15:20" x14ac:dyDescent="0.25">
      <c r="O267" s="66">
        <v>264</v>
      </c>
      <c r="P267" s="65">
        <f t="shared" si="8"/>
        <v>22</v>
      </c>
      <c r="Q267" s="65">
        <v>12</v>
      </c>
      <c r="S267" s="65" t="s">
        <v>75</v>
      </c>
      <c r="T267">
        <f t="shared" si="9"/>
        <v>16618</v>
      </c>
    </row>
    <row r="268" spans="15:20" x14ac:dyDescent="0.25">
      <c r="O268" s="66">
        <v>265</v>
      </c>
      <c r="P268" s="65">
        <f t="shared" si="8"/>
        <v>23</v>
      </c>
      <c r="Q268" s="65">
        <v>1</v>
      </c>
      <c r="R268">
        <v>1816</v>
      </c>
      <c r="S268" s="65" t="s">
        <v>64</v>
      </c>
      <c r="T268">
        <f t="shared" si="9"/>
        <v>17646</v>
      </c>
    </row>
    <row r="269" spans="15:20" x14ac:dyDescent="0.25">
      <c r="O269" s="66">
        <v>266</v>
      </c>
      <c r="P269" s="65">
        <f t="shared" si="8"/>
        <v>23</v>
      </c>
      <c r="Q269" s="65">
        <v>2</v>
      </c>
      <c r="S269" s="65" t="s">
        <v>65</v>
      </c>
      <c r="T269">
        <f t="shared" si="9"/>
        <v>14698</v>
      </c>
    </row>
    <row r="270" spans="15:20" x14ac:dyDescent="0.25">
      <c r="O270" s="66">
        <v>267</v>
      </c>
      <c r="P270" s="65">
        <f t="shared" si="8"/>
        <v>23</v>
      </c>
      <c r="Q270" s="65">
        <v>3</v>
      </c>
      <c r="S270" s="65" t="s">
        <v>66</v>
      </c>
      <c r="T270">
        <f t="shared" si="9"/>
        <v>14212</v>
      </c>
    </row>
    <row r="271" spans="15:20" x14ac:dyDescent="0.25">
      <c r="O271" s="66">
        <v>268</v>
      </c>
      <c r="P271" s="65">
        <f t="shared" si="8"/>
        <v>23</v>
      </c>
      <c r="Q271" s="65">
        <v>4</v>
      </c>
      <c r="S271" s="65" t="s">
        <v>67</v>
      </c>
      <c r="T271">
        <f t="shared" si="9"/>
        <v>16086</v>
      </c>
    </row>
    <row r="272" spans="15:20" x14ac:dyDescent="0.25">
      <c r="O272" s="66">
        <v>269</v>
      </c>
      <c r="P272" s="65">
        <f t="shared" si="8"/>
        <v>23</v>
      </c>
      <c r="Q272" s="65">
        <v>5</v>
      </c>
      <c r="S272" s="65" t="s">
        <v>68</v>
      </c>
      <c r="T272">
        <f t="shared" si="9"/>
        <v>13858</v>
      </c>
    </row>
    <row r="273" spans="15:20" x14ac:dyDescent="0.25">
      <c r="O273" s="66">
        <v>270</v>
      </c>
      <c r="P273" s="65">
        <f t="shared" si="8"/>
        <v>23</v>
      </c>
      <c r="Q273" s="65">
        <v>6</v>
      </c>
      <c r="S273" s="65" t="s">
        <v>69</v>
      </c>
      <c r="T273">
        <f t="shared" si="9"/>
        <v>13062</v>
      </c>
    </row>
    <row r="274" spans="15:20" x14ac:dyDescent="0.25">
      <c r="O274" s="66">
        <v>271</v>
      </c>
      <c r="P274" s="65">
        <f t="shared" si="8"/>
        <v>23</v>
      </c>
      <c r="Q274" s="65">
        <v>7</v>
      </c>
      <c r="S274" s="65" t="s">
        <v>70</v>
      </c>
      <c r="T274">
        <f t="shared" si="9"/>
        <v>14046</v>
      </c>
    </row>
    <row r="275" spans="15:20" x14ac:dyDescent="0.25">
      <c r="O275" s="66">
        <v>272</v>
      </c>
      <c r="P275" s="65">
        <f t="shared" si="8"/>
        <v>23</v>
      </c>
      <c r="Q275" s="65">
        <v>8</v>
      </c>
      <c r="S275" s="65" t="s">
        <v>71</v>
      </c>
      <c r="T275">
        <f t="shared" si="9"/>
        <v>10932</v>
      </c>
    </row>
    <row r="276" spans="15:20" x14ac:dyDescent="0.25">
      <c r="O276" s="66">
        <v>273</v>
      </c>
      <c r="P276" s="65">
        <f t="shared" si="8"/>
        <v>23</v>
      </c>
      <c r="Q276" s="65">
        <v>9</v>
      </c>
      <c r="S276" s="65" t="s">
        <v>72</v>
      </c>
      <c r="T276">
        <f t="shared" si="9"/>
        <v>9086</v>
      </c>
    </row>
    <row r="277" spans="15:20" x14ac:dyDescent="0.25">
      <c r="O277" s="66">
        <v>274</v>
      </c>
      <c r="P277" s="65">
        <f t="shared" si="8"/>
        <v>23</v>
      </c>
      <c r="Q277" s="65">
        <v>10</v>
      </c>
      <c r="S277" s="65" t="s">
        <v>73</v>
      </c>
      <c r="T277">
        <f t="shared" si="9"/>
        <v>9958</v>
      </c>
    </row>
    <row r="278" spans="15:20" x14ac:dyDescent="0.25">
      <c r="O278" s="66">
        <v>275</v>
      </c>
      <c r="P278" s="65">
        <f t="shared" si="8"/>
        <v>23</v>
      </c>
      <c r="Q278" s="65">
        <v>11</v>
      </c>
      <c r="S278" s="65" t="s">
        <v>74</v>
      </c>
      <c r="T278">
        <f t="shared" si="9"/>
        <v>7456</v>
      </c>
    </row>
    <row r="279" spans="15:20" x14ac:dyDescent="0.25">
      <c r="O279" s="66">
        <v>276</v>
      </c>
      <c r="P279" s="65">
        <f t="shared" si="8"/>
        <v>23</v>
      </c>
      <c r="Q279" s="65">
        <v>12</v>
      </c>
      <c r="S279" s="65" t="s">
        <v>75</v>
      </c>
      <c r="T279">
        <f t="shared" si="9"/>
        <v>6353</v>
      </c>
    </row>
    <row r="280" spans="15:20" x14ac:dyDescent="0.25">
      <c r="O280" s="66">
        <v>277</v>
      </c>
      <c r="P280" s="65">
        <f t="shared" si="8"/>
        <v>24</v>
      </c>
      <c r="Q280" s="65">
        <v>1</v>
      </c>
      <c r="R280">
        <v>1817</v>
      </c>
      <c r="S280" s="65" t="s">
        <v>64</v>
      </c>
      <c r="T280">
        <f t="shared" si="9"/>
        <v>8414</v>
      </c>
    </row>
    <row r="281" spans="15:20" x14ac:dyDescent="0.25">
      <c r="O281" s="66">
        <v>278</v>
      </c>
      <c r="P281" s="65">
        <f t="shared" si="8"/>
        <v>24</v>
      </c>
      <c r="Q281" s="65">
        <v>2</v>
      </c>
      <c r="S281" s="65" t="s">
        <v>65</v>
      </c>
      <c r="T281">
        <f t="shared" si="9"/>
        <v>5558</v>
      </c>
    </row>
    <row r="282" spans="15:20" x14ac:dyDescent="0.25">
      <c r="O282" s="66">
        <v>279</v>
      </c>
      <c r="P282" s="65">
        <f t="shared" si="8"/>
        <v>24</v>
      </c>
      <c r="Q282" s="65">
        <v>3</v>
      </c>
      <c r="S282" s="65" t="s">
        <v>66</v>
      </c>
      <c r="T282">
        <f t="shared" si="9"/>
        <v>4795</v>
      </c>
    </row>
    <row r="283" spans="15:20" x14ac:dyDescent="0.25">
      <c r="O283" s="66">
        <v>280</v>
      </c>
      <c r="P283" s="65">
        <f t="shared" si="8"/>
        <v>24</v>
      </c>
      <c r="Q283" s="65">
        <v>4</v>
      </c>
      <c r="S283" s="65" t="s">
        <v>67</v>
      </c>
      <c r="T283">
        <f t="shared" si="9"/>
        <v>5872</v>
      </c>
    </row>
    <row r="284" spans="15:20" x14ac:dyDescent="0.25">
      <c r="O284" s="66">
        <v>281</v>
      </c>
      <c r="P284" s="65">
        <f t="shared" si="8"/>
        <v>24</v>
      </c>
      <c r="Q284" s="65">
        <v>5</v>
      </c>
      <c r="S284" s="65" t="s">
        <v>68</v>
      </c>
      <c r="T284">
        <f t="shared" si="9"/>
        <v>4240</v>
      </c>
    </row>
    <row r="285" spans="15:20" x14ac:dyDescent="0.25">
      <c r="O285" s="66">
        <v>282</v>
      </c>
      <c r="P285" s="65">
        <f t="shared" si="8"/>
        <v>24</v>
      </c>
      <c r="Q285" s="65">
        <v>6</v>
      </c>
      <c r="S285" s="65" t="s">
        <v>69</v>
      </c>
      <c r="T285">
        <f t="shared" si="9"/>
        <v>3488</v>
      </c>
    </row>
    <row r="286" spans="15:20" x14ac:dyDescent="0.25">
      <c r="O286" s="66">
        <v>283</v>
      </c>
      <c r="P286" s="65">
        <f t="shared" si="8"/>
        <v>24</v>
      </c>
      <c r="Q286" s="65">
        <v>7</v>
      </c>
      <c r="S286" s="65" t="s">
        <v>70</v>
      </c>
      <c r="T286">
        <f t="shared" si="9"/>
        <v>5137</v>
      </c>
    </row>
    <row r="287" spans="15:20" x14ac:dyDescent="0.25">
      <c r="O287" s="66">
        <v>284</v>
      </c>
      <c r="P287" s="65">
        <f t="shared" si="8"/>
        <v>24</v>
      </c>
      <c r="Q287" s="65">
        <v>8</v>
      </c>
      <c r="S287" s="65" t="s">
        <v>71</v>
      </c>
      <c r="T287">
        <f t="shared" si="9"/>
        <v>3055</v>
      </c>
    </row>
    <row r="288" spans="15:20" x14ac:dyDescent="0.25">
      <c r="O288" s="66">
        <v>285</v>
      </c>
      <c r="P288" s="65">
        <f t="shared" si="8"/>
        <v>24</v>
      </c>
      <c r="Q288" s="65">
        <v>9</v>
      </c>
      <c r="S288" s="65" t="s">
        <v>72</v>
      </c>
      <c r="T288">
        <f t="shared" si="9"/>
        <v>2506</v>
      </c>
    </row>
    <row r="289" spans="15:20" x14ac:dyDescent="0.25">
      <c r="O289" s="66">
        <v>286</v>
      </c>
      <c r="P289" s="65">
        <f t="shared" si="8"/>
        <v>24</v>
      </c>
      <c r="Q289" s="65">
        <v>10</v>
      </c>
      <c r="S289" s="65" t="s">
        <v>73</v>
      </c>
      <c r="T289">
        <f t="shared" si="9"/>
        <v>3072</v>
      </c>
    </row>
    <row r="290" spans="15:20" x14ac:dyDescent="0.25">
      <c r="O290" s="66">
        <v>287</v>
      </c>
      <c r="P290" s="65">
        <f t="shared" si="8"/>
        <v>24</v>
      </c>
      <c r="Q290" s="65">
        <v>11</v>
      </c>
      <c r="S290" s="65" t="s">
        <v>74</v>
      </c>
      <c r="T290">
        <f t="shared" si="9"/>
        <v>2538</v>
      </c>
    </row>
    <row r="291" spans="15:20" x14ac:dyDescent="0.25">
      <c r="O291" s="66">
        <v>288</v>
      </c>
      <c r="P291" s="65">
        <f t="shared" si="8"/>
        <v>24</v>
      </c>
      <c r="Q291" s="65">
        <v>12</v>
      </c>
      <c r="S291" s="65" t="s">
        <v>75</v>
      </c>
      <c r="T291">
        <f t="shared" si="9"/>
        <v>2380</v>
      </c>
    </row>
    <row r="292" spans="15:20" x14ac:dyDescent="0.25">
      <c r="O292" s="66">
        <v>289</v>
      </c>
      <c r="P292" s="65">
        <f t="shared" si="8"/>
        <v>25</v>
      </c>
      <c r="Q292" s="65">
        <v>1</v>
      </c>
      <c r="R292">
        <v>1818</v>
      </c>
      <c r="S292" s="65" t="s">
        <v>64</v>
      </c>
      <c r="T292">
        <f t="shared" si="9"/>
        <v>4266</v>
      </c>
    </row>
    <row r="293" spans="15:20" x14ac:dyDescent="0.25">
      <c r="O293" s="66">
        <v>290</v>
      </c>
      <c r="P293" s="65">
        <f t="shared" si="8"/>
        <v>25</v>
      </c>
      <c r="Q293" s="65">
        <v>2</v>
      </c>
      <c r="S293" s="65" t="s">
        <v>65</v>
      </c>
      <c r="T293">
        <f t="shared" si="9"/>
        <v>2832</v>
      </c>
    </row>
    <row r="294" spans="15:20" x14ac:dyDescent="0.25">
      <c r="O294" s="66">
        <v>291</v>
      </c>
      <c r="P294" s="65">
        <f t="shared" si="8"/>
        <v>25</v>
      </c>
      <c r="Q294" s="65">
        <v>3</v>
      </c>
      <c r="S294" s="65" t="s">
        <v>66</v>
      </c>
      <c r="T294">
        <f t="shared" si="9"/>
        <v>2620</v>
      </c>
    </row>
    <row r="295" spans="15:20" x14ac:dyDescent="0.25">
      <c r="O295" s="66">
        <v>292</v>
      </c>
      <c r="P295" s="65">
        <f t="shared" si="8"/>
        <v>25</v>
      </c>
      <c r="Q295" s="65">
        <v>4</v>
      </c>
      <c r="S295" s="65" t="s">
        <v>67</v>
      </c>
      <c r="T295">
        <f t="shared" si="9"/>
        <v>3168</v>
      </c>
    </row>
    <row r="296" spans="15:20" x14ac:dyDescent="0.25">
      <c r="O296" s="66">
        <v>293</v>
      </c>
      <c r="P296" s="65">
        <f t="shared" si="8"/>
        <v>25</v>
      </c>
      <c r="Q296" s="65">
        <v>5</v>
      </c>
      <c r="S296" s="65" t="s">
        <v>68</v>
      </c>
      <c r="T296">
        <f t="shared" si="9"/>
        <v>2704</v>
      </c>
    </row>
    <row r="297" spans="15:20" x14ac:dyDescent="0.25">
      <c r="O297" s="66">
        <v>294</v>
      </c>
      <c r="P297" s="65">
        <f t="shared" si="8"/>
        <v>25</v>
      </c>
      <c r="Q297" s="65">
        <v>6</v>
      </c>
      <c r="S297" s="65" t="s">
        <v>69</v>
      </c>
      <c r="T297">
        <f t="shared" si="9"/>
        <v>3258</v>
      </c>
    </row>
    <row r="298" spans="15:20" x14ac:dyDescent="0.25">
      <c r="O298" s="66">
        <v>295</v>
      </c>
      <c r="P298" s="65">
        <f t="shared" si="8"/>
        <v>25</v>
      </c>
      <c r="Q298" s="65">
        <v>7</v>
      </c>
      <c r="S298" s="65" t="s">
        <v>70</v>
      </c>
      <c r="T298">
        <f t="shared" si="9"/>
        <v>5654</v>
      </c>
    </row>
    <row r="299" spans="15:20" x14ac:dyDescent="0.25">
      <c r="O299" s="66">
        <v>296</v>
      </c>
      <c r="P299" s="65">
        <f t="shared" si="8"/>
        <v>25</v>
      </c>
      <c r="Q299" s="65">
        <v>8</v>
      </c>
      <c r="S299" s="65" t="s">
        <v>71</v>
      </c>
      <c r="T299">
        <f t="shared" si="9"/>
        <v>4101</v>
      </c>
    </row>
    <row r="300" spans="15:20" x14ac:dyDescent="0.25">
      <c r="O300" s="66">
        <v>297</v>
      </c>
      <c r="P300" s="65">
        <f t="shared" si="8"/>
        <v>25</v>
      </c>
      <c r="Q300" s="65">
        <v>9</v>
      </c>
      <c r="S300" s="65" t="s">
        <v>72</v>
      </c>
      <c r="T300">
        <f t="shared" si="9"/>
        <v>5170</v>
      </c>
    </row>
    <row r="301" spans="15:20" x14ac:dyDescent="0.25">
      <c r="O301" s="66">
        <v>298</v>
      </c>
      <c r="P301" s="65">
        <f t="shared" si="8"/>
        <v>25</v>
      </c>
      <c r="Q301" s="65">
        <v>10</v>
      </c>
      <c r="S301" s="65" t="s">
        <v>73</v>
      </c>
      <c r="T301">
        <f t="shared" si="9"/>
        <v>7090</v>
      </c>
    </row>
    <row r="302" spans="15:20" x14ac:dyDescent="0.25">
      <c r="O302" s="66">
        <v>299</v>
      </c>
      <c r="P302" s="65">
        <f t="shared" si="8"/>
        <v>25</v>
      </c>
      <c r="Q302" s="65">
        <v>11</v>
      </c>
      <c r="S302" s="65" t="s">
        <v>74</v>
      </c>
      <c r="T302">
        <f t="shared" si="9"/>
        <v>6520</v>
      </c>
    </row>
    <row r="303" spans="15:20" x14ac:dyDescent="0.25">
      <c r="O303" s="66">
        <v>300</v>
      </c>
      <c r="P303" s="65">
        <f t="shared" si="8"/>
        <v>25</v>
      </c>
      <c r="Q303" s="65">
        <v>12</v>
      </c>
      <c r="S303" s="65" t="s">
        <v>75</v>
      </c>
      <c r="T303">
        <f t="shared" si="9"/>
        <v>8000</v>
      </c>
    </row>
    <row r="304" spans="15:20" x14ac:dyDescent="0.25">
      <c r="O304" s="66">
        <v>301</v>
      </c>
      <c r="P304" s="65">
        <f t="shared" si="8"/>
        <v>26</v>
      </c>
      <c r="Q304" s="65">
        <v>1</v>
      </c>
      <c r="R304">
        <v>1819</v>
      </c>
      <c r="S304" s="65" t="s">
        <v>64</v>
      </c>
      <c r="T304">
        <f t="shared" si="9"/>
        <v>9508</v>
      </c>
    </row>
    <row r="305" spans="15:20" x14ac:dyDescent="0.25">
      <c r="O305" s="66">
        <v>302</v>
      </c>
      <c r="P305" s="65">
        <f t="shared" si="8"/>
        <v>26</v>
      </c>
      <c r="Q305" s="65">
        <v>2</v>
      </c>
      <c r="S305" s="65" t="s">
        <v>65</v>
      </c>
      <c r="T305">
        <f t="shared" si="9"/>
        <v>8462</v>
      </c>
    </row>
    <row r="306" spans="15:20" x14ac:dyDescent="0.25">
      <c r="O306" s="66">
        <v>303</v>
      </c>
      <c r="P306" s="65">
        <f t="shared" si="8"/>
        <v>26</v>
      </c>
      <c r="Q306" s="65">
        <v>3</v>
      </c>
      <c r="S306" s="65" t="s">
        <v>66</v>
      </c>
      <c r="T306">
        <f t="shared" si="9"/>
        <v>8574</v>
      </c>
    </row>
    <row r="307" spans="15:20" x14ac:dyDescent="0.25">
      <c r="O307" s="66">
        <v>304</v>
      </c>
      <c r="P307" s="65">
        <f t="shared" si="8"/>
        <v>26</v>
      </c>
      <c r="Q307" s="65">
        <v>4</v>
      </c>
      <c r="S307" s="65" t="s">
        <v>67</v>
      </c>
      <c r="T307">
        <f t="shared" si="9"/>
        <v>9122</v>
      </c>
    </row>
    <row r="308" spans="15:20" x14ac:dyDescent="0.25">
      <c r="O308" s="66">
        <v>305</v>
      </c>
      <c r="P308" s="65">
        <f t="shared" si="8"/>
        <v>26</v>
      </c>
      <c r="Q308" s="65">
        <v>5</v>
      </c>
      <c r="S308" s="65" t="s">
        <v>68</v>
      </c>
      <c r="T308">
        <f t="shared" si="9"/>
        <v>6175</v>
      </c>
    </row>
    <row r="309" spans="15:20" x14ac:dyDescent="0.25">
      <c r="O309" s="66">
        <v>306</v>
      </c>
      <c r="P309" s="65">
        <f t="shared" si="8"/>
        <v>26</v>
      </c>
      <c r="Q309" s="65">
        <v>6</v>
      </c>
      <c r="S309" s="65" t="s">
        <v>69</v>
      </c>
      <c r="T309">
        <f t="shared" si="9"/>
        <v>6328</v>
      </c>
    </row>
    <row r="310" spans="15:20" x14ac:dyDescent="0.25">
      <c r="O310" s="66">
        <v>307</v>
      </c>
      <c r="P310" s="65">
        <f t="shared" si="8"/>
        <v>26</v>
      </c>
      <c r="Q310" s="65">
        <v>7</v>
      </c>
      <c r="S310" s="65" t="s">
        <v>70</v>
      </c>
      <c r="T310">
        <f t="shared" si="9"/>
        <v>8554</v>
      </c>
    </row>
    <row r="311" spans="15:20" x14ac:dyDescent="0.25">
      <c r="O311" s="66">
        <v>308</v>
      </c>
      <c r="P311" s="65">
        <f t="shared" si="8"/>
        <v>26</v>
      </c>
      <c r="Q311" s="65">
        <v>8</v>
      </c>
      <c r="S311" s="65" t="s">
        <v>71</v>
      </c>
      <c r="T311">
        <f t="shared" si="9"/>
        <v>5929</v>
      </c>
    </row>
    <row r="312" spans="15:20" x14ac:dyDescent="0.25">
      <c r="O312" s="66">
        <v>309</v>
      </c>
      <c r="P312" s="65">
        <f t="shared" si="8"/>
        <v>26</v>
      </c>
      <c r="Q312" s="65">
        <v>9</v>
      </c>
      <c r="S312" s="65" t="s">
        <v>72</v>
      </c>
      <c r="T312">
        <f t="shared" si="9"/>
        <v>5108</v>
      </c>
    </row>
    <row r="313" spans="15:20" x14ac:dyDescent="0.25">
      <c r="O313" s="66">
        <v>310</v>
      </c>
      <c r="P313" s="65">
        <f t="shared" si="8"/>
        <v>26</v>
      </c>
      <c r="Q313" s="65">
        <v>10</v>
      </c>
      <c r="S313" s="65" t="s">
        <v>73</v>
      </c>
      <c r="T313">
        <f t="shared" si="9"/>
        <v>5905</v>
      </c>
    </row>
    <row r="314" spans="15:20" x14ac:dyDescent="0.25">
      <c r="O314" s="66">
        <v>311</v>
      </c>
      <c r="P314" s="65">
        <f t="shared" si="8"/>
        <v>26</v>
      </c>
      <c r="Q314" s="65">
        <v>11</v>
      </c>
      <c r="S314" s="65" t="s">
        <v>74</v>
      </c>
      <c r="T314">
        <f t="shared" si="9"/>
        <v>4588</v>
      </c>
    </row>
    <row r="315" spans="15:20" x14ac:dyDescent="0.25">
      <c r="O315" s="66">
        <v>312</v>
      </c>
      <c r="P315" s="65">
        <f t="shared" si="8"/>
        <v>26</v>
      </c>
      <c r="Q315" s="65">
        <v>12</v>
      </c>
      <c r="S315" s="65" t="s">
        <v>75</v>
      </c>
      <c r="T315">
        <f t="shared" si="9"/>
        <v>5257</v>
      </c>
    </row>
    <row r="316" spans="15:20" x14ac:dyDescent="0.25">
      <c r="O316" s="66">
        <v>313</v>
      </c>
      <c r="P316" s="65">
        <f t="shared" si="8"/>
        <v>27</v>
      </c>
      <c r="Q316" s="65">
        <v>1</v>
      </c>
      <c r="R316">
        <v>1820</v>
      </c>
      <c r="S316" s="65" t="s">
        <v>64</v>
      </c>
      <c r="T316">
        <f t="shared" si="9"/>
        <v>7112</v>
      </c>
    </row>
    <row r="317" spans="15:20" x14ac:dyDescent="0.25">
      <c r="O317" s="66">
        <v>314</v>
      </c>
      <c r="P317" s="65">
        <f t="shared" si="8"/>
        <v>27</v>
      </c>
      <c r="Q317" s="65">
        <v>2</v>
      </c>
      <c r="S317" s="65" t="s">
        <v>65</v>
      </c>
      <c r="T317">
        <f t="shared" si="9"/>
        <v>4345</v>
      </c>
    </row>
    <row r="318" spans="15:20" x14ac:dyDescent="0.25">
      <c r="O318" s="66">
        <v>315</v>
      </c>
      <c r="P318" s="65">
        <f t="shared" si="8"/>
        <v>27</v>
      </c>
      <c r="Q318" s="65">
        <v>3</v>
      </c>
      <c r="S318" s="65" t="s">
        <v>66</v>
      </c>
      <c r="T318">
        <f t="shared" si="9"/>
        <v>5543</v>
      </c>
    </row>
    <row r="319" spans="15:20" x14ac:dyDescent="0.25">
      <c r="O319" s="66">
        <v>316</v>
      </c>
      <c r="P319" s="65">
        <f t="shared" si="8"/>
        <v>27</v>
      </c>
      <c r="Q319" s="65">
        <v>4</v>
      </c>
      <c r="S319" s="65" t="s">
        <v>67</v>
      </c>
      <c r="T319">
        <f t="shared" si="9"/>
        <v>4463</v>
      </c>
    </row>
    <row r="320" spans="15:20" x14ac:dyDescent="0.25">
      <c r="O320" s="66">
        <v>317</v>
      </c>
      <c r="P320" s="65">
        <f t="shared" si="8"/>
        <v>27</v>
      </c>
      <c r="Q320" s="65">
        <v>5</v>
      </c>
      <c r="S320" s="65" t="s">
        <v>68</v>
      </c>
      <c r="T320">
        <f t="shared" si="9"/>
        <v>3099</v>
      </c>
    </row>
    <row r="321" spans="15:20" x14ac:dyDescent="0.25">
      <c r="O321" s="66">
        <v>318</v>
      </c>
      <c r="P321" s="65">
        <f t="shared" si="8"/>
        <v>27</v>
      </c>
      <c r="Q321" s="65">
        <v>6</v>
      </c>
      <c r="S321" s="65" t="s">
        <v>69</v>
      </c>
      <c r="T321">
        <f t="shared" si="9"/>
        <v>3631</v>
      </c>
    </row>
    <row r="322" spans="15:20" x14ac:dyDescent="0.25">
      <c r="O322" s="66">
        <v>319</v>
      </c>
      <c r="P322" s="65">
        <f t="shared" si="8"/>
        <v>27</v>
      </c>
      <c r="Q322" s="65">
        <v>7</v>
      </c>
      <c r="S322" s="65" t="s">
        <v>70</v>
      </c>
      <c r="T322">
        <f t="shared" si="9"/>
        <v>5769</v>
      </c>
    </row>
    <row r="323" spans="15:20" x14ac:dyDescent="0.25">
      <c r="O323" s="66">
        <v>320</v>
      </c>
      <c r="P323" s="65">
        <f t="shared" si="8"/>
        <v>27</v>
      </c>
      <c r="Q323" s="65">
        <v>8</v>
      </c>
      <c r="S323" s="65" t="s">
        <v>71</v>
      </c>
      <c r="T323">
        <f t="shared" si="9"/>
        <v>3757</v>
      </c>
    </row>
    <row r="324" spans="15:20" x14ac:dyDescent="0.25">
      <c r="O324" s="66">
        <v>321</v>
      </c>
      <c r="P324" s="65">
        <f t="shared" ref="P324:P387" si="10">ROUNDUP(O324/12,0)</f>
        <v>27</v>
      </c>
      <c r="Q324" s="65">
        <v>9</v>
      </c>
      <c r="S324" s="65" t="s">
        <v>72</v>
      </c>
      <c r="T324">
        <f t="shared" ref="T324:T387" si="11">INDEX($B$7:$M$63,P324,Q324)</f>
        <v>3360</v>
      </c>
    </row>
    <row r="325" spans="15:20" x14ac:dyDescent="0.25">
      <c r="O325" s="66">
        <v>322</v>
      </c>
      <c r="P325" s="65">
        <f t="shared" si="10"/>
        <v>27</v>
      </c>
      <c r="Q325" s="65">
        <v>10</v>
      </c>
      <c r="S325" s="65" t="s">
        <v>73</v>
      </c>
      <c r="T325">
        <f t="shared" si="11"/>
        <v>4348</v>
      </c>
    </row>
    <row r="326" spans="15:20" x14ac:dyDescent="0.25">
      <c r="O326" s="66">
        <v>323</v>
      </c>
      <c r="P326" s="65">
        <f t="shared" si="10"/>
        <v>27</v>
      </c>
      <c r="Q326" s="65">
        <v>11</v>
      </c>
      <c r="S326" s="65" t="s">
        <v>74</v>
      </c>
      <c r="T326">
        <f t="shared" si="11"/>
        <v>3122</v>
      </c>
    </row>
    <row r="327" spans="15:20" x14ac:dyDescent="0.25">
      <c r="O327" s="66">
        <v>324</v>
      </c>
      <c r="P327" s="65">
        <f t="shared" si="10"/>
        <v>27</v>
      </c>
      <c r="Q327" s="65">
        <v>12</v>
      </c>
      <c r="S327" s="65" t="s">
        <v>75</v>
      </c>
      <c r="T327">
        <f t="shared" si="11"/>
        <v>3345</v>
      </c>
    </row>
    <row r="328" spans="15:20" x14ac:dyDescent="0.25">
      <c r="O328" s="66">
        <v>325</v>
      </c>
      <c r="P328" s="65">
        <f t="shared" si="10"/>
        <v>28</v>
      </c>
      <c r="Q328" s="65">
        <v>1</v>
      </c>
      <c r="R328">
        <v>1821</v>
      </c>
      <c r="S328" s="65" t="s">
        <v>64</v>
      </c>
      <c r="T328">
        <f t="shared" si="11"/>
        <v>4864</v>
      </c>
    </row>
    <row r="329" spans="15:20" x14ac:dyDescent="0.25">
      <c r="O329" s="66">
        <v>326</v>
      </c>
      <c r="P329" s="65">
        <f t="shared" si="10"/>
        <v>28</v>
      </c>
      <c r="Q329" s="65">
        <v>2</v>
      </c>
      <c r="S329" s="65" t="s">
        <v>65</v>
      </c>
      <c r="T329">
        <f t="shared" si="11"/>
        <v>3071</v>
      </c>
    </row>
    <row r="330" spans="15:20" x14ac:dyDescent="0.25">
      <c r="O330" s="66">
        <v>327</v>
      </c>
      <c r="P330" s="65">
        <f t="shared" si="10"/>
        <v>28</v>
      </c>
      <c r="Q330" s="65">
        <v>3</v>
      </c>
      <c r="S330" s="65" t="s">
        <v>66</v>
      </c>
      <c r="T330">
        <f t="shared" si="11"/>
        <v>2644</v>
      </c>
    </row>
    <row r="331" spans="15:20" x14ac:dyDescent="0.25">
      <c r="O331" s="66">
        <v>328</v>
      </c>
      <c r="P331" s="65">
        <f t="shared" si="10"/>
        <v>28</v>
      </c>
      <c r="Q331" s="65">
        <v>4</v>
      </c>
      <c r="S331" s="65" t="s">
        <v>67</v>
      </c>
      <c r="T331">
        <f t="shared" si="11"/>
        <v>3552</v>
      </c>
    </row>
    <row r="332" spans="15:20" x14ac:dyDescent="0.25">
      <c r="O332" s="66">
        <v>329</v>
      </c>
      <c r="P332" s="65">
        <f t="shared" si="10"/>
        <v>28</v>
      </c>
      <c r="Q332" s="65">
        <v>5</v>
      </c>
      <c r="S332" s="65" t="s">
        <v>68</v>
      </c>
      <c r="T332">
        <f t="shared" si="11"/>
        <v>2565</v>
      </c>
    </row>
    <row r="333" spans="15:20" x14ac:dyDescent="0.25">
      <c r="O333" s="66">
        <v>330</v>
      </c>
      <c r="P333" s="65">
        <f t="shared" si="10"/>
        <v>28</v>
      </c>
      <c r="Q333" s="65">
        <v>6</v>
      </c>
      <c r="S333" s="65" t="s">
        <v>69</v>
      </c>
      <c r="T333">
        <f t="shared" si="11"/>
        <v>2666</v>
      </c>
    </row>
    <row r="334" spans="15:20" x14ac:dyDescent="0.25">
      <c r="O334" s="66">
        <v>331</v>
      </c>
      <c r="P334" s="65">
        <f t="shared" si="10"/>
        <v>28</v>
      </c>
      <c r="Q334" s="65">
        <v>7</v>
      </c>
      <c r="S334" s="65" t="s">
        <v>70</v>
      </c>
      <c r="T334">
        <f t="shared" si="11"/>
        <v>3669</v>
      </c>
    </row>
    <row r="335" spans="15:20" x14ac:dyDescent="0.25">
      <c r="O335" s="66">
        <v>332</v>
      </c>
      <c r="P335" s="65">
        <f t="shared" si="10"/>
        <v>28</v>
      </c>
      <c r="Q335" s="65">
        <v>8</v>
      </c>
      <c r="S335" s="65" t="s">
        <v>71</v>
      </c>
      <c r="T335">
        <f t="shared" si="11"/>
        <v>2257</v>
      </c>
    </row>
    <row r="336" spans="15:20" x14ac:dyDescent="0.25">
      <c r="O336" s="66">
        <v>333</v>
      </c>
      <c r="P336" s="65">
        <f t="shared" si="10"/>
        <v>28</v>
      </c>
      <c r="Q336" s="65">
        <v>9</v>
      </c>
      <c r="S336" s="65" t="s">
        <v>72</v>
      </c>
      <c r="T336">
        <f t="shared" si="11"/>
        <v>1810</v>
      </c>
    </row>
    <row r="337" spans="15:20" x14ac:dyDescent="0.25">
      <c r="O337" s="66">
        <v>334</v>
      </c>
      <c r="P337" s="65">
        <f t="shared" si="10"/>
        <v>28</v>
      </c>
      <c r="Q337" s="65">
        <v>10</v>
      </c>
      <c r="S337" s="65" t="s">
        <v>73</v>
      </c>
      <c r="T337">
        <f t="shared" si="11"/>
        <v>2941</v>
      </c>
    </row>
    <row r="338" spans="15:20" x14ac:dyDescent="0.25">
      <c r="O338" s="66">
        <v>335</v>
      </c>
      <c r="P338" s="65">
        <f t="shared" si="10"/>
        <v>28</v>
      </c>
      <c r="Q338" s="65">
        <v>11</v>
      </c>
      <c r="S338" s="65" t="s">
        <v>74</v>
      </c>
      <c r="T338">
        <f t="shared" si="11"/>
        <v>2054</v>
      </c>
    </row>
    <row r="339" spans="15:20" x14ac:dyDescent="0.25">
      <c r="O339" s="66">
        <v>336</v>
      </c>
      <c r="P339" s="65">
        <f t="shared" si="10"/>
        <v>28</v>
      </c>
      <c r="Q339" s="65">
        <v>12</v>
      </c>
      <c r="S339" s="65" t="s">
        <v>75</v>
      </c>
      <c r="T339">
        <f t="shared" si="11"/>
        <v>2886</v>
      </c>
    </row>
    <row r="340" spans="15:20" x14ac:dyDescent="0.25">
      <c r="O340" s="66">
        <v>337</v>
      </c>
      <c r="P340" s="65">
        <f t="shared" si="10"/>
        <v>29</v>
      </c>
      <c r="Q340" s="65">
        <v>1</v>
      </c>
      <c r="R340">
        <v>1822</v>
      </c>
      <c r="S340" s="65" t="s">
        <v>64</v>
      </c>
      <c r="T340">
        <f t="shared" si="11"/>
        <v>4622</v>
      </c>
    </row>
    <row r="341" spans="15:20" x14ac:dyDescent="0.25">
      <c r="O341" s="66">
        <v>338</v>
      </c>
      <c r="P341" s="65">
        <f t="shared" si="10"/>
        <v>29</v>
      </c>
      <c r="Q341" s="65">
        <v>2</v>
      </c>
      <c r="S341" s="65" t="s">
        <v>65</v>
      </c>
      <c r="T341">
        <f t="shared" si="11"/>
        <v>2624</v>
      </c>
    </row>
    <row r="342" spans="15:20" x14ac:dyDescent="0.25">
      <c r="O342" s="66">
        <v>339</v>
      </c>
      <c r="P342" s="65">
        <f t="shared" si="10"/>
        <v>29</v>
      </c>
      <c r="Q342" s="65">
        <v>3</v>
      </c>
      <c r="S342" s="65" t="s">
        <v>66</v>
      </c>
      <c r="T342">
        <f t="shared" si="11"/>
        <v>2818</v>
      </c>
    </row>
    <row r="343" spans="15:20" x14ac:dyDescent="0.25">
      <c r="O343" s="66">
        <v>340</v>
      </c>
      <c r="P343" s="65">
        <f t="shared" si="10"/>
        <v>29</v>
      </c>
      <c r="Q343" s="65">
        <v>4</v>
      </c>
      <c r="S343" s="65" t="s">
        <v>67</v>
      </c>
      <c r="T343">
        <f t="shared" si="11"/>
        <v>3674</v>
      </c>
    </row>
    <row r="344" spans="15:20" x14ac:dyDescent="0.25">
      <c r="O344" s="66">
        <v>341</v>
      </c>
      <c r="P344" s="65">
        <f t="shared" si="10"/>
        <v>29</v>
      </c>
      <c r="Q344" s="65">
        <v>5</v>
      </c>
      <c r="S344" s="65" t="s">
        <v>68</v>
      </c>
      <c r="T344">
        <f t="shared" si="11"/>
        <v>2958</v>
      </c>
    </row>
    <row r="345" spans="15:20" x14ac:dyDescent="0.25">
      <c r="O345" s="66">
        <v>342</v>
      </c>
      <c r="P345" s="65">
        <f t="shared" si="10"/>
        <v>29</v>
      </c>
      <c r="Q345" s="65">
        <v>6</v>
      </c>
      <c r="S345" s="65" t="s">
        <v>69</v>
      </c>
      <c r="T345">
        <f t="shared" si="11"/>
        <v>3594</v>
      </c>
    </row>
    <row r="346" spans="15:20" x14ac:dyDescent="0.25">
      <c r="O346" s="66">
        <v>343</v>
      </c>
      <c r="P346" s="65">
        <f t="shared" si="10"/>
        <v>29</v>
      </c>
      <c r="Q346" s="65">
        <v>7</v>
      </c>
      <c r="S346" s="65" t="s">
        <v>70</v>
      </c>
      <c r="T346">
        <f t="shared" si="11"/>
        <v>4774</v>
      </c>
    </row>
    <row r="347" spans="15:20" x14ac:dyDescent="0.25">
      <c r="O347" s="66">
        <v>344</v>
      </c>
      <c r="P347" s="65">
        <f t="shared" si="10"/>
        <v>29</v>
      </c>
      <c r="Q347" s="65">
        <v>8</v>
      </c>
      <c r="S347" s="65" t="s">
        <v>71</v>
      </c>
      <c r="T347">
        <f t="shared" si="11"/>
        <v>3394</v>
      </c>
    </row>
    <row r="348" spans="15:20" x14ac:dyDescent="0.25">
      <c r="O348" s="66">
        <v>345</v>
      </c>
      <c r="P348" s="65">
        <f t="shared" si="10"/>
        <v>29</v>
      </c>
      <c r="Q348" s="65">
        <v>9</v>
      </c>
      <c r="S348" s="65" t="s">
        <v>72</v>
      </c>
      <c r="T348">
        <f t="shared" si="11"/>
        <v>3025</v>
      </c>
    </row>
    <row r="349" spans="15:20" x14ac:dyDescent="0.25">
      <c r="O349" s="66">
        <v>346</v>
      </c>
      <c r="P349" s="65">
        <f t="shared" si="10"/>
        <v>29</v>
      </c>
      <c r="Q349" s="65">
        <v>10</v>
      </c>
      <c r="S349" s="65" t="s">
        <v>73</v>
      </c>
      <c r="T349">
        <f t="shared" si="11"/>
        <v>3712</v>
      </c>
    </row>
    <row r="350" spans="15:20" x14ac:dyDescent="0.25">
      <c r="O350" s="66">
        <v>347</v>
      </c>
      <c r="P350" s="65">
        <f t="shared" si="10"/>
        <v>29</v>
      </c>
      <c r="Q350" s="65">
        <v>11</v>
      </c>
      <c r="S350" s="65" t="s">
        <v>74</v>
      </c>
      <c r="T350">
        <f t="shared" si="11"/>
        <v>3224</v>
      </c>
    </row>
    <row r="351" spans="15:20" x14ac:dyDescent="0.25">
      <c r="O351" s="66">
        <v>348</v>
      </c>
      <c r="P351" s="65">
        <f t="shared" si="10"/>
        <v>29</v>
      </c>
      <c r="Q351" s="65">
        <v>12</v>
      </c>
      <c r="S351" s="65" t="s">
        <v>75</v>
      </c>
      <c r="T351">
        <f t="shared" si="11"/>
        <v>5070</v>
      </c>
    </row>
    <row r="352" spans="15:20" x14ac:dyDescent="0.25">
      <c r="O352" s="66">
        <v>349</v>
      </c>
      <c r="P352" s="65">
        <f t="shared" si="10"/>
        <v>30</v>
      </c>
      <c r="Q352" s="65">
        <v>1</v>
      </c>
      <c r="R352">
        <v>1823</v>
      </c>
      <c r="S352" s="65" t="s">
        <v>64</v>
      </c>
      <c r="T352">
        <f t="shared" si="11"/>
        <v>5488</v>
      </c>
    </row>
    <row r="353" spans="15:20" x14ac:dyDescent="0.25">
      <c r="O353" s="66">
        <v>350</v>
      </c>
      <c r="P353" s="65">
        <f t="shared" si="10"/>
        <v>30</v>
      </c>
      <c r="Q353" s="65">
        <v>2</v>
      </c>
      <c r="S353" s="65" t="s">
        <v>65</v>
      </c>
      <c r="T353">
        <f t="shared" si="11"/>
        <v>4044</v>
      </c>
    </row>
    <row r="354" spans="15:20" x14ac:dyDescent="0.25">
      <c r="O354" s="66">
        <v>351</v>
      </c>
      <c r="P354" s="65">
        <f t="shared" si="10"/>
        <v>30</v>
      </c>
      <c r="Q354" s="65">
        <v>3</v>
      </c>
      <c r="S354" s="65" t="s">
        <v>66</v>
      </c>
      <c r="T354">
        <f t="shared" si="11"/>
        <v>3602</v>
      </c>
    </row>
    <row r="355" spans="15:20" x14ac:dyDescent="0.25">
      <c r="O355" s="66">
        <v>352</v>
      </c>
      <c r="P355" s="65">
        <f t="shared" si="10"/>
        <v>30</v>
      </c>
      <c r="Q355" s="65">
        <v>4</v>
      </c>
      <c r="S355" s="65" t="s">
        <v>67</v>
      </c>
      <c r="T355">
        <f t="shared" si="11"/>
        <v>3524</v>
      </c>
    </row>
    <row r="356" spans="15:20" x14ac:dyDescent="0.25">
      <c r="O356" s="66">
        <v>353</v>
      </c>
      <c r="P356" s="65">
        <f t="shared" si="10"/>
        <v>30</v>
      </c>
      <c r="Q356" s="65">
        <v>5</v>
      </c>
      <c r="S356" s="65" t="s">
        <v>68</v>
      </c>
      <c r="T356">
        <f t="shared" si="11"/>
        <v>3008</v>
      </c>
    </row>
    <row r="357" spans="15:20" x14ac:dyDescent="0.25">
      <c r="O357" s="66">
        <v>354</v>
      </c>
      <c r="P357" s="65">
        <f t="shared" si="10"/>
        <v>30</v>
      </c>
      <c r="Q357" s="65">
        <v>6</v>
      </c>
      <c r="S357" s="65" t="s">
        <v>69</v>
      </c>
      <c r="T357">
        <f t="shared" si="11"/>
        <v>3873</v>
      </c>
    </row>
    <row r="358" spans="15:20" x14ac:dyDescent="0.25">
      <c r="O358" s="66">
        <v>355</v>
      </c>
      <c r="P358" s="65">
        <f t="shared" si="10"/>
        <v>30</v>
      </c>
      <c r="Q358" s="65">
        <v>7</v>
      </c>
      <c r="S358" s="65" t="s">
        <v>70</v>
      </c>
      <c r="T358">
        <f t="shared" si="11"/>
        <v>3818</v>
      </c>
    </row>
    <row r="359" spans="15:20" x14ac:dyDescent="0.25">
      <c r="O359" s="66">
        <v>356</v>
      </c>
      <c r="P359" s="65">
        <f t="shared" si="10"/>
        <v>30</v>
      </c>
      <c r="Q359" s="65">
        <v>8</v>
      </c>
      <c r="S359" s="65" t="s">
        <v>71</v>
      </c>
      <c r="T359">
        <f t="shared" si="11"/>
        <v>2704</v>
      </c>
    </row>
    <row r="360" spans="15:20" x14ac:dyDescent="0.25">
      <c r="O360" s="66">
        <v>357</v>
      </c>
      <c r="P360" s="65">
        <f t="shared" si="10"/>
        <v>30</v>
      </c>
      <c r="Q360" s="65">
        <v>9</v>
      </c>
      <c r="S360" s="65" t="s">
        <v>72</v>
      </c>
      <c r="T360">
        <f t="shared" si="11"/>
        <v>2384</v>
      </c>
    </row>
    <row r="361" spans="15:20" x14ac:dyDescent="0.25">
      <c r="O361" s="66">
        <v>358</v>
      </c>
      <c r="P361" s="65">
        <f t="shared" si="10"/>
        <v>30</v>
      </c>
      <c r="Q361" s="65">
        <v>10</v>
      </c>
      <c r="S361" s="65" t="s">
        <v>73</v>
      </c>
      <c r="T361">
        <f t="shared" si="11"/>
        <v>2524</v>
      </c>
    </row>
    <row r="362" spans="15:20" x14ac:dyDescent="0.25">
      <c r="O362" s="66">
        <v>359</v>
      </c>
      <c r="P362" s="65">
        <f t="shared" si="10"/>
        <v>30</v>
      </c>
      <c r="Q362" s="65">
        <v>11</v>
      </c>
      <c r="S362" s="65" t="s">
        <v>74</v>
      </c>
      <c r="T362">
        <f t="shared" si="11"/>
        <v>2334</v>
      </c>
    </row>
    <row r="363" spans="15:20" x14ac:dyDescent="0.25">
      <c r="O363" s="66">
        <v>360</v>
      </c>
      <c r="P363" s="65">
        <f t="shared" si="10"/>
        <v>30</v>
      </c>
      <c r="Q363" s="65">
        <v>12</v>
      </c>
      <c r="S363" s="65" t="s">
        <v>75</v>
      </c>
      <c r="T363">
        <f t="shared" si="11"/>
        <v>2398</v>
      </c>
    </row>
    <row r="364" spans="15:20" x14ac:dyDescent="0.25">
      <c r="O364" s="66">
        <v>361</v>
      </c>
      <c r="P364" s="65">
        <f t="shared" si="10"/>
        <v>31</v>
      </c>
      <c r="Q364" s="65">
        <v>1</v>
      </c>
      <c r="R364">
        <v>1824</v>
      </c>
      <c r="S364" s="65" t="s">
        <v>64</v>
      </c>
      <c r="T364">
        <f t="shared" si="11"/>
        <v>2706</v>
      </c>
    </row>
    <row r="365" spans="15:20" x14ac:dyDescent="0.25">
      <c r="O365" s="66">
        <v>362</v>
      </c>
      <c r="P365" s="65">
        <f t="shared" si="10"/>
        <v>31</v>
      </c>
      <c r="Q365" s="65">
        <v>2</v>
      </c>
      <c r="S365" s="65" t="s">
        <v>65</v>
      </c>
      <c r="T365">
        <f t="shared" si="11"/>
        <v>2140</v>
      </c>
    </row>
    <row r="366" spans="15:20" x14ac:dyDescent="0.25">
      <c r="O366" s="66">
        <v>363</v>
      </c>
      <c r="P366" s="65">
        <f t="shared" si="10"/>
        <v>31</v>
      </c>
      <c r="Q366" s="65">
        <v>3</v>
      </c>
      <c r="S366" s="65" t="s">
        <v>66</v>
      </c>
      <c r="T366">
        <f t="shared" si="11"/>
        <v>2191</v>
      </c>
    </row>
    <row r="367" spans="15:20" x14ac:dyDescent="0.25">
      <c r="O367" s="66">
        <v>364</v>
      </c>
      <c r="P367" s="65">
        <f t="shared" si="10"/>
        <v>31</v>
      </c>
      <c r="Q367" s="65">
        <v>4</v>
      </c>
      <c r="S367" s="65" t="s">
        <v>67</v>
      </c>
      <c r="T367">
        <f t="shared" si="11"/>
        <v>2542</v>
      </c>
    </row>
    <row r="368" spans="15:20" x14ac:dyDescent="0.25">
      <c r="O368" s="66">
        <v>365</v>
      </c>
      <c r="P368" s="65">
        <f t="shared" si="10"/>
        <v>31</v>
      </c>
      <c r="Q368" s="65">
        <v>5</v>
      </c>
      <c r="S368" s="65" t="s">
        <v>68</v>
      </c>
      <c r="T368">
        <f t="shared" si="11"/>
        <v>2262</v>
      </c>
    </row>
    <row r="369" spans="15:20" x14ac:dyDescent="0.25">
      <c r="O369" s="66">
        <v>366</v>
      </c>
      <c r="P369" s="65">
        <f t="shared" si="10"/>
        <v>31</v>
      </c>
      <c r="Q369" s="65">
        <v>6</v>
      </c>
      <c r="S369" s="65" t="s">
        <v>69</v>
      </c>
      <c r="T369">
        <f t="shared" si="11"/>
        <v>3348</v>
      </c>
    </row>
    <row r="370" spans="15:20" x14ac:dyDescent="0.25">
      <c r="O370" s="66">
        <v>367</v>
      </c>
      <c r="P370" s="65">
        <f t="shared" si="10"/>
        <v>31</v>
      </c>
      <c r="Q370" s="65">
        <v>7</v>
      </c>
      <c r="S370" s="65" t="s">
        <v>70</v>
      </c>
      <c r="T370">
        <f t="shared" si="11"/>
        <v>3292</v>
      </c>
    </row>
    <row r="371" spans="15:20" x14ac:dyDescent="0.25">
      <c r="O371" s="66">
        <v>368</v>
      </c>
      <c r="P371" s="65">
        <f t="shared" si="10"/>
        <v>31</v>
      </c>
      <c r="Q371" s="65">
        <v>8</v>
      </c>
      <c r="S371" s="65" t="s">
        <v>71</v>
      </c>
      <c r="T371">
        <f t="shared" si="11"/>
        <v>2353</v>
      </c>
    </row>
    <row r="372" spans="15:20" x14ac:dyDescent="0.25">
      <c r="O372" s="66">
        <v>369</v>
      </c>
      <c r="P372" s="65">
        <f t="shared" si="10"/>
        <v>31</v>
      </c>
      <c r="Q372" s="65">
        <v>9</v>
      </c>
      <c r="S372" s="65" t="s">
        <v>72</v>
      </c>
      <c r="T372">
        <f t="shared" si="11"/>
        <v>2204</v>
      </c>
    </row>
    <row r="373" spans="15:20" x14ac:dyDescent="0.25">
      <c r="O373" s="66">
        <v>370</v>
      </c>
      <c r="P373" s="65">
        <f t="shared" si="10"/>
        <v>31</v>
      </c>
      <c r="Q373" s="65">
        <v>10</v>
      </c>
      <c r="S373" s="65" t="s">
        <v>73</v>
      </c>
      <c r="T373">
        <f t="shared" si="11"/>
        <v>2438</v>
      </c>
    </row>
    <row r="374" spans="15:20" x14ac:dyDescent="0.25">
      <c r="O374" s="66">
        <v>371</v>
      </c>
      <c r="P374" s="65">
        <f t="shared" si="10"/>
        <v>31</v>
      </c>
      <c r="Q374" s="65">
        <v>11</v>
      </c>
      <c r="S374" s="65" t="s">
        <v>74</v>
      </c>
      <c r="T374">
        <f t="shared" si="11"/>
        <v>2048</v>
      </c>
    </row>
    <row r="375" spans="15:20" x14ac:dyDescent="0.25">
      <c r="O375" s="66">
        <v>372</v>
      </c>
      <c r="P375" s="65">
        <f t="shared" si="10"/>
        <v>31</v>
      </c>
      <c r="Q375" s="65">
        <v>12</v>
      </c>
      <c r="S375" s="65" t="s">
        <v>75</v>
      </c>
      <c r="T375">
        <f t="shared" si="11"/>
        <v>2456</v>
      </c>
    </row>
    <row r="376" spans="15:20" x14ac:dyDescent="0.25">
      <c r="O376" s="66">
        <v>373</v>
      </c>
      <c r="P376" s="65">
        <f t="shared" si="10"/>
        <v>32</v>
      </c>
      <c r="Q376" s="65">
        <v>1</v>
      </c>
      <c r="R376">
        <v>1825</v>
      </c>
      <c r="S376" s="65" t="s">
        <v>64</v>
      </c>
      <c r="T376">
        <f t="shared" si="11"/>
        <v>2792</v>
      </c>
    </row>
    <row r="377" spans="15:20" x14ac:dyDescent="0.25">
      <c r="O377" s="66">
        <v>374</v>
      </c>
      <c r="P377" s="65">
        <f t="shared" si="10"/>
        <v>32</v>
      </c>
      <c r="Q377" s="65">
        <v>2</v>
      </c>
      <c r="S377" s="65" t="s">
        <v>65</v>
      </c>
      <c r="T377">
        <f t="shared" si="11"/>
        <v>2352</v>
      </c>
    </row>
    <row r="378" spans="15:20" x14ac:dyDescent="0.25">
      <c r="O378" s="66">
        <v>375</v>
      </c>
      <c r="P378" s="65">
        <f t="shared" si="10"/>
        <v>32</v>
      </c>
      <c r="Q378" s="65">
        <v>3</v>
      </c>
      <c r="S378" s="65" t="s">
        <v>66</v>
      </c>
      <c r="T378">
        <f t="shared" si="11"/>
        <v>2433</v>
      </c>
    </row>
    <row r="379" spans="15:20" x14ac:dyDescent="0.25">
      <c r="O379" s="66">
        <v>376</v>
      </c>
      <c r="P379" s="65">
        <f t="shared" si="10"/>
        <v>32</v>
      </c>
      <c r="Q379" s="65">
        <v>4</v>
      </c>
      <c r="S379" s="65" t="s">
        <v>67</v>
      </c>
      <c r="T379">
        <f t="shared" si="11"/>
        <v>3233</v>
      </c>
    </row>
    <row r="380" spans="15:20" x14ac:dyDescent="0.25">
      <c r="O380" s="66">
        <v>377</v>
      </c>
      <c r="P380" s="65">
        <f t="shared" si="10"/>
        <v>32</v>
      </c>
      <c r="Q380" s="65">
        <v>5</v>
      </c>
      <c r="S380" s="65" t="s">
        <v>68</v>
      </c>
      <c r="T380">
        <f t="shared" si="11"/>
        <v>3332</v>
      </c>
    </row>
    <row r="381" spans="15:20" x14ac:dyDescent="0.25">
      <c r="O381" s="66">
        <v>378</v>
      </c>
      <c r="P381" s="65">
        <f t="shared" si="10"/>
        <v>32</v>
      </c>
      <c r="Q381" s="65">
        <v>6</v>
      </c>
      <c r="S381" s="65" t="s">
        <v>69</v>
      </c>
      <c r="T381">
        <f t="shared" si="11"/>
        <v>5948</v>
      </c>
    </row>
    <row r="382" spans="15:20" x14ac:dyDescent="0.25">
      <c r="O382" s="66">
        <v>379</v>
      </c>
      <c r="P382" s="65">
        <f t="shared" si="10"/>
        <v>32</v>
      </c>
      <c r="Q382" s="65">
        <v>7</v>
      </c>
      <c r="S382" s="65" t="s">
        <v>70</v>
      </c>
      <c r="T382">
        <f t="shared" si="11"/>
        <v>6332</v>
      </c>
    </row>
    <row r="383" spans="15:20" x14ac:dyDescent="0.25">
      <c r="O383" s="66">
        <v>380</v>
      </c>
      <c r="P383" s="65">
        <f t="shared" si="10"/>
        <v>32</v>
      </c>
      <c r="Q383" s="65">
        <v>8</v>
      </c>
      <c r="S383" s="65" t="s">
        <v>71</v>
      </c>
      <c r="T383">
        <f t="shared" si="11"/>
        <v>5366</v>
      </c>
    </row>
    <row r="384" spans="15:20" x14ac:dyDescent="0.25">
      <c r="O384" s="66">
        <v>381</v>
      </c>
      <c r="P384" s="65">
        <f t="shared" si="10"/>
        <v>32</v>
      </c>
      <c r="Q384" s="65">
        <v>9</v>
      </c>
      <c r="S384" s="65" t="s">
        <v>72</v>
      </c>
      <c r="T384">
        <f t="shared" si="11"/>
        <v>6000</v>
      </c>
    </row>
    <row r="385" spans="15:20" x14ac:dyDescent="0.25">
      <c r="O385" s="66">
        <v>382</v>
      </c>
      <c r="P385" s="65">
        <f t="shared" si="10"/>
        <v>32</v>
      </c>
      <c r="Q385" s="65">
        <v>10</v>
      </c>
      <c r="S385" s="65" t="s">
        <v>73</v>
      </c>
      <c r="T385">
        <f t="shared" si="11"/>
        <v>6644</v>
      </c>
    </row>
    <row r="386" spans="15:20" x14ac:dyDescent="0.25">
      <c r="O386" s="66">
        <v>383</v>
      </c>
      <c r="P386" s="65">
        <f t="shared" si="10"/>
        <v>32</v>
      </c>
      <c r="Q386" s="65">
        <v>11</v>
      </c>
      <c r="S386" s="65" t="s">
        <v>74</v>
      </c>
      <c r="T386">
        <f t="shared" si="11"/>
        <v>5679</v>
      </c>
    </row>
    <row r="387" spans="15:20" x14ac:dyDescent="0.25">
      <c r="O387" s="66">
        <v>384</v>
      </c>
      <c r="P387" s="65">
        <f t="shared" si="10"/>
        <v>32</v>
      </c>
      <c r="Q387" s="65">
        <v>12</v>
      </c>
      <c r="S387" s="65" t="s">
        <v>75</v>
      </c>
      <c r="T387">
        <f t="shared" si="11"/>
        <v>11410</v>
      </c>
    </row>
    <row r="388" spans="15:20" x14ac:dyDescent="0.25">
      <c r="O388" s="66">
        <v>385</v>
      </c>
      <c r="P388" s="65">
        <f t="shared" ref="P388:P451" si="12">ROUNDUP(O388/12,0)</f>
        <v>33</v>
      </c>
      <c r="Q388" s="65">
        <v>1</v>
      </c>
      <c r="R388">
        <v>1826</v>
      </c>
      <c r="S388" s="65" t="s">
        <v>64</v>
      </c>
      <c r="T388">
        <f t="shared" ref="T388:T451" si="13">INDEX($B$7:$M$63,P388,Q388)</f>
        <v>13419</v>
      </c>
    </row>
    <row r="389" spans="15:20" x14ac:dyDescent="0.25">
      <c r="O389" s="66">
        <v>386</v>
      </c>
      <c r="P389" s="65">
        <f t="shared" si="12"/>
        <v>33</v>
      </c>
      <c r="Q389" s="65">
        <v>2</v>
      </c>
      <c r="S389" s="65" t="s">
        <v>65</v>
      </c>
      <c r="T389">
        <f t="shared" si="13"/>
        <v>10114</v>
      </c>
    </row>
    <row r="390" spans="15:20" x14ac:dyDescent="0.25">
      <c r="O390" s="66">
        <v>387</v>
      </c>
      <c r="P390" s="65">
        <f t="shared" si="12"/>
        <v>33</v>
      </c>
      <c r="Q390" s="65">
        <v>3</v>
      </c>
      <c r="S390" s="65" t="s">
        <v>66</v>
      </c>
      <c r="T390">
        <f t="shared" si="13"/>
        <v>9282</v>
      </c>
    </row>
    <row r="391" spans="15:20" x14ac:dyDescent="0.25">
      <c r="O391" s="66">
        <v>388</v>
      </c>
      <c r="P391" s="65">
        <f t="shared" si="12"/>
        <v>33</v>
      </c>
      <c r="Q391" s="65">
        <v>4</v>
      </c>
      <c r="S391" s="65" t="s">
        <v>67</v>
      </c>
      <c r="T391">
        <f t="shared" si="13"/>
        <v>7234</v>
      </c>
    </row>
    <row r="392" spans="15:20" x14ac:dyDescent="0.25">
      <c r="O392" s="66">
        <v>389</v>
      </c>
      <c r="P392" s="65">
        <f t="shared" si="12"/>
        <v>33</v>
      </c>
      <c r="Q392" s="65">
        <v>5</v>
      </c>
      <c r="S392" s="65" t="s">
        <v>68</v>
      </c>
      <c r="T392">
        <f t="shared" si="13"/>
        <v>5300</v>
      </c>
    </row>
    <row r="393" spans="15:20" x14ac:dyDescent="0.25">
      <c r="O393" s="66">
        <v>390</v>
      </c>
      <c r="P393" s="65">
        <f t="shared" si="12"/>
        <v>33</v>
      </c>
      <c r="Q393" s="65">
        <v>6</v>
      </c>
      <c r="S393" s="65" t="s">
        <v>69</v>
      </c>
      <c r="T393">
        <f t="shared" si="13"/>
        <v>4568</v>
      </c>
    </row>
    <row r="394" spans="15:20" x14ac:dyDescent="0.25">
      <c r="O394" s="66">
        <v>391</v>
      </c>
      <c r="P394" s="65">
        <f t="shared" si="12"/>
        <v>33</v>
      </c>
      <c r="Q394" s="65">
        <v>7</v>
      </c>
      <c r="S394" s="65" t="s">
        <v>70</v>
      </c>
      <c r="T394">
        <f t="shared" si="13"/>
        <v>4034</v>
      </c>
    </row>
    <row r="395" spans="15:20" x14ac:dyDescent="0.25">
      <c r="O395" s="66">
        <v>392</v>
      </c>
      <c r="P395" s="65">
        <f t="shared" si="12"/>
        <v>33</v>
      </c>
      <c r="Q395" s="65">
        <v>8</v>
      </c>
      <c r="S395" s="65" t="s">
        <v>71</v>
      </c>
      <c r="T395">
        <f t="shared" si="13"/>
        <v>3287</v>
      </c>
    </row>
    <row r="396" spans="15:20" x14ac:dyDescent="0.25">
      <c r="O396" s="66">
        <v>393</v>
      </c>
      <c r="P396" s="65">
        <f t="shared" si="12"/>
        <v>33</v>
      </c>
      <c r="Q396" s="65">
        <v>9</v>
      </c>
      <c r="S396" s="65" t="s">
        <v>72</v>
      </c>
      <c r="T396">
        <f t="shared" si="13"/>
        <v>2506</v>
      </c>
    </row>
    <row r="397" spans="15:20" x14ac:dyDescent="0.25">
      <c r="O397" s="66">
        <v>394</v>
      </c>
      <c r="P397" s="65">
        <f t="shared" si="12"/>
        <v>33</v>
      </c>
      <c r="Q397" s="65">
        <v>10</v>
      </c>
      <c r="S397" s="65" t="s">
        <v>73</v>
      </c>
      <c r="T397">
        <f t="shared" si="13"/>
        <v>2127</v>
      </c>
    </row>
    <row r="398" spans="15:20" x14ac:dyDescent="0.25">
      <c r="O398" s="66">
        <v>395</v>
      </c>
      <c r="P398" s="65">
        <f t="shared" si="12"/>
        <v>33</v>
      </c>
      <c r="Q398" s="65">
        <v>11</v>
      </c>
      <c r="S398" s="65" t="s">
        <v>74</v>
      </c>
      <c r="T398">
        <f t="shared" si="13"/>
        <v>1925</v>
      </c>
    </row>
    <row r="399" spans="15:20" x14ac:dyDescent="0.25">
      <c r="O399" s="66">
        <v>396</v>
      </c>
      <c r="P399" s="65">
        <f t="shared" si="12"/>
        <v>33</v>
      </c>
      <c r="Q399" s="65">
        <v>12</v>
      </c>
      <c r="S399" s="65" t="s">
        <v>75</v>
      </c>
      <c r="T399">
        <f t="shared" si="13"/>
        <v>2474</v>
      </c>
    </row>
    <row r="400" spans="15:20" x14ac:dyDescent="0.25">
      <c r="O400" s="66">
        <v>397</v>
      </c>
      <c r="P400" s="65">
        <f t="shared" si="12"/>
        <v>34</v>
      </c>
      <c r="Q400" s="65">
        <v>1</v>
      </c>
      <c r="R400">
        <v>1827</v>
      </c>
      <c r="S400" s="65" t="s">
        <v>64</v>
      </c>
      <c r="T400">
        <f t="shared" si="13"/>
        <v>2794</v>
      </c>
    </row>
    <row r="401" spans="15:20" x14ac:dyDescent="0.25">
      <c r="O401" s="66">
        <v>398</v>
      </c>
      <c r="P401" s="65">
        <f t="shared" si="12"/>
        <v>34</v>
      </c>
      <c r="Q401" s="65">
        <v>2</v>
      </c>
      <c r="S401" s="65" t="s">
        <v>65</v>
      </c>
      <c r="T401">
        <f t="shared" si="13"/>
        <v>2253</v>
      </c>
    </row>
    <row r="402" spans="15:20" x14ac:dyDescent="0.25">
      <c r="O402" s="66">
        <v>399</v>
      </c>
      <c r="P402" s="65">
        <f t="shared" si="12"/>
        <v>34</v>
      </c>
      <c r="Q402" s="65">
        <v>3</v>
      </c>
      <c r="S402" s="65" t="s">
        <v>66</v>
      </c>
      <c r="T402">
        <f t="shared" si="13"/>
        <v>1800</v>
      </c>
    </row>
    <row r="403" spans="15:20" x14ac:dyDescent="0.25">
      <c r="O403" s="66">
        <v>400</v>
      </c>
      <c r="P403" s="65">
        <f t="shared" si="12"/>
        <v>34</v>
      </c>
      <c r="Q403" s="65">
        <v>4</v>
      </c>
      <c r="S403" s="65" t="s">
        <v>67</v>
      </c>
      <c r="T403">
        <f t="shared" si="13"/>
        <v>1282</v>
      </c>
    </row>
    <row r="404" spans="15:20" x14ac:dyDescent="0.25">
      <c r="O404" s="66">
        <v>401</v>
      </c>
      <c r="P404" s="65">
        <f t="shared" si="12"/>
        <v>34</v>
      </c>
      <c r="Q404" s="65">
        <v>5</v>
      </c>
      <c r="S404" s="65" t="s">
        <v>68</v>
      </c>
      <c r="T404">
        <f t="shared" si="13"/>
        <v>1082</v>
      </c>
    </row>
    <row r="405" spans="15:20" x14ac:dyDescent="0.25">
      <c r="O405" s="66">
        <v>402</v>
      </c>
      <c r="P405" s="65">
        <f t="shared" si="12"/>
        <v>34</v>
      </c>
      <c r="Q405" s="65">
        <v>6</v>
      </c>
      <c r="S405" s="65" t="s">
        <v>69</v>
      </c>
      <c r="T405">
        <f t="shared" si="13"/>
        <v>1013</v>
      </c>
    </row>
    <row r="406" spans="15:20" x14ac:dyDescent="0.25">
      <c r="O406" s="66">
        <v>403</v>
      </c>
      <c r="P406" s="65">
        <f t="shared" si="12"/>
        <v>34</v>
      </c>
      <c r="Q406" s="65">
        <v>7</v>
      </c>
      <c r="S406" s="65" t="s">
        <v>70</v>
      </c>
      <c r="T406">
        <f t="shared" si="13"/>
        <v>920</v>
      </c>
    </row>
    <row r="407" spans="15:20" x14ac:dyDescent="0.25">
      <c r="O407" s="66">
        <v>404</v>
      </c>
      <c r="P407" s="65">
        <f t="shared" si="12"/>
        <v>34</v>
      </c>
      <c r="Q407" s="65">
        <v>8</v>
      </c>
      <c r="S407" s="65" t="s">
        <v>71</v>
      </c>
      <c r="T407">
        <f t="shared" si="13"/>
        <v>925</v>
      </c>
    </row>
    <row r="408" spans="15:20" x14ac:dyDescent="0.25">
      <c r="O408" s="66">
        <v>405</v>
      </c>
      <c r="P408" s="65">
        <f t="shared" si="12"/>
        <v>34</v>
      </c>
      <c r="Q408" s="65">
        <v>9</v>
      </c>
      <c r="S408" s="65" t="s">
        <v>72</v>
      </c>
      <c r="T408">
        <f t="shared" si="13"/>
        <v>966</v>
      </c>
    </row>
    <row r="409" spans="15:20" x14ac:dyDescent="0.25">
      <c r="O409" s="66">
        <v>406</v>
      </c>
      <c r="P409" s="65">
        <f t="shared" si="12"/>
        <v>34</v>
      </c>
      <c r="Q409" s="65">
        <v>10</v>
      </c>
      <c r="S409" s="65" t="s">
        <v>73</v>
      </c>
      <c r="T409">
        <f t="shared" si="13"/>
        <v>1027</v>
      </c>
    </row>
    <row r="410" spans="15:20" x14ac:dyDescent="0.25">
      <c r="O410" s="66">
        <v>407</v>
      </c>
      <c r="P410" s="65">
        <f t="shared" si="12"/>
        <v>34</v>
      </c>
      <c r="Q410" s="65">
        <v>11</v>
      </c>
      <c r="S410" s="65" t="s">
        <v>74</v>
      </c>
      <c r="T410">
        <f t="shared" si="13"/>
        <v>1010</v>
      </c>
    </row>
    <row r="411" spans="15:20" x14ac:dyDescent="0.25">
      <c r="O411" s="66">
        <v>408</v>
      </c>
      <c r="P411" s="65">
        <f t="shared" si="12"/>
        <v>34</v>
      </c>
      <c r="Q411" s="65">
        <v>12</v>
      </c>
      <c r="S411" s="65" t="s">
        <v>75</v>
      </c>
      <c r="T411">
        <f t="shared" si="13"/>
        <v>1177</v>
      </c>
    </row>
    <row r="412" spans="15:20" x14ac:dyDescent="0.25">
      <c r="O412" s="66">
        <v>409</v>
      </c>
      <c r="P412" s="65">
        <f t="shared" si="12"/>
        <v>35</v>
      </c>
      <c r="Q412" s="65">
        <v>1</v>
      </c>
      <c r="R412">
        <v>1828</v>
      </c>
      <c r="S412" s="65" t="s">
        <v>64</v>
      </c>
      <c r="T412">
        <f t="shared" si="13"/>
        <v>1228</v>
      </c>
    </row>
    <row r="413" spans="15:20" x14ac:dyDescent="0.25">
      <c r="O413" s="66">
        <v>410</v>
      </c>
      <c r="P413" s="65">
        <f t="shared" si="12"/>
        <v>35</v>
      </c>
      <c r="Q413" s="65">
        <v>2</v>
      </c>
      <c r="S413" s="65" t="s">
        <v>65</v>
      </c>
      <c r="T413">
        <f t="shared" si="13"/>
        <v>1154</v>
      </c>
    </row>
    <row r="414" spans="15:20" x14ac:dyDescent="0.25">
      <c r="O414" s="66">
        <v>411</v>
      </c>
      <c r="P414" s="65">
        <f t="shared" si="12"/>
        <v>35</v>
      </c>
      <c r="Q414" s="65">
        <v>3</v>
      </c>
      <c r="S414" s="65" t="s">
        <v>66</v>
      </c>
      <c r="T414">
        <f t="shared" si="13"/>
        <v>1012</v>
      </c>
    </row>
    <row r="415" spans="15:20" x14ac:dyDescent="0.25">
      <c r="O415" s="66">
        <v>412</v>
      </c>
      <c r="P415" s="65">
        <f t="shared" si="12"/>
        <v>35</v>
      </c>
      <c r="Q415" s="65">
        <v>4</v>
      </c>
      <c r="S415" s="65" t="s">
        <v>67</v>
      </c>
      <c r="T415">
        <f t="shared" si="13"/>
        <v>1024</v>
      </c>
    </row>
    <row r="416" spans="15:20" x14ac:dyDescent="0.25">
      <c r="O416" s="66">
        <v>413</v>
      </c>
      <c r="P416" s="65">
        <f t="shared" si="12"/>
        <v>35</v>
      </c>
      <c r="Q416" s="65">
        <v>5</v>
      </c>
      <c r="S416" s="65" t="s">
        <v>68</v>
      </c>
      <c r="T416">
        <f t="shared" si="13"/>
        <v>940</v>
      </c>
    </row>
    <row r="417" spans="15:20" x14ac:dyDescent="0.25">
      <c r="O417" s="66">
        <v>414</v>
      </c>
      <c r="P417" s="65">
        <f t="shared" si="12"/>
        <v>35</v>
      </c>
      <c r="Q417" s="65">
        <v>6</v>
      </c>
      <c r="S417" s="65" t="s">
        <v>69</v>
      </c>
      <c r="T417">
        <f t="shared" si="13"/>
        <v>1000</v>
      </c>
    </row>
    <row r="418" spans="15:20" x14ac:dyDescent="0.25">
      <c r="O418" s="66">
        <v>415</v>
      </c>
      <c r="P418" s="65">
        <f t="shared" si="12"/>
        <v>35</v>
      </c>
      <c r="Q418" s="65">
        <v>7</v>
      </c>
      <c r="S418" s="65" t="s">
        <v>70</v>
      </c>
      <c r="T418">
        <f t="shared" si="13"/>
        <v>1074</v>
      </c>
    </row>
    <row r="419" spans="15:20" x14ac:dyDescent="0.25">
      <c r="O419" s="66">
        <v>416</v>
      </c>
      <c r="P419" s="65">
        <f t="shared" si="12"/>
        <v>35</v>
      </c>
      <c r="Q419" s="65">
        <v>8</v>
      </c>
      <c r="S419" s="65" t="s">
        <v>71</v>
      </c>
      <c r="T419">
        <f t="shared" si="13"/>
        <v>936</v>
      </c>
    </row>
    <row r="420" spans="15:20" x14ac:dyDescent="0.25">
      <c r="O420" s="66">
        <v>417</v>
      </c>
      <c r="P420" s="65">
        <f t="shared" si="12"/>
        <v>35</v>
      </c>
      <c r="Q420" s="65">
        <v>9</v>
      </c>
      <c r="S420" s="65" t="s">
        <v>72</v>
      </c>
      <c r="T420">
        <f t="shared" si="13"/>
        <v>906</v>
      </c>
    </row>
    <row r="421" spans="15:20" x14ac:dyDescent="0.25">
      <c r="O421" s="66">
        <v>418</v>
      </c>
      <c r="P421" s="65">
        <f t="shared" si="12"/>
        <v>35</v>
      </c>
      <c r="Q421" s="65">
        <v>10</v>
      </c>
      <c r="S421" s="65" t="s">
        <v>73</v>
      </c>
      <c r="T421">
        <f t="shared" si="13"/>
        <v>876</v>
      </c>
    </row>
    <row r="422" spans="15:20" x14ac:dyDescent="0.25">
      <c r="O422" s="66">
        <v>419</v>
      </c>
      <c r="P422" s="65">
        <f t="shared" si="12"/>
        <v>35</v>
      </c>
      <c r="Q422" s="65">
        <v>11</v>
      </c>
      <c r="S422" s="65" t="s">
        <v>74</v>
      </c>
      <c r="T422">
        <f t="shared" si="13"/>
        <v>1356</v>
      </c>
    </row>
    <row r="423" spans="15:20" x14ac:dyDescent="0.25">
      <c r="O423" s="66">
        <v>420</v>
      </c>
      <c r="P423" s="65">
        <f t="shared" si="12"/>
        <v>35</v>
      </c>
      <c r="Q423" s="65">
        <v>12</v>
      </c>
      <c r="S423" s="65" t="s">
        <v>75</v>
      </c>
      <c r="T423">
        <f t="shared" si="13"/>
        <v>3770</v>
      </c>
    </row>
    <row r="424" spans="15:20" x14ac:dyDescent="0.25">
      <c r="O424" s="66">
        <v>421</v>
      </c>
      <c r="P424" s="65">
        <f t="shared" si="12"/>
        <v>36</v>
      </c>
      <c r="Q424" s="65">
        <v>1</v>
      </c>
      <c r="R424">
        <v>1829</v>
      </c>
      <c r="S424" s="65" t="s">
        <v>64</v>
      </c>
      <c r="T424">
        <f t="shared" si="13"/>
        <v>4568</v>
      </c>
    </row>
    <row r="425" spans="15:20" x14ac:dyDescent="0.25">
      <c r="O425" s="66">
        <v>422</v>
      </c>
      <c r="P425" s="65">
        <f t="shared" si="12"/>
        <v>36</v>
      </c>
      <c r="Q425" s="65">
        <v>2</v>
      </c>
      <c r="S425" s="65" t="s">
        <v>65</v>
      </c>
      <c r="T425">
        <f t="shared" si="13"/>
        <v>3304</v>
      </c>
    </row>
    <row r="426" spans="15:20" x14ac:dyDescent="0.25">
      <c r="O426" s="66">
        <v>423</v>
      </c>
      <c r="P426" s="65">
        <f t="shared" si="12"/>
        <v>36</v>
      </c>
      <c r="Q426" s="65">
        <v>3</v>
      </c>
      <c r="S426" s="65" t="s">
        <v>66</v>
      </c>
      <c r="T426">
        <f t="shared" si="13"/>
        <v>3089</v>
      </c>
    </row>
    <row r="427" spans="15:20" x14ac:dyDescent="0.25">
      <c r="O427" s="66">
        <v>424</v>
      </c>
      <c r="P427" s="65">
        <f t="shared" si="12"/>
        <v>36</v>
      </c>
      <c r="Q427" s="65">
        <v>4</v>
      </c>
      <c r="S427" s="65" t="s">
        <v>67</v>
      </c>
      <c r="T427">
        <f t="shared" si="13"/>
        <v>2939</v>
      </c>
    </row>
    <row r="428" spans="15:20" x14ac:dyDescent="0.25">
      <c r="O428" s="66">
        <v>425</v>
      </c>
      <c r="P428" s="65">
        <f t="shared" si="12"/>
        <v>36</v>
      </c>
      <c r="Q428" s="65">
        <v>5</v>
      </c>
      <c r="S428" s="65" t="s">
        <v>68</v>
      </c>
      <c r="T428">
        <f t="shared" si="13"/>
        <v>2433</v>
      </c>
    </row>
    <row r="429" spans="15:20" x14ac:dyDescent="0.25">
      <c r="O429" s="66">
        <v>426</v>
      </c>
      <c r="P429" s="65">
        <f t="shared" si="12"/>
        <v>36</v>
      </c>
      <c r="Q429" s="65">
        <v>6</v>
      </c>
      <c r="S429" s="65" t="s">
        <v>69</v>
      </c>
      <c r="T429">
        <f t="shared" si="13"/>
        <v>2496</v>
      </c>
    </row>
    <row r="430" spans="15:20" x14ac:dyDescent="0.25">
      <c r="O430" s="66">
        <v>427</v>
      </c>
      <c r="P430" s="65">
        <f t="shared" si="12"/>
        <v>36</v>
      </c>
      <c r="Q430" s="65">
        <v>7</v>
      </c>
      <c r="S430" s="65" t="s">
        <v>70</v>
      </c>
      <c r="T430">
        <f t="shared" si="13"/>
        <v>2333</v>
      </c>
    </row>
    <row r="431" spans="15:20" x14ac:dyDescent="0.25">
      <c r="O431" s="66">
        <v>428</v>
      </c>
      <c r="P431" s="65">
        <f t="shared" si="12"/>
        <v>36</v>
      </c>
      <c r="Q431" s="65">
        <v>8</v>
      </c>
      <c r="S431" s="65" t="s">
        <v>71</v>
      </c>
      <c r="T431">
        <f t="shared" si="13"/>
        <v>1848</v>
      </c>
    </row>
    <row r="432" spans="15:20" x14ac:dyDescent="0.25">
      <c r="O432" s="66">
        <v>429</v>
      </c>
      <c r="P432" s="65">
        <f t="shared" si="12"/>
        <v>36</v>
      </c>
      <c r="Q432" s="65">
        <v>9</v>
      </c>
      <c r="S432" s="65" t="s">
        <v>72</v>
      </c>
      <c r="T432">
        <f t="shared" si="13"/>
        <v>1674</v>
      </c>
    </row>
    <row r="433" spans="15:20" x14ac:dyDescent="0.25">
      <c r="O433" s="66">
        <v>430</v>
      </c>
      <c r="P433" s="65">
        <f t="shared" si="12"/>
        <v>36</v>
      </c>
      <c r="Q433" s="65">
        <v>10</v>
      </c>
      <c r="S433" s="65" t="s">
        <v>73</v>
      </c>
      <c r="T433">
        <f t="shared" si="13"/>
        <v>1606</v>
      </c>
    </row>
    <row r="434" spans="15:20" x14ac:dyDescent="0.25">
      <c r="O434" s="66">
        <v>431</v>
      </c>
      <c r="P434" s="65">
        <f t="shared" si="12"/>
        <v>36</v>
      </c>
      <c r="Q434" s="65">
        <v>11</v>
      </c>
      <c r="S434" s="65" t="s">
        <v>74</v>
      </c>
      <c r="T434">
        <f t="shared" si="13"/>
        <v>1496</v>
      </c>
    </row>
    <row r="435" spans="15:20" x14ac:dyDescent="0.25">
      <c r="O435" s="66">
        <v>432</v>
      </c>
      <c r="P435" s="65">
        <f t="shared" si="12"/>
        <v>36</v>
      </c>
      <c r="Q435" s="65">
        <v>12</v>
      </c>
      <c r="S435" s="65" t="s">
        <v>75</v>
      </c>
      <c r="T435">
        <f t="shared" si="13"/>
        <v>1516</v>
      </c>
    </row>
    <row r="436" spans="15:20" x14ac:dyDescent="0.25">
      <c r="O436" s="66">
        <v>433</v>
      </c>
      <c r="P436" s="65">
        <f t="shared" si="12"/>
        <v>37</v>
      </c>
      <c r="Q436" s="65">
        <v>1</v>
      </c>
      <c r="R436">
        <v>1830</v>
      </c>
      <c r="S436" s="65" t="s">
        <v>64</v>
      </c>
      <c r="T436">
        <f t="shared" si="13"/>
        <v>1412</v>
      </c>
    </row>
    <row r="437" spans="15:20" x14ac:dyDescent="0.25">
      <c r="O437" s="66">
        <v>434</v>
      </c>
      <c r="P437" s="65">
        <f t="shared" si="12"/>
        <v>37</v>
      </c>
      <c r="Q437" s="65">
        <v>2</v>
      </c>
      <c r="S437" s="65" t="s">
        <v>65</v>
      </c>
      <c r="T437">
        <f t="shared" si="13"/>
        <v>1306</v>
      </c>
    </row>
    <row r="438" spans="15:20" x14ac:dyDescent="0.25">
      <c r="O438" s="66">
        <v>435</v>
      </c>
      <c r="P438" s="65">
        <f t="shared" si="12"/>
        <v>37</v>
      </c>
      <c r="Q438" s="65">
        <v>3</v>
      </c>
      <c r="S438" s="65" t="s">
        <v>66</v>
      </c>
      <c r="T438">
        <f t="shared" si="13"/>
        <v>1126</v>
      </c>
    </row>
    <row r="439" spans="15:20" x14ac:dyDescent="0.25">
      <c r="O439" s="66">
        <v>436</v>
      </c>
      <c r="P439" s="65">
        <f t="shared" si="12"/>
        <v>37</v>
      </c>
      <c r="Q439" s="65">
        <v>4</v>
      </c>
      <c r="S439" s="65" t="s">
        <v>67</v>
      </c>
      <c r="T439">
        <f t="shared" si="13"/>
        <v>1789</v>
      </c>
    </row>
    <row r="440" spans="15:20" x14ac:dyDescent="0.25">
      <c r="O440" s="66">
        <v>437</v>
      </c>
      <c r="P440" s="65">
        <f t="shared" si="12"/>
        <v>37</v>
      </c>
      <c r="Q440" s="65">
        <v>5</v>
      </c>
      <c r="S440" s="65" t="s">
        <v>68</v>
      </c>
      <c r="T440">
        <f t="shared" si="13"/>
        <v>1480</v>
      </c>
    </row>
    <row r="441" spans="15:20" x14ac:dyDescent="0.25">
      <c r="O441" s="66">
        <v>438</v>
      </c>
      <c r="P441" s="65">
        <f t="shared" si="12"/>
        <v>37</v>
      </c>
      <c r="Q441" s="65">
        <v>6</v>
      </c>
      <c r="S441" s="65" t="s">
        <v>69</v>
      </c>
      <c r="T441">
        <f t="shared" si="13"/>
        <v>1404</v>
      </c>
    </row>
    <row r="442" spans="15:20" x14ac:dyDescent="0.25">
      <c r="O442" s="66">
        <v>439</v>
      </c>
      <c r="P442" s="65">
        <f t="shared" si="12"/>
        <v>37</v>
      </c>
      <c r="Q442" s="65">
        <v>7</v>
      </c>
      <c r="S442" s="65" t="s">
        <v>70</v>
      </c>
      <c r="T442">
        <f t="shared" si="13"/>
        <v>1412</v>
      </c>
    </row>
    <row r="443" spans="15:20" x14ac:dyDescent="0.25">
      <c r="O443" s="66">
        <v>440</v>
      </c>
      <c r="P443" s="65">
        <f t="shared" si="12"/>
        <v>37</v>
      </c>
      <c r="Q443" s="65">
        <v>8</v>
      </c>
      <c r="S443" s="65" t="s">
        <v>71</v>
      </c>
      <c r="T443">
        <f t="shared" si="13"/>
        <v>1372</v>
      </c>
    </row>
    <row r="444" spans="15:20" x14ac:dyDescent="0.25">
      <c r="O444" s="66">
        <v>441</v>
      </c>
      <c r="P444" s="65">
        <f t="shared" si="12"/>
        <v>37</v>
      </c>
      <c r="Q444" s="65">
        <v>9</v>
      </c>
      <c r="S444" s="65" t="s">
        <v>72</v>
      </c>
      <c r="T444">
        <f t="shared" si="13"/>
        <v>1400</v>
      </c>
    </row>
    <row r="445" spans="15:20" x14ac:dyDescent="0.25">
      <c r="O445" s="66">
        <v>442</v>
      </c>
      <c r="P445" s="65">
        <f t="shared" si="12"/>
        <v>37</v>
      </c>
      <c r="Q445" s="65">
        <v>10</v>
      </c>
      <c r="S445" s="65" t="s">
        <v>73</v>
      </c>
      <c r="T445">
        <f t="shared" si="13"/>
        <v>1462</v>
      </c>
    </row>
    <row r="446" spans="15:20" x14ac:dyDescent="0.25">
      <c r="O446" s="66">
        <v>443</v>
      </c>
      <c r="P446" s="65">
        <f t="shared" si="12"/>
        <v>37</v>
      </c>
      <c r="Q446" s="65">
        <v>11</v>
      </c>
      <c r="S446" s="65" t="s">
        <v>74</v>
      </c>
      <c r="T446">
        <f t="shared" si="13"/>
        <v>1968</v>
      </c>
    </row>
    <row r="447" spans="15:20" x14ac:dyDescent="0.25">
      <c r="O447" s="66">
        <v>444</v>
      </c>
      <c r="P447" s="65">
        <f t="shared" si="12"/>
        <v>37</v>
      </c>
      <c r="Q447" s="65">
        <v>12</v>
      </c>
      <c r="S447" s="65" t="s">
        <v>75</v>
      </c>
      <c r="T447">
        <f t="shared" si="13"/>
        <v>2776</v>
      </c>
    </row>
    <row r="448" spans="15:20" x14ac:dyDescent="0.25">
      <c r="O448" s="66">
        <v>445</v>
      </c>
      <c r="P448" s="65">
        <f t="shared" si="12"/>
        <v>38</v>
      </c>
      <c r="Q448" s="65">
        <v>1</v>
      </c>
      <c r="R448">
        <v>1831</v>
      </c>
      <c r="S448" s="65" t="s">
        <v>64</v>
      </c>
      <c r="T448">
        <f t="shared" si="13"/>
        <v>1906</v>
      </c>
    </row>
    <row r="449" spans="15:20" x14ac:dyDescent="0.25">
      <c r="O449" s="66">
        <v>446</v>
      </c>
      <c r="P449" s="65">
        <f t="shared" si="12"/>
        <v>38</v>
      </c>
      <c r="Q449" s="65">
        <v>2</v>
      </c>
      <c r="S449" s="65" t="s">
        <v>65</v>
      </c>
      <c r="T449">
        <f t="shared" si="13"/>
        <v>1650</v>
      </c>
    </row>
    <row r="450" spans="15:20" x14ac:dyDescent="0.25">
      <c r="O450" s="66">
        <v>447</v>
      </c>
      <c r="P450" s="65">
        <f t="shared" si="12"/>
        <v>38</v>
      </c>
      <c r="Q450" s="65">
        <v>3</v>
      </c>
      <c r="S450" s="65" t="s">
        <v>66</v>
      </c>
      <c r="T450">
        <f t="shared" si="13"/>
        <v>1719</v>
      </c>
    </row>
    <row r="451" spans="15:20" x14ac:dyDescent="0.25">
      <c r="O451" s="66">
        <v>448</v>
      </c>
      <c r="P451" s="65">
        <f t="shared" si="12"/>
        <v>38</v>
      </c>
      <c r="Q451" s="65">
        <v>4</v>
      </c>
      <c r="S451" s="65" t="s">
        <v>67</v>
      </c>
      <c r="T451">
        <f t="shared" si="13"/>
        <v>1947</v>
      </c>
    </row>
    <row r="452" spans="15:20" x14ac:dyDescent="0.25">
      <c r="O452" s="66">
        <v>449</v>
      </c>
      <c r="P452" s="65">
        <f t="shared" ref="P452:P515" si="14">ROUNDUP(O452/12,0)</f>
        <v>38</v>
      </c>
      <c r="Q452" s="65">
        <v>5</v>
      </c>
      <c r="S452" s="65" t="s">
        <v>68</v>
      </c>
      <c r="T452">
        <f t="shared" ref="T452:T515" si="15">INDEX($B$7:$M$63,P452,Q452)</f>
        <v>2198</v>
      </c>
    </row>
    <row r="453" spans="15:20" x14ac:dyDescent="0.25">
      <c r="O453" s="66">
        <v>450</v>
      </c>
      <c r="P453" s="65">
        <f t="shared" si="14"/>
        <v>38</v>
      </c>
      <c r="Q453" s="65">
        <v>6</v>
      </c>
      <c r="S453" s="65" t="s">
        <v>69</v>
      </c>
      <c r="T453">
        <f t="shared" si="15"/>
        <v>2802</v>
      </c>
    </row>
    <row r="454" spans="15:20" x14ac:dyDescent="0.25">
      <c r="O454" s="66">
        <v>451</v>
      </c>
      <c r="P454" s="65">
        <f t="shared" si="14"/>
        <v>38</v>
      </c>
      <c r="Q454" s="65">
        <v>7</v>
      </c>
      <c r="S454" s="65" t="s">
        <v>70</v>
      </c>
      <c r="T454">
        <f t="shared" si="15"/>
        <v>2686</v>
      </c>
    </row>
    <row r="455" spans="15:20" x14ac:dyDescent="0.25">
      <c r="O455" s="66">
        <v>452</v>
      </c>
      <c r="P455" s="65">
        <f t="shared" si="14"/>
        <v>38</v>
      </c>
      <c r="Q455" s="65">
        <v>8</v>
      </c>
      <c r="S455" s="65" t="s">
        <v>71</v>
      </c>
      <c r="T455">
        <f t="shared" si="15"/>
        <v>2210</v>
      </c>
    </row>
    <row r="456" spans="15:20" x14ac:dyDescent="0.25">
      <c r="O456" s="66">
        <v>453</v>
      </c>
      <c r="P456" s="65">
        <f t="shared" si="14"/>
        <v>38</v>
      </c>
      <c r="Q456" s="65">
        <v>9</v>
      </c>
      <c r="S456" s="65" t="s">
        <v>72</v>
      </c>
      <c r="T456">
        <f t="shared" si="15"/>
        <v>2040</v>
      </c>
    </row>
    <row r="457" spans="15:20" x14ac:dyDescent="0.25">
      <c r="O457" s="66">
        <v>454</v>
      </c>
      <c r="P457" s="65">
        <f t="shared" si="14"/>
        <v>38</v>
      </c>
      <c r="Q457" s="65">
        <v>10</v>
      </c>
      <c r="S457" s="65" t="s">
        <v>73</v>
      </c>
      <c r="T457">
        <f t="shared" si="15"/>
        <v>2384</v>
      </c>
    </row>
    <row r="458" spans="15:20" x14ac:dyDescent="0.25">
      <c r="O458" s="66">
        <v>455</v>
      </c>
      <c r="P458" s="65">
        <f t="shared" si="14"/>
        <v>38</v>
      </c>
      <c r="Q458" s="65">
        <v>11</v>
      </c>
      <c r="S458" s="65" t="s">
        <v>74</v>
      </c>
      <c r="T458">
        <f t="shared" si="15"/>
        <v>2582</v>
      </c>
    </row>
    <row r="459" spans="15:20" x14ac:dyDescent="0.25">
      <c r="O459" s="66">
        <v>456</v>
      </c>
      <c r="P459" s="65">
        <f t="shared" si="14"/>
        <v>38</v>
      </c>
      <c r="Q459" s="65">
        <v>12</v>
      </c>
      <c r="S459" s="65" t="s">
        <v>75</v>
      </c>
      <c r="T459">
        <f t="shared" si="15"/>
        <v>3259</v>
      </c>
    </row>
    <row r="460" spans="15:20" x14ac:dyDescent="0.25">
      <c r="O460" s="66">
        <v>457</v>
      </c>
      <c r="P460" s="65">
        <f t="shared" si="14"/>
        <v>39</v>
      </c>
      <c r="Q460" s="65">
        <v>1</v>
      </c>
      <c r="R460">
        <v>1832</v>
      </c>
      <c r="S460" s="65" t="s">
        <v>64</v>
      </c>
      <c r="T460">
        <f t="shared" si="15"/>
        <v>3020</v>
      </c>
    </row>
    <row r="461" spans="15:20" x14ac:dyDescent="0.25">
      <c r="O461" s="66">
        <v>458</v>
      </c>
      <c r="P461" s="65">
        <f t="shared" si="14"/>
        <v>39</v>
      </c>
      <c r="Q461" s="65">
        <v>2</v>
      </c>
      <c r="S461" s="65" t="s">
        <v>65</v>
      </c>
      <c r="T461">
        <f t="shared" si="15"/>
        <v>2244</v>
      </c>
    </row>
    <row r="462" spans="15:20" x14ac:dyDescent="0.25">
      <c r="O462" s="66">
        <v>459</v>
      </c>
      <c r="P462" s="65">
        <f t="shared" si="14"/>
        <v>39</v>
      </c>
      <c r="Q462" s="65">
        <v>3</v>
      </c>
      <c r="S462" s="65" t="s">
        <v>66</v>
      </c>
      <c r="T462">
        <f t="shared" si="15"/>
        <v>2735</v>
      </c>
    </row>
    <row r="463" spans="15:20" x14ac:dyDescent="0.25">
      <c r="O463" s="66">
        <v>460</v>
      </c>
      <c r="P463" s="65">
        <f t="shared" si="14"/>
        <v>39</v>
      </c>
      <c r="Q463" s="65">
        <v>4</v>
      </c>
      <c r="S463" s="65" t="s">
        <v>67</v>
      </c>
      <c r="T463">
        <f t="shared" si="15"/>
        <v>2496</v>
      </c>
    </row>
    <row r="464" spans="15:20" x14ac:dyDescent="0.25">
      <c r="O464" s="66">
        <v>461</v>
      </c>
      <c r="P464" s="65">
        <f t="shared" si="14"/>
        <v>39</v>
      </c>
      <c r="Q464" s="65">
        <v>5</v>
      </c>
      <c r="S464" s="65" t="s">
        <v>68</v>
      </c>
      <c r="T464">
        <f t="shared" si="15"/>
        <v>2380</v>
      </c>
    </row>
    <row r="465" spans="15:20" x14ac:dyDescent="0.25">
      <c r="O465" s="66">
        <v>462</v>
      </c>
      <c r="P465" s="65">
        <f t="shared" si="14"/>
        <v>39</v>
      </c>
      <c r="Q465" s="65">
        <v>6</v>
      </c>
      <c r="S465" s="65" t="s">
        <v>69</v>
      </c>
      <c r="T465">
        <f t="shared" si="15"/>
        <v>2464</v>
      </c>
    </row>
    <row r="466" spans="15:20" x14ac:dyDescent="0.25">
      <c r="O466" s="66">
        <v>463</v>
      </c>
      <c r="P466" s="65">
        <f t="shared" si="14"/>
        <v>39</v>
      </c>
      <c r="Q466" s="65">
        <v>7</v>
      </c>
      <c r="S466" s="65" t="s">
        <v>70</v>
      </c>
      <c r="T466">
        <f t="shared" si="15"/>
        <v>2387</v>
      </c>
    </row>
    <row r="467" spans="15:20" x14ac:dyDescent="0.25">
      <c r="O467" s="66">
        <v>464</v>
      </c>
      <c r="P467" s="65">
        <f t="shared" si="14"/>
        <v>39</v>
      </c>
      <c r="Q467" s="65">
        <v>8</v>
      </c>
      <c r="S467" s="65" t="s">
        <v>71</v>
      </c>
      <c r="T467">
        <f t="shared" si="15"/>
        <v>1993</v>
      </c>
    </row>
    <row r="468" spans="15:20" x14ac:dyDescent="0.25">
      <c r="O468" s="66">
        <v>465</v>
      </c>
      <c r="P468" s="65">
        <f t="shared" si="14"/>
        <v>39</v>
      </c>
      <c r="Q468" s="65">
        <v>9</v>
      </c>
      <c r="S468" s="65" t="s">
        <v>72</v>
      </c>
      <c r="T468">
        <f t="shared" si="15"/>
        <v>1742</v>
      </c>
    </row>
    <row r="469" spans="15:20" x14ac:dyDescent="0.25">
      <c r="O469" s="66">
        <v>466</v>
      </c>
      <c r="P469" s="65">
        <f t="shared" si="14"/>
        <v>39</v>
      </c>
      <c r="Q469" s="65">
        <v>10</v>
      </c>
      <c r="S469" s="65" t="s">
        <v>73</v>
      </c>
      <c r="T469">
        <f t="shared" si="15"/>
        <v>1665</v>
      </c>
    </row>
    <row r="470" spans="15:20" x14ac:dyDescent="0.25">
      <c r="O470" s="66">
        <v>467</v>
      </c>
      <c r="P470" s="65">
        <f t="shared" si="14"/>
        <v>39</v>
      </c>
      <c r="Q470" s="65">
        <v>11</v>
      </c>
      <c r="S470" s="65" t="s">
        <v>74</v>
      </c>
      <c r="T470">
        <f t="shared" si="15"/>
        <v>1449</v>
      </c>
    </row>
    <row r="471" spans="15:20" x14ac:dyDescent="0.25">
      <c r="O471" s="66">
        <v>468</v>
      </c>
      <c r="P471" s="65">
        <f t="shared" si="14"/>
        <v>39</v>
      </c>
      <c r="Q471" s="65">
        <v>12</v>
      </c>
      <c r="S471" s="65" t="s">
        <v>75</v>
      </c>
      <c r="T471">
        <f t="shared" si="15"/>
        <v>1554</v>
      </c>
    </row>
    <row r="472" spans="15:20" x14ac:dyDescent="0.25">
      <c r="O472" s="66">
        <v>469</v>
      </c>
      <c r="P472" s="65">
        <f t="shared" si="14"/>
        <v>40</v>
      </c>
      <c r="Q472" s="65">
        <v>1</v>
      </c>
      <c r="R472">
        <v>1833</v>
      </c>
      <c r="S472" s="65" t="s">
        <v>64</v>
      </c>
      <c r="T472">
        <f t="shared" si="15"/>
        <v>1583</v>
      </c>
    </row>
    <row r="473" spans="15:20" x14ac:dyDescent="0.25">
      <c r="O473" s="66">
        <v>470</v>
      </c>
      <c r="P473" s="65">
        <f t="shared" si="14"/>
        <v>40</v>
      </c>
      <c r="Q473" s="65">
        <v>2</v>
      </c>
      <c r="S473" s="65" t="s">
        <v>65</v>
      </c>
      <c r="T473">
        <f t="shared" si="15"/>
        <v>1352</v>
      </c>
    </row>
    <row r="474" spans="15:20" x14ac:dyDescent="0.25">
      <c r="O474" s="66">
        <v>471</v>
      </c>
      <c r="P474" s="65">
        <f t="shared" si="14"/>
        <v>40</v>
      </c>
      <c r="Q474" s="65">
        <v>3</v>
      </c>
      <c r="S474" s="65" t="s">
        <v>66</v>
      </c>
      <c r="T474">
        <f t="shared" si="15"/>
        <v>1167</v>
      </c>
    </row>
    <row r="475" spans="15:20" x14ac:dyDescent="0.25">
      <c r="O475" s="66">
        <v>472</v>
      </c>
      <c r="P475" s="65">
        <f t="shared" si="14"/>
        <v>40</v>
      </c>
      <c r="Q475" s="65">
        <v>4</v>
      </c>
      <c r="S475" s="65" t="s">
        <v>67</v>
      </c>
      <c r="T475">
        <f t="shared" si="15"/>
        <v>1069</v>
      </c>
    </row>
    <row r="476" spans="15:20" x14ac:dyDescent="0.25">
      <c r="O476" s="66">
        <v>473</v>
      </c>
      <c r="P476" s="65">
        <f t="shared" si="14"/>
        <v>40</v>
      </c>
      <c r="Q476" s="65">
        <v>5</v>
      </c>
      <c r="S476" s="65" t="s">
        <v>68</v>
      </c>
      <c r="T476">
        <f t="shared" si="15"/>
        <v>990</v>
      </c>
    </row>
    <row r="477" spans="15:20" x14ac:dyDescent="0.25">
      <c r="O477" s="66">
        <v>474</v>
      </c>
      <c r="P477" s="65">
        <f t="shared" si="14"/>
        <v>40</v>
      </c>
      <c r="Q477" s="65">
        <v>6</v>
      </c>
      <c r="S477" s="65" t="s">
        <v>69</v>
      </c>
      <c r="T477">
        <f t="shared" si="15"/>
        <v>944</v>
      </c>
    </row>
    <row r="478" spans="15:20" x14ac:dyDescent="0.25">
      <c r="O478" s="66">
        <v>475</v>
      </c>
      <c r="P478" s="65">
        <f t="shared" si="14"/>
        <v>40</v>
      </c>
      <c r="Q478" s="65">
        <v>7</v>
      </c>
      <c r="S478" s="65" t="s">
        <v>70</v>
      </c>
      <c r="T478">
        <f t="shared" si="15"/>
        <v>983</v>
      </c>
    </row>
    <row r="479" spans="15:20" x14ac:dyDescent="0.25">
      <c r="O479" s="66">
        <v>476</v>
      </c>
      <c r="P479" s="65">
        <f t="shared" si="14"/>
        <v>40</v>
      </c>
      <c r="Q479" s="65">
        <v>8</v>
      </c>
      <c r="S479" s="65" t="s">
        <v>71</v>
      </c>
      <c r="T479">
        <f t="shared" si="15"/>
        <v>948</v>
      </c>
    </row>
    <row r="480" spans="15:20" x14ac:dyDescent="0.25">
      <c r="O480" s="66">
        <v>477</v>
      </c>
      <c r="P480" s="65">
        <f t="shared" si="14"/>
        <v>40</v>
      </c>
      <c r="Q480" s="65">
        <v>9</v>
      </c>
      <c r="S480" s="65" t="s">
        <v>72</v>
      </c>
      <c r="T480">
        <f t="shared" si="15"/>
        <v>1124</v>
      </c>
    </row>
    <row r="481" spans="15:20" x14ac:dyDescent="0.25">
      <c r="O481" s="66">
        <v>478</v>
      </c>
      <c r="P481" s="65">
        <f t="shared" si="14"/>
        <v>40</v>
      </c>
      <c r="Q481" s="65">
        <v>10</v>
      </c>
      <c r="S481" s="65" t="s">
        <v>73</v>
      </c>
      <c r="T481">
        <f t="shared" si="15"/>
        <v>1414</v>
      </c>
    </row>
    <row r="482" spans="15:20" x14ac:dyDescent="0.25">
      <c r="O482" s="66">
        <v>479</v>
      </c>
      <c r="P482" s="65">
        <f t="shared" si="14"/>
        <v>40</v>
      </c>
      <c r="Q482" s="65">
        <v>11</v>
      </c>
      <c r="S482" s="65" t="s">
        <v>74</v>
      </c>
      <c r="T482">
        <f t="shared" si="15"/>
        <v>1775</v>
      </c>
    </row>
    <row r="483" spans="15:20" x14ac:dyDescent="0.25">
      <c r="O483" s="66">
        <v>480</v>
      </c>
      <c r="P483" s="65">
        <f t="shared" si="14"/>
        <v>40</v>
      </c>
      <c r="Q483" s="65">
        <v>12</v>
      </c>
      <c r="S483" s="65" t="s">
        <v>75</v>
      </c>
      <c r="T483">
        <f t="shared" si="15"/>
        <v>1947</v>
      </c>
    </row>
    <row r="484" spans="15:20" x14ac:dyDescent="0.25">
      <c r="O484" s="66">
        <v>481</v>
      </c>
      <c r="P484" s="65">
        <f t="shared" si="14"/>
        <v>41</v>
      </c>
      <c r="Q484" s="65">
        <v>1</v>
      </c>
      <c r="R484">
        <v>1834</v>
      </c>
      <c r="S484" s="65" t="s">
        <v>64</v>
      </c>
      <c r="T484">
        <f t="shared" si="15"/>
        <v>1956</v>
      </c>
    </row>
    <row r="485" spans="15:20" x14ac:dyDescent="0.25">
      <c r="O485" s="66">
        <v>482</v>
      </c>
      <c r="P485" s="65">
        <f t="shared" si="14"/>
        <v>41</v>
      </c>
      <c r="Q485" s="65">
        <v>2</v>
      </c>
      <c r="S485" s="65" t="s">
        <v>65</v>
      </c>
      <c r="T485">
        <f t="shared" si="15"/>
        <v>1830</v>
      </c>
    </row>
    <row r="486" spans="15:20" x14ac:dyDescent="0.25">
      <c r="O486" s="66">
        <v>483</v>
      </c>
      <c r="P486" s="65">
        <f t="shared" si="14"/>
        <v>41</v>
      </c>
      <c r="Q486" s="65">
        <v>3</v>
      </c>
      <c r="S486" s="65" t="s">
        <v>66</v>
      </c>
      <c r="T486">
        <f t="shared" si="15"/>
        <v>1660</v>
      </c>
    </row>
    <row r="487" spans="15:20" x14ac:dyDescent="0.25">
      <c r="O487" s="66">
        <v>484</v>
      </c>
      <c r="P487" s="65">
        <f t="shared" si="14"/>
        <v>41</v>
      </c>
      <c r="Q487" s="65">
        <v>4</v>
      </c>
      <c r="S487" s="65" t="s">
        <v>67</v>
      </c>
      <c r="T487">
        <f t="shared" si="15"/>
        <v>1662</v>
      </c>
    </row>
    <row r="488" spans="15:20" x14ac:dyDescent="0.25">
      <c r="O488" s="66">
        <v>485</v>
      </c>
      <c r="P488" s="65">
        <f t="shared" si="14"/>
        <v>41</v>
      </c>
      <c r="Q488" s="65">
        <v>5</v>
      </c>
      <c r="S488" s="65" t="s">
        <v>68</v>
      </c>
      <c r="T488">
        <f t="shared" si="15"/>
        <v>1935</v>
      </c>
    </row>
    <row r="489" spans="15:20" x14ac:dyDescent="0.25">
      <c r="O489" s="66">
        <v>486</v>
      </c>
      <c r="P489" s="65">
        <f t="shared" si="14"/>
        <v>41</v>
      </c>
      <c r="Q489" s="65">
        <v>6</v>
      </c>
      <c r="S489" s="65" t="s">
        <v>69</v>
      </c>
      <c r="T489">
        <f t="shared" si="15"/>
        <v>2223</v>
      </c>
    </row>
    <row r="490" spans="15:20" x14ac:dyDescent="0.25">
      <c r="O490" s="66">
        <v>487</v>
      </c>
      <c r="P490" s="65">
        <f t="shared" si="14"/>
        <v>41</v>
      </c>
      <c r="Q490" s="65">
        <v>7</v>
      </c>
      <c r="S490" s="65" t="s">
        <v>70</v>
      </c>
      <c r="T490">
        <f t="shared" si="15"/>
        <v>2498</v>
      </c>
    </row>
    <row r="491" spans="15:20" x14ac:dyDescent="0.25">
      <c r="O491" s="66">
        <v>488</v>
      </c>
      <c r="P491" s="65">
        <f t="shared" si="14"/>
        <v>41</v>
      </c>
      <c r="Q491" s="65">
        <v>8</v>
      </c>
      <c r="S491" s="65" t="s">
        <v>71</v>
      </c>
      <c r="T491">
        <f t="shared" si="15"/>
        <v>2537</v>
      </c>
    </row>
    <row r="492" spans="15:20" x14ac:dyDescent="0.25">
      <c r="O492" s="66">
        <v>489</v>
      </c>
      <c r="P492" s="65">
        <f t="shared" si="14"/>
        <v>41</v>
      </c>
      <c r="Q492" s="65">
        <v>9</v>
      </c>
      <c r="S492" s="65" t="s">
        <v>72</v>
      </c>
      <c r="T492">
        <f t="shared" si="15"/>
        <v>2353</v>
      </c>
    </row>
    <row r="493" spans="15:20" x14ac:dyDescent="0.25">
      <c r="O493" s="66">
        <v>490</v>
      </c>
      <c r="P493" s="65">
        <f t="shared" si="14"/>
        <v>41</v>
      </c>
      <c r="Q493" s="65">
        <v>10</v>
      </c>
      <c r="S493" s="65" t="s">
        <v>73</v>
      </c>
      <c r="T493">
        <f t="shared" si="15"/>
        <v>2534</v>
      </c>
    </row>
    <row r="494" spans="15:20" x14ac:dyDescent="0.25">
      <c r="O494" s="66">
        <v>491</v>
      </c>
      <c r="P494" s="65">
        <f t="shared" si="14"/>
        <v>41</v>
      </c>
      <c r="Q494" s="65">
        <v>11</v>
      </c>
      <c r="S494" s="65" t="s">
        <v>74</v>
      </c>
      <c r="T494">
        <f t="shared" si="15"/>
        <v>2577</v>
      </c>
    </row>
    <row r="495" spans="15:20" x14ac:dyDescent="0.25">
      <c r="O495" s="66">
        <v>492</v>
      </c>
      <c r="P495" s="65">
        <f t="shared" si="14"/>
        <v>41</v>
      </c>
      <c r="Q495" s="65">
        <v>12</v>
      </c>
      <c r="S495" s="65" t="s">
        <v>75</v>
      </c>
      <c r="T495">
        <f t="shared" si="15"/>
        <v>2959</v>
      </c>
    </row>
    <row r="496" spans="15:20" x14ac:dyDescent="0.25">
      <c r="O496" s="66">
        <v>493</v>
      </c>
      <c r="P496" s="65">
        <f t="shared" si="14"/>
        <v>42</v>
      </c>
      <c r="Q496" s="65">
        <v>1</v>
      </c>
      <c r="R496">
        <v>1835</v>
      </c>
      <c r="S496" s="65" t="s">
        <v>64</v>
      </c>
      <c r="T496">
        <f t="shared" si="15"/>
        <v>2678</v>
      </c>
    </row>
    <row r="497" spans="15:20" x14ac:dyDescent="0.25">
      <c r="O497" s="66">
        <v>494</v>
      </c>
      <c r="P497" s="65">
        <f t="shared" si="14"/>
        <v>42</v>
      </c>
      <c r="Q497" s="65">
        <v>2</v>
      </c>
      <c r="S497" s="65" t="s">
        <v>65</v>
      </c>
      <c r="T497">
        <f t="shared" si="15"/>
        <v>2282</v>
      </c>
    </row>
    <row r="498" spans="15:20" x14ac:dyDescent="0.25">
      <c r="O498" s="66">
        <v>495</v>
      </c>
      <c r="P498" s="65">
        <f t="shared" si="14"/>
        <v>42</v>
      </c>
      <c r="Q498" s="65">
        <v>3</v>
      </c>
      <c r="S498" s="65" t="s">
        <v>66</v>
      </c>
      <c r="T498">
        <f t="shared" si="15"/>
        <v>2441</v>
      </c>
    </row>
    <row r="499" spans="15:20" x14ac:dyDescent="0.25">
      <c r="O499" s="66">
        <v>496</v>
      </c>
      <c r="P499" s="65">
        <f t="shared" si="14"/>
        <v>42</v>
      </c>
      <c r="Q499" s="65">
        <v>4</v>
      </c>
      <c r="S499" s="65" t="s">
        <v>67</v>
      </c>
      <c r="T499">
        <f t="shared" si="15"/>
        <v>2524</v>
      </c>
    </row>
    <row r="500" spans="15:20" x14ac:dyDescent="0.25">
      <c r="O500" s="66">
        <v>497</v>
      </c>
      <c r="P500" s="65">
        <f t="shared" si="14"/>
        <v>42</v>
      </c>
      <c r="Q500" s="65">
        <v>5</v>
      </c>
      <c r="S500" s="65" t="s">
        <v>68</v>
      </c>
      <c r="T500">
        <f t="shared" si="15"/>
        <v>2723</v>
      </c>
    </row>
    <row r="501" spans="15:20" x14ac:dyDescent="0.25">
      <c r="O501" s="66">
        <v>498</v>
      </c>
      <c r="P501" s="65">
        <f t="shared" si="14"/>
        <v>42</v>
      </c>
      <c r="Q501" s="65">
        <v>6</v>
      </c>
      <c r="S501" s="65" t="s">
        <v>69</v>
      </c>
      <c r="T501">
        <f t="shared" si="15"/>
        <v>3644</v>
      </c>
    </row>
    <row r="502" spans="15:20" x14ac:dyDescent="0.25">
      <c r="O502" s="66">
        <v>499</v>
      </c>
      <c r="P502" s="65">
        <f t="shared" si="14"/>
        <v>42</v>
      </c>
      <c r="Q502" s="65">
        <v>7</v>
      </c>
      <c r="S502" s="65" t="s">
        <v>70</v>
      </c>
      <c r="T502">
        <f t="shared" si="15"/>
        <v>3060</v>
      </c>
    </row>
    <row r="503" spans="15:20" x14ac:dyDescent="0.25">
      <c r="O503" s="66">
        <v>500</v>
      </c>
      <c r="P503" s="65">
        <f t="shared" si="14"/>
        <v>42</v>
      </c>
      <c r="Q503" s="65">
        <v>8</v>
      </c>
      <c r="S503" s="65" t="s">
        <v>71</v>
      </c>
      <c r="T503">
        <f t="shared" si="15"/>
        <v>2583</v>
      </c>
    </row>
    <row r="504" spans="15:20" x14ac:dyDescent="0.25">
      <c r="O504" s="66">
        <v>501</v>
      </c>
      <c r="P504" s="65">
        <f t="shared" si="14"/>
        <v>42</v>
      </c>
      <c r="Q504" s="65">
        <v>9</v>
      </c>
      <c r="S504" s="65" t="s">
        <v>72</v>
      </c>
      <c r="T504">
        <f t="shared" si="15"/>
        <v>2619</v>
      </c>
    </row>
    <row r="505" spans="15:20" x14ac:dyDescent="0.25">
      <c r="O505" s="66">
        <v>502</v>
      </c>
      <c r="P505" s="65">
        <f t="shared" si="14"/>
        <v>42</v>
      </c>
      <c r="Q505" s="65">
        <v>10</v>
      </c>
      <c r="S505" s="65" t="s">
        <v>73</v>
      </c>
      <c r="T505">
        <f t="shared" si="15"/>
        <v>2709</v>
      </c>
    </row>
    <row r="506" spans="15:20" x14ac:dyDescent="0.25">
      <c r="O506" s="66">
        <v>503</v>
      </c>
      <c r="P506" s="65">
        <f t="shared" si="14"/>
        <v>42</v>
      </c>
      <c r="Q506" s="65">
        <v>11</v>
      </c>
      <c r="S506" s="65" t="s">
        <v>74</v>
      </c>
      <c r="T506">
        <f t="shared" si="15"/>
        <v>2810</v>
      </c>
    </row>
    <row r="507" spans="15:20" x14ac:dyDescent="0.25">
      <c r="O507" s="66">
        <v>504</v>
      </c>
      <c r="P507" s="65">
        <f t="shared" si="14"/>
        <v>42</v>
      </c>
      <c r="Q507" s="65">
        <v>12</v>
      </c>
      <c r="S507" s="65" t="s">
        <v>75</v>
      </c>
      <c r="T507">
        <f t="shared" si="15"/>
        <v>3007</v>
      </c>
    </row>
    <row r="508" spans="15:20" x14ac:dyDescent="0.25">
      <c r="O508" s="66">
        <v>505</v>
      </c>
      <c r="P508" s="65">
        <f t="shared" si="14"/>
        <v>43</v>
      </c>
      <c r="Q508" s="65">
        <v>1</v>
      </c>
      <c r="R508">
        <v>1836</v>
      </c>
      <c r="S508" s="65" t="s">
        <v>64</v>
      </c>
      <c r="T508">
        <f t="shared" si="15"/>
        <v>3047</v>
      </c>
    </row>
    <row r="509" spans="15:20" x14ac:dyDescent="0.25">
      <c r="O509" s="66">
        <v>506</v>
      </c>
      <c r="P509" s="65">
        <f t="shared" si="14"/>
        <v>43</v>
      </c>
      <c r="Q509" s="65">
        <v>2</v>
      </c>
      <c r="S509" s="65" t="s">
        <v>65</v>
      </c>
      <c r="T509">
        <f t="shared" si="15"/>
        <v>2882</v>
      </c>
    </row>
    <row r="510" spans="15:20" x14ac:dyDescent="0.25">
      <c r="O510" s="66">
        <v>507</v>
      </c>
      <c r="P510" s="65">
        <f t="shared" si="14"/>
        <v>43</v>
      </c>
      <c r="Q510" s="65">
        <v>3</v>
      </c>
      <c r="S510" s="65" t="s">
        <v>66</v>
      </c>
      <c r="T510">
        <f t="shared" si="15"/>
        <v>2818</v>
      </c>
    </row>
    <row r="511" spans="15:20" x14ac:dyDescent="0.25">
      <c r="O511" s="66">
        <v>508</v>
      </c>
      <c r="P511" s="65">
        <f t="shared" si="14"/>
        <v>43</v>
      </c>
      <c r="Q511" s="65">
        <v>4</v>
      </c>
      <c r="S511" s="65" t="s">
        <v>67</v>
      </c>
      <c r="T511">
        <f t="shared" si="15"/>
        <v>2770</v>
      </c>
    </row>
    <row r="512" spans="15:20" x14ac:dyDescent="0.25">
      <c r="O512" s="66">
        <v>509</v>
      </c>
      <c r="P512" s="65">
        <f t="shared" si="14"/>
        <v>43</v>
      </c>
      <c r="Q512" s="65">
        <v>5</v>
      </c>
      <c r="S512" s="65" t="s">
        <v>68</v>
      </c>
      <c r="T512">
        <f t="shared" si="15"/>
        <v>3008</v>
      </c>
    </row>
    <row r="513" spans="15:20" x14ac:dyDescent="0.25">
      <c r="O513" s="66">
        <v>510</v>
      </c>
      <c r="P513" s="65">
        <f t="shared" si="14"/>
        <v>43</v>
      </c>
      <c r="Q513" s="65">
        <v>6</v>
      </c>
      <c r="S513" s="65" t="s">
        <v>69</v>
      </c>
      <c r="T513">
        <f t="shared" si="15"/>
        <v>3646</v>
      </c>
    </row>
    <row r="514" spans="15:20" x14ac:dyDescent="0.25">
      <c r="O514" s="66">
        <v>511</v>
      </c>
      <c r="P514" s="65">
        <f t="shared" si="14"/>
        <v>43</v>
      </c>
      <c r="Q514" s="65">
        <v>7</v>
      </c>
      <c r="S514" s="65" t="s">
        <v>70</v>
      </c>
      <c r="T514">
        <f t="shared" si="15"/>
        <v>3607</v>
      </c>
    </row>
    <row r="515" spans="15:20" x14ac:dyDescent="0.25">
      <c r="O515" s="66">
        <v>512</v>
      </c>
      <c r="P515" s="65">
        <f t="shared" si="14"/>
        <v>43</v>
      </c>
      <c r="Q515" s="65">
        <v>8</v>
      </c>
      <c r="S515" s="65" t="s">
        <v>71</v>
      </c>
      <c r="T515">
        <f t="shared" si="15"/>
        <v>3884</v>
      </c>
    </row>
    <row r="516" spans="15:20" x14ac:dyDescent="0.25">
      <c r="O516" s="66">
        <v>513</v>
      </c>
      <c r="P516" s="65">
        <f t="shared" ref="P516:P579" si="16">ROUNDUP(O516/12,0)</f>
        <v>43</v>
      </c>
      <c r="Q516" s="65">
        <v>9</v>
      </c>
      <c r="S516" s="65" t="s">
        <v>72</v>
      </c>
      <c r="T516">
        <f t="shared" ref="T516:T579" si="17">INDEX($B$7:$M$63,P516,Q516)</f>
        <v>4455</v>
      </c>
    </row>
    <row r="517" spans="15:20" x14ac:dyDescent="0.25">
      <c r="O517" s="66">
        <v>514</v>
      </c>
      <c r="P517" s="65">
        <f t="shared" si="16"/>
        <v>43</v>
      </c>
      <c r="Q517" s="65">
        <v>10</v>
      </c>
      <c r="S517" s="65" t="s">
        <v>73</v>
      </c>
      <c r="T517">
        <f t="shared" si="17"/>
        <v>5625</v>
      </c>
    </row>
    <row r="518" spans="15:20" x14ac:dyDescent="0.25">
      <c r="O518" s="66">
        <v>515</v>
      </c>
      <c r="P518" s="65">
        <f t="shared" si="16"/>
        <v>43</v>
      </c>
      <c r="Q518" s="65">
        <v>11</v>
      </c>
      <c r="S518" s="65" t="s">
        <v>74</v>
      </c>
      <c r="T518">
        <f t="shared" si="17"/>
        <v>7658</v>
      </c>
    </row>
    <row r="519" spans="15:20" x14ac:dyDescent="0.25">
      <c r="O519" s="66">
        <v>516</v>
      </c>
      <c r="P519" s="65">
        <f t="shared" si="16"/>
        <v>43</v>
      </c>
      <c r="Q519" s="65">
        <v>12</v>
      </c>
      <c r="S519" s="65" t="s">
        <v>75</v>
      </c>
      <c r="T519">
        <f t="shared" si="17"/>
        <v>10400</v>
      </c>
    </row>
    <row r="520" spans="15:20" x14ac:dyDescent="0.25">
      <c r="O520" s="66">
        <v>517</v>
      </c>
      <c r="P520" s="65">
        <f t="shared" si="16"/>
        <v>44</v>
      </c>
      <c r="Q520" s="65">
        <v>1</v>
      </c>
      <c r="R520">
        <v>1837</v>
      </c>
      <c r="S520" s="65" t="s">
        <v>64</v>
      </c>
      <c r="T520">
        <f t="shared" si="17"/>
        <v>11373</v>
      </c>
    </row>
    <row r="521" spans="15:20" x14ac:dyDescent="0.25">
      <c r="O521" s="66">
        <v>518</v>
      </c>
      <c r="P521" s="65">
        <f t="shared" si="16"/>
        <v>44</v>
      </c>
      <c r="Q521" s="65">
        <v>2</v>
      </c>
      <c r="S521" s="65" t="s">
        <v>65</v>
      </c>
      <c r="T521">
        <f t="shared" si="17"/>
        <v>11387</v>
      </c>
    </row>
    <row r="522" spans="15:20" x14ac:dyDescent="0.25">
      <c r="O522" s="66">
        <v>519</v>
      </c>
      <c r="P522" s="65">
        <f t="shared" si="16"/>
        <v>44</v>
      </c>
      <c r="Q522" s="65">
        <v>3</v>
      </c>
      <c r="S522" s="65" t="s">
        <v>66</v>
      </c>
      <c r="T522">
        <f t="shared" si="17"/>
        <v>11197</v>
      </c>
    </row>
    <row r="523" spans="15:20" x14ac:dyDescent="0.25">
      <c r="O523" s="66">
        <v>520</v>
      </c>
      <c r="P523" s="65">
        <f t="shared" si="16"/>
        <v>44</v>
      </c>
      <c r="Q523" s="65">
        <v>4</v>
      </c>
      <c r="S523" s="65" t="s">
        <v>67</v>
      </c>
      <c r="T523">
        <f t="shared" si="17"/>
        <v>11318</v>
      </c>
    </row>
    <row r="524" spans="15:20" x14ac:dyDescent="0.25">
      <c r="O524" s="66">
        <v>521</v>
      </c>
      <c r="P524" s="65">
        <f t="shared" si="16"/>
        <v>44</v>
      </c>
      <c r="Q524" s="65">
        <v>5</v>
      </c>
      <c r="S524" s="65" t="s">
        <v>68</v>
      </c>
      <c r="T524">
        <f t="shared" si="17"/>
        <v>9234</v>
      </c>
    </row>
    <row r="525" spans="15:20" x14ac:dyDescent="0.25">
      <c r="O525" s="66">
        <v>522</v>
      </c>
      <c r="P525" s="65">
        <f t="shared" si="16"/>
        <v>44</v>
      </c>
      <c r="Q525" s="65">
        <v>6</v>
      </c>
      <c r="S525" s="65" t="s">
        <v>69</v>
      </c>
      <c r="T525">
        <f t="shared" si="17"/>
        <v>7459</v>
      </c>
    </row>
    <row r="526" spans="15:20" x14ac:dyDescent="0.25">
      <c r="O526" s="66">
        <v>523</v>
      </c>
      <c r="P526" s="65">
        <f t="shared" si="16"/>
        <v>44</v>
      </c>
      <c r="Q526" s="65">
        <v>7</v>
      </c>
      <c r="S526" s="65" t="s">
        <v>70</v>
      </c>
      <c r="T526">
        <f t="shared" si="17"/>
        <v>6550</v>
      </c>
    </row>
    <row r="527" spans="15:20" x14ac:dyDescent="0.25">
      <c r="O527" s="66">
        <v>524</v>
      </c>
      <c r="P527" s="65">
        <f t="shared" si="16"/>
        <v>44</v>
      </c>
      <c r="Q527" s="65">
        <v>8</v>
      </c>
      <c r="S527" s="65" t="s">
        <v>71</v>
      </c>
      <c r="T527">
        <f t="shared" si="17"/>
        <v>5517</v>
      </c>
    </row>
    <row r="528" spans="15:20" x14ac:dyDescent="0.25">
      <c r="O528" s="66">
        <v>525</v>
      </c>
      <c r="P528" s="65">
        <f t="shared" si="16"/>
        <v>44</v>
      </c>
      <c r="Q528" s="65">
        <v>9</v>
      </c>
      <c r="S528" s="65" t="s">
        <v>72</v>
      </c>
      <c r="T528">
        <f t="shared" si="17"/>
        <v>4767</v>
      </c>
    </row>
    <row r="529" spans="15:20" x14ac:dyDescent="0.25">
      <c r="O529" s="66">
        <v>526</v>
      </c>
      <c r="P529" s="65">
        <f t="shared" si="16"/>
        <v>44</v>
      </c>
      <c r="Q529" s="65">
        <v>10</v>
      </c>
      <c r="S529" s="65" t="s">
        <v>73</v>
      </c>
      <c r="T529">
        <f t="shared" si="17"/>
        <v>4247</v>
      </c>
    </row>
    <row r="530" spans="15:20" x14ac:dyDescent="0.25">
      <c r="O530" s="66">
        <v>527</v>
      </c>
      <c r="P530" s="65">
        <f t="shared" si="16"/>
        <v>44</v>
      </c>
      <c r="Q530" s="65">
        <v>11</v>
      </c>
      <c r="S530" s="65" t="s">
        <v>74</v>
      </c>
      <c r="T530">
        <f t="shared" si="17"/>
        <v>3989</v>
      </c>
    </row>
    <row r="531" spans="15:20" x14ac:dyDescent="0.25">
      <c r="O531" s="66">
        <v>528</v>
      </c>
      <c r="P531" s="65">
        <f t="shared" si="16"/>
        <v>44</v>
      </c>
      <c r="Q531" s="65">
        <v>12</v>
      </c>
      <c r="S531" s="65" t="s">
        <v>75</v>
      </c>
      <c r="T531">
        <f t="shared" si="17"/>
        <v>3907</v>
      </c>
    </row>
    <row r="532" spans="15:20" x14ac:dyDescent="0.25">
      <c r="O532" s="66">
        <v>529</v>
      </c>
      <c r="P532" s="65">
        <f t="shared" si="16"/>
        <v>45</v>
      </c>
      <c r="Q532" s="65">
        <v>1</v>
      </c>
      <c r="R532">
        <v>1838</v>
      </c>
      <c r="S532" s="65" t="s">
        <v>64</v>
      </c>
      <c r="T532">
        <f t="shared" si="17"/>
        <v>3653</v>
      </c>
    </row>
    <row r="533" spans="15:20" x14ac:dyDescent="0.25">
      <c r="O533" s="66">
        <v>530</v>
      </c>
      <c r="P533" s="65">
        <f t="shared" si="16"/>
        <v>45</v>
      </c>
      <c r="Q533" s="65">
        <v>2</v>
      </c>
      <c r="S533" s="65" t="s">
        <v>65</v>
      </c>
      <c r="T533">
        <f t="shared" si="17"/>
        <v>3287</v>
      </c>
    </row>
    <row r="534" spans="15:20" x14ac:dyDescent="0.25">
      <c r="O534" s="66">
        <v>531</v>
      </c>
      <c r="P534" s="65">
        <f t="shared" si="16"/>
        <v>45</v>
      </c>
      <c r="Q534" s="65">
        <v>3</v>
      </c>
      <c r="S534" s="65" t="s">
        <v>66</v>
      </c>
      <c r="T534">
        <f t="shared" si="17"/>
        <v>3263</v>
      </c>
    </row>
    <row r="535" spans="15:20" x14ac:dyDescent="0.25">
      <c r="O535" s="66">
        <v>532</v>
      </c>
      <c r="P535" s="65">
        <f t="shared" si="16"/>
        <v>45</v>
      </c>
      <c r="Q535" s="65">
        <v>4</v>
      </c>
      <c r="S535" s="65" t="s">
        <v>67</v>
      </c>
      <c r="T535">
        <f t="shared" si="17"/>
        <v>3398</v>
      </c>
    </row>
    <row r="536" spans="15:20" x14ac:dyDescent="0.25">
      <c r="O536" s="66">
        <v>533</v>
      </c>
      <c r="P536" s="65">
        <f t="shared" si="16"/>
        <v>45</v>
      </c>
      <c r="Q536" s="65">
        <v>5</v>
      </c>
      <c r="S536" s="65" t="s">
        <v>68</v>
      </c>
      <c r="T536">
        <f t="shared" si="17"/>
        <v>3361</v>
      </c>
    </row>
    <row r="537" spans="15:20" x14ac:dyDescent="0.25">
      <c r="O537" s="66">
        <v>534</v>
      </c>
      <c r="P537" s="65">
        <f t="shared" si="16"/>
        <v>45</v>
      </c>
      <c r="Q537" s="65">
        <v>6</v>
      </c>
      <c r="S537" s="65" t="s">
        <v>69</v>
      </c>
      <c r="T537">
        <f t="shared" si="17"/>
        <v>3347</v>
      </c>
    </row>
    <row r="538" spans="15:20" x14ac:dyDescent="0.25">
      <c r="O538" s="66">
        <v>535</v>
      </c>
      <c r="P538" s="65">
        <f t="shared" si="16"/>
        <v>45</v>
      </c>
      <c r="Q538" s="65">
        <v>7</v>
      </c>
      <c r="S538" s="65" t="s">
        <v>70</v>
      </c>
      <c r="T538">
        <f t="shared" si="17"/>
        <v>3255</v>
      </c>
    </row>
    <row r="539" spans="15:20" x14ac:dyDescent="0.25">
      <c r="O539" s="66">
        <v>536</v>
      </c>
      <c r="P539" s="65">
        <f t="shared" si="16"/>
        <v>45</v>
      </c>
      <c r="Q539" s="65">
        <v>8</v>
      </c>
      <c r="S539" s="65" t="s">
        <v>71</v>
      </c>
      <c r="T539">
        <f t="shared" si="17"/>
        <v>3021</v>
      </c>
    </row>
    <row r="540" spans="15:20" x14ac:dyDescent="0.25">
      <c r="O540" s="66">
        <v>537</v>
      </c>
      <c r="P540" s="65">
        <f t="shared" si="16"/>
        <v>45</v>
      </c>
      <c r="Q540" s="65">
        <v>9</v>
      </c>
      <c r="S540" s="65" t="s">
        <v>72</v>
      </c>
      <c r="T540">
        <f t="shared" si="17"/>
        <v>3088</v>
      </c>
    </row>
    <row r="541" spans="15:20" x14ac:dyDescent="0.25">
      <c r="O541" s="66">
        <v>538</v>
      </c>
      <c r="P541" s="65">
        <f t="shared" si="16"/>
        <v>45</v>
      </c>
      <c r="Q541" s="65">
        <v>10</v>
      </c>
      <c r="S541" s="65" t="s">
        <v>73</v>
      </c>
      <c r="T541">
        <f t="shared" si="17"/>
        <v>3118</v>
      </c>
    </row>
    <row r="542" spans="15:20" x14ac:dyDescent="0.25">
      <c r="O542" s="66">
        <v>539</v>
      </c>
      <c r="P542" s="65">
        <f t="shared" si="16"/>
        <v>45</v>
      </c>
      <c r="Q542" s="65">
        <v>11</v>
      </c>
      <c r="S542" s="65" t="s">
        <v>74</v>
      </c>
      <c r="T542">
        <f t="shared" si="17"/>
        <v>3202</v>
      </c>
    </row>
    <row r="543" spans="15:20" x14ac:dyDescent="0.25">
      <c r="O543" s="66">
        <v>540</v>
      </c>
      <c r="P543" s="65">
        <f t="shared" si="16"/>
        <v>45</v>
      </c>
      <c r="Q543" s="65">
        <v>12</v>
      </c>
      <c r="S543" s="65" t="s">
        <v>75</v>
      </c>
      <c r="T543">
        <f t="shared" si="17"/>
        <v>3370</v>
      </c>
    </row>
    <row r="544" spans="15:20" x14ac:dyDescent="0.25">
      <c r="O544" s="66">
        <v>541</v>
      </c>
      <c r="P544" s="65">
        <f t="shared" si="16"/>
        <v>46</v>
      </c>
      <c r="Q544" s="65">
        <v>1</v>
      </c>
      <c r="R544">
        <v>1839</v>
      </c>
      <c r="S544" s="65" t="s">
        <v>64</v>
      </c>
      <c r="T544">
        <f t="shared" si="17"/>
        <v>3168</v>
      </c>
    </row>
    <row r="545" spans="15:20" x14ac:dyDescent="0.25">
      <c r="O545" s="66">
        <v>542</v>
      </c>
      <c r="P545" s="65">
        <f t="shared" si="16"/>
        <v>46</v>
      </c>
      <c r="Q545" s="65">
        <v>2</v>
      </c>
      <c r="S545" s="65" t="s">
        <v>65</v>
      </c>
      <c r="T545">
        <f t="shared" si="17"/>
        <v>3170</v>
      </c>
    </row>
    <row r="546" spans="15:20" x14ac:dyDescent="0.25">
      <c r="O546" s="66">
        <v>543</v>
      </c>
      <c r="P546" s="65">
        <f t="shared" si="16"/>
        <v>46</v>
      </c>
      <c r="Q546" s="65">
        <v>3</v>
      </c>
      <c r="S546" s="65" t="s">
        <v>66</v>
      </c>
      <c r="T546">
        <f t="shared" si="17"/>
        <v>3298</v>
      </c>
    </row>
    <row r="547" spans="15:20" x14ac:dyDescent="0.25">
      <c r="O547" s="66">
        <v>544</v>
      </c>
      <c r="P547" s="65">
        <f t="shared" si="16"/>
        <v>46</v>
      </c>
      <c r="Q547" s="65">
        <v>4</v>
      </c>
      <c r="S547" s="65" t="s">
        <v>67</v>
      </c>
      <c r="T547">
        <f t="shared" si="17"/>
        <v>3697</v>
      </c>
    </row>
    <row r="548" spans="15:20" x14ac:dyDescent="0.25">
      <c r="O548" s="66">
        <v>545</v>
      </c>
      <c r="P548" s="65">
        <f t="shared" si="16"/>
        <v>46</v>
      </c>
      <c r="Q548" s="65">
        <v>5</v>
      </c>
      <c r="S548" s="65" t="s">
        <v>68</v>
      </c>
      <c r="T548">
        <f t="shared" si="17"/>
        <v>5508</v>
      </c>
    </row>
    <row r="549" spans="15:20" x14ac:dyDescent="0.25">
      <c r="O549" s="66">
        <v>546</v>
      </c>
      <c r="P549" s="65">
        <f t="shared" si="16"/>
        <v>46</v>
      </c>
      <c r="Q549" s="65">
        <v>6</v>
      </c>
      <c r="S549" s="65" t="s">
        <v>69</v>
      </c>
      <c r="T549">
        <f t="shared" si="17"/>
        <v>6419</v>
      </c>
    </row>
    <row r="550" spans="15:20" x14ac:dyDescent="0.25">
      <c r="O550" s="66">
        <v>547</v>
      </c>
      <c r="P550" s="65">
        <f t="shared" si="16"/>
        <v>46</v>
      </c>
      <c r="Q550" s="65">
        <v>7</v>
      </c>
      <c r="S550" s="65" t="s">
        <v>70</v>
      </c>
      <c r="T550">
        <f t="shared" si="17"/>
        <v>6557</v>
      </c>
    </row>
    <row r="551" spans="15:20" x14ac:dyDescent="0.25">
      <c r="O551" s="66">
        <v>548</v>
      </c>
      <c r="P551" s="65">
        <f t="shared" si="16"/>
        <v>46</v>
      </c>
      <c r="Q551" s="65">
        <v>8</v>
      </c>
      <c r="S551" s="65" t="s">
        <v>71</v>
      </c>
      <c r="T551">
        <f t="shared" si="17"/>
        <v>6917</v>
      </c>
    </row>
    <row r="552" spans="15:20" x14ac:dyDescent="0.25">
      <c r="O552" s="66">
        <v>549</v>
      </c>
      <c r="P552" s="65">
        <f t="shared" si="16"/>
        <v>46</v>
      </c>
      <c r="Q552" s="65">
        <v>9</v>
      </c>
      <c r="S552" s="65" t="s">
        <v>72</v>
      </c>
      <c r="T552">
        <f t="shared" si="17"/>
        <v>7677</v>
      </c>
    </row>
    <row r="553" spans="15:20" x14ac:dyDescent="0.25">
      <c r="O553" s="66">
        <v>550</v>
      </c>
      <c r="P553" s="65">
        <f t="shared" si="16"/>
        <v>46</v>
      </c>
      <c r="Q553" s="65">
        <v>10</v>
      </c>
      <c r="S553" s="65" t="s">
        <v>73</v>
      </c>
      <c r="T553">
        <f t="shared" si="17"/>
        <v>8095</v>
      </c>
    </row>
    <row r="554" spans="15:20" x14ac:dyDescent="0.25">
      <c r="O554" s="66">
        <v>551</v>
      </c>
      <c r="P554" s="65">
        <f t="shared" si="16"/>
        <v>46</v>
      </c>
      <c r="Q554" s="65">
        <v>11</v>
      </c>
      <c r="S554" s="65" t="s">
        <v>74</v>
      </c>
      <c r="T554">
        <f t="shared" si="17"/>
        <v>8079</v>
      </c>
    </row>
    <row r="555" spans="15:20" x14ac:dyDescent="0.25">
      <c r="O555" s="66">
        <v>552</v>
      </c>
      <c r="P555" s="65">
        <f t="shared" si="16"/>
        <v>46</v>
      </c>
      <c r="Q555" s="65">
        <v>12</v>
      </c>
      <c r="S555" s="65" t="s">
        <v>75</v>
      </c>
      <c r="T555">
        <f t="shared" si="17"/>
        <v>8079</v>
      </c>
    </row>
    <row r="556" spans="15:20" x14ac:dyDescent="0.25">
      <c r="O556" s="66">
        <v>553</v>
      </c>
      <c r="P556" s="65">
        <f t="shared" si="16"/>
        <v>47</v>
      </c>
      <c r="Q556" s="65">
        <v>1</v>
      </c>
      <c r="R556">
        <v>1840</v>
      </c>
      <c r="S556" s="65" t="s">
        <v>64</v>
      </c>
      <c r="T556">
        <f t="shared" si="17"/>
        <v>6557</v>
      </c>
    </row>
    <row r="557" spans="15:20" x14ac:dyDescent="0.25">
      <c r="O557" s="66">
        <v>554</v>
      </c>
      <c r="P557" s="65">
        <f t="shared" si="16"/>
        <v>47</v>
      </c>
      <c r="Q557" s="65">
        <v>2</v>
      </c>
      <c r="S557" s="65" t="s">
        <v>65</v>
      </c>
      <c r="T557">
        <f t="shared" si="17"/>
        <v>4809</v>
      </c>
    </row>
    <row r="558" spans="15:20" x14ac:dyDescent="0.25">
      <c r="O558" s="66">
        <v>555</v>
      </c>
      <c r="P558" s="65">
        <f t="shared" si="16"/>
        <v>47</v>
      </c>
      <c r="Q558" s="65">
        <v>3</v>
      </c>
      <c r="S558" s="65" t="s">
        <v>66</v>
      </c>
      <c r="T558">
        <f t="shared" si="17"/>
        <v>4073</v>
      </c>
    </row>
    <row r="559" spans="15:20" x14ac:dyDescent="0.25">
      <c r="O559" s="66">
        <v>556</v>
      </c>
      <c r="P559" s="65">
        <f t="shared" si="16"/>
        <v>47</v>
      </c>
      <c r="Q559" s="65">
        <v>4</v>
      </c>
      <c r="S559" s="65" t="s">
        <v>67</v>
      </c>
      <c r="T559">
        <f t="shared" si="17"/>
        <v>3965</v>
      </c>
    </row>
    <row r="560" spans="15:20" x14ac:dyDescent="0.25">
      <c r="O560" s="66">
        <v>557</v>
      </c>
      <c r="P560" s="65">
        <f t="shared" si="16"/>
        <v>47</v>
      </c>
      <c r="Q560" s="65">
        <v>5</v>
      </c>
      <c r="S560" s="65" t="s">
        <v>68</v>
      </c>
      <c r="T560">
        <f t="shared" si="17"/>
        <v>3861</v>
      </c>
    </row>
    <row r="561" spans="15:20" x14ac:dyDescent="0.25">
      <c r="O561" s="66">
        <v>558</v>
      </c>
      <c r="P561" s="65">
        <f t="shared" si="16"/>
        <v>47</v>
      </c>
      <c r="Q561" s="65">
        <v>6</v>
      </c>
      <c r="S561" s="65" t="s">
        <v>69</v>
      </c>
      <c r="T561">
        <f t="shared" si="17"/>
        <v>3931</v>
      </c>
    </row>
    <row r="562" spans="15:20" x14ac:dyDescent="0.25">
      <c r="O562" s="66">
        <v>559</v>
      </c>
      <c r="P562" s="65">
        <f t="shared" si="16"/>
        <v>47</v>
      </c>
      <c r="Q562" s="65">
        <v>7</v>
      </c>
      <c r="S562" s="65" t="s">
        <v>70</v>
      </c>
      <c r="T562">
        <f t="shared" si="17"/>
        <v>3908</v>
      </c>
    </row>
    <row r="563" spans="15:20" x14ac:dyDescent="0.25">
      <c r="O563" s="66">
        <v>560</v>
      </c>
      <c r="P563" s="65">
        <f t="shared" si="16"/>
        <v>47</v>
      </c>
      <c r="Q563" s="65">
        <v>8</v>
      </c>
      <c r="S563" s="65" t="s">
        <v>71</v>
      </c>
      <c r="T563">
        <f t="shared" si="17"/>
        <v>3730</v>
      </c>
    </row>
    <row r="564" spans="15:20" x14ac:dyDescent="0.25">
      <c r="O564" s="66">
        <v>561</v>
      </c>
      <c r="P564" s="65">
        <f t="shared" si="16"/>
        <v>47</v>
      </c>
      <c r="Q564" s="65">
        <v>9</v>
      </c>
      <c r="S564" s="65" t="s">
        <v>72</v>
      </c>
      <c r="T564">
        <f t="shared" si="17"/>
        <v>4051</v>
      </c>
    </row>
    <row r="565" spans="15:20" x14ac:dyDescent="0.25">
      <c r="O565" s="66">
        <v>562</v>
      </c>
      <c r="P565" s="65">
        <f t="shared" si="16"/>
        <v>47</v>
      </c>
      <c r="Q565" s="65">
        <v>10</v>
      </c>
      <c r="S565" s="65" t="s">
        <v>73</v>
      </c>
      <c r="T565">
        <f t="shared" si="17"/>
        <v>4971</v>
      </c>
    </row>
    <row r="566" spans="15:20" x14ac:dyDescent="0.25">
      <c r="O566" s="66">
        <v>563</v>
      </c>
      <c r="P566" s="65">
        <f t="shared" si="16"/>
        <v>47</v>
      </c>
      <c r="Q566" s="65">
        <v>11</v>
      </c>
      <c r="S566" s="65" t="s">
        <v>74</v>
      </c>
      <c r="T566">
        <f t="shared" si="17"/>
        <v>5603</v>
      </c>
    </row>
    <row r="567" spans="15:20" x14ac:dyDescent="0.25">
      <c r="O567" s="66">
        <v>564</v>
      </c>
      <c r="P567" s="65">
        <f t="shared" si="16"/>
        <v>47</v>
      </c>
      <c r="Q567" s="65">
        <v>12</v>
      </c>
      <c r="S567" s="65" t="s">
        <v>75</v>
      </c>
      <c r="T567">
        <f t="shared" si="17"/>
        <v>6333</v>
      </c>
    </row>
    <row r="568" spans="15:20" x14ac:dyDescent="0.25">
      <c r="O568" s="66">
        <v>565</v>
      </c>
      <c r="P568" s="65">
        <f t="shared" si="16"/>
        <v>48</v>
      </c>
      <c r="Q568" s="65">
        <v>1</v>
      </c>
      <c r="R568">
        <v>1841</v>
      </c>
      <c r="S568" s="65" t="s">
        <v>64</v>
      </c>
      <c r="T568">
        <f t="shared" si="17"/>
        <v>5666</v>
      </c>
    </row>
    <row r="569" spans="15:20" x14ac:dyDescent="0.25">
      <c r="O569" s="66">
        <v>566</v>
      </c>
      <c r="P569" s="65">
        <f t="shared" si="16"/>
        <v>48</v>
      </c>
      <c r="Q569" s="65">
        <v>2</v>
      </c>
      <c r="S569" s="65" t="s">
        <v>65</v>
      </c>
      <c r="T569">
        <f t="shared" si="17"/>
        <v>4518</v>
      </c>
    </row>
    <row r="570" spans="15:20" x14ac:dyDescent="0.25">
      <c r="O570" s="66">
        <v>567</v>
      </c>
      <c r="P570" s="65">
        <f t="shared" si="16"/>
        <v>48</v>
      </c>
      <c r="Q570" s="65">
        <v>3</v>
      </c>
      <c r="S570" s="65" t="s">
        <v>66</v>
      </c>
      <c r="T570">
        <f t="shared" si="17"/>
        <v>4217</v>
      </c>
    </row>
    <row r="571" spans="15:20" x14ac:dyDescent="0.25">
      <c r="O571" s="66">
        <v>568</v>
      </c>
      <c r="P571" s="65">
        <f t="shared" si="16"/>
        <v>48</v>
      </c>
      <c r="Q571" s="65">
        <v>4</v>
      </c>
      <c r="S571" s="65" t="s">
        <v>67</v>
      </c>
      <c r="T571">
        <f t="shared" si="17"/>
        <v>3843</v>
      </c>
    </row>
    <row r="572" spans="15:20" x14ac:dyDescent="0.25">
      <c r="O572" s="66">
        <v>569</v>
      </c>
      <c r="P572" s="65">
        <f t="shared" si="16"/>
        <v>48</v>
      </c>
      <c r="Q572" s="65">
        <v>5</v>
      </c>
      <c r="S572" s="65" t="s">
        <v>68</v>
      </c>
      <c r="T572">
        <f t="shared" si="17"/>
        <v>3703</v>
      </c>
    </row>
    <row r="573" spans="15:20" x14ac:dyDescent="0.25">
      <c r="O573" s="66">
        <v>570</v>
      </c>
      <c r="P573" s="65">
        <f t="shared" si="16"/>
        <v>48</v>
      </c>
      <c r="Q573" s="65">
        <v>6</v>
      </c>
      <c r="S573" s="65" t="s">
        <v>69</v>
      </c>
      <c r="T573">
        <f t="shared" si="17"/>
        <v>4093</v>
      </c>
    </row>
    <row r="574" spans="15:20" x14ac:dyDescent="0.25">
      <c r="O574" s="66">
        <v>571</v>
      </c>
      <c r="P574" s="65">
        <f t="shared" si="16"/>
        <v>48</v>
      </c>
      <c r="Q574" s="65">
        <v>7</v>
      </c>
      <c r="S574" s="65" t="s">
        <v>70</v>
      </c>
      <c r="T574">
        <f t="shared" si="17"/>
        <v>4252</v>
      </c>
    </row>
    <row r="575" spans="15:20" x14ac:dyDescent="0.25">
      <c r="O575" s="66">
        <v>572</v>
      </c>
      <c r="P575" s="65">
        <f t="shared" si="16"/>
        <v>48</v>
      </c>
      <c r="Q575" s="65">
        <v>8</v>
      </c>
      <c r="S575" s="65" t="s">
        <v>71</v>
      </c>
      <c r="T575">
        <f t="shared" si="17"/>
        <v>4135</v>
      </c>
    </row>
    <row r="576" spans="15:20" x14ac:dyDescent="0.25">
      <c r="O576" s="66">
        <v>573</v>
      </c>
      <c r="P576" s="65">
        <f t="shared" si="16"/>
        <v>48</v>
      </c>
      <c r="Q576" s="65">
        <v>9</v>
      </c>
      <c r="S576" s="65" t="s">
        <v>72</v>
      </c>
      <c r="T576">
        <f t="shared" si="17"/>
        <v>4117</v>
      </c>
    </row>
    <row r="577" spans="15:20" x14ac:dyDescent="0.25">
      <c r="O577" s="66">
        <v>574</v>
      </c>
      <c r="P577" s="65">
        <f t="shared" si="16"/>
        <v>48</v>
      </c>
      <c r="Q577" s="65">
        <v>10</v>
      </c>
      <c r="S577" s="65" t="s">
        <v>73</v>
      </c>
      <c r="T577">
        <f t="shared" si="17"/>
        <v>4764</v>
      </c>
    </row>
    <row r="578" spans="15:20" x14ac:dyDescent="0.25">
      <c r="O578" s="66">
        <v>575</v>
      </c>
      <c r="P578" s="65">
        <f t="shared" si="16"/>
        <v>48</v>
      </c>
      <c r="Q578" s="65">
        <v>11</v>
      </c>
      <c r="S578" s="65" t="s">
        <v>74</v>
      </c>
      <c r="T578">
        <f t="shared" si="17"/>
        <v>6159</v>
      </c>
    </row>
    <row r="579" spans="15:20" x14ac:dyDescent="0.25">
      <c r="O579" s="66">
        <v>576</v>
      </c>
      <c r="P579" s="65">
        <f t="shared" si="16"/>
        <v>48</v>
      </c>
      <c r="Q579" s="65">
        <v>12</v>
      </c>
      <c r="S579" s="65" t="s">
        <v>75</v>
      </c>
      <c r="T579">
        <f t="shared" si="17"/>
        <v>6770</v>
      </c>
    </row>
    <row r="580" spans="15:20" x14ac:dyDescent="0.25">
      <c r="O580" s="66">
        <v>577</v>
      </c>
      <c r="P580" s="65">
        <f t="shared" ref="P580:P643" si="18">ROUNDUP(O580/12,0)</f>
        <v>49</v>
      </c>
      <c r="Q580" s="65">
        <v>1</v>
      </c>
      <c r="R580">
        <v>1842</v>
      </c>
      <c r="S580" s="65" t="s">
        <v>64</v>
      </c>
      <c r="T580">
        <f t="shared" ref="T580:T643" si="19">INDEX($B$7:$M$63,P580,Q580)</f>
        <v>6283</v>
      </c>
    </row>
    <row r="581" spans="15:20" x14ac:dyDescent="0.25">
      <c r="O581" s="66">
        <v>578</v>
      </c>
      <c r="P581" s="65">
        <f t="shared" si="18"/>
        <v>49</v>
      </c>
      <c r="Q581" s="65">
        <v>2</v>
      </c>
      <c r="S581" s="65" t="s">
        <v>65</v>
      </c>
      <c r="T581">
        <f t="shared" si="19"/>
        <v>5376</v>
      </c>
    </row>
    <row r="582" spans="15:20" x14ac:dyDescent="0.25">
      <c r="O582" s="66">
        <v>579</v>
      </c>
      <c r="P582" s="65">
        <f t="shared" si="18"/>
        <v>49</v>
      </c>
      <c r="Q582" s="65">
        <v>3</v>
      </c>
      <c r="S582" s="65" t="s">
        <v>66</v>
      </c>
      <c r="T582">
        <f t="shared" si="19"/>
        <v>4519</v>
      </c>
    </row>
    <row r="583" spans="15:20" x14ac:dyDescent="0.25">
      <c r="O583" s="66">
        <v>580</v>
      </c>
      <c r="P583" s="65">
        <f t="shared" si="18"/>
        <v>49</v>
      </c>
      <c r="Q583" s="65">
        <v>4</v>
      </c>
      <c r="S583" s="65" t="s">
        <v>67</v>
      </c>
      <c r="T583">
        <f t="shared" si="19"/>
        <v>4227</v>
      </c>
    </row>
    <row r="584" spans="15:20" x14ac:dyDescent="0.25">
      <c r="O584" s="66">
        <v>581</v>
      </c>
      <c r="P584" s="65">
        <f t="shared" si="18"/>
        <v>49</v>
      </c>
      <c r="Q584" s="65">
        <v>5</v>
      </c>
      <c r="S584" s="65" t="s">
        <v>68</v>
      </c>
      <c r="T584">
        <f t="shared" si="19"/>
        <v>4055</v>
      </c>
    </row>
    <row r="585" spans="15:20" x14ac:dyDescent="0.25">
      <c r="O585" s="66">
        <v>582</v>
      </c>
      <c r="P585" s="65">
        <f t="shared" si="18"/>
        <v>49</v>
      </c>
      <c r="Q585" s="65">
        <v>6</v>
      </c>
      <c r="S585" s="65" t="s">
        <v>69</v>
      </c>
      <c r="T585">
        <f t="shared" si="19"/>
        <v>4057</v>
      </c>
    </row>
    <row r="586" spans="15:20" x14ac:dyDescent="0.25">
      <c r="O586" s="66">
        <v>583</v>
      </c>
      <c r="P586" s="65">
        <f t="shared" si="18"/>
        <v>49</v>
      </c>
      <c r="Q586" s="65">
        <v>7</v>
      </c>
      <c r="S586" s="65" t="s">
        <v>70</v>
      </c>
      <c r="T586">
        <f t="shared" si="19"/>
        <v>4091</v>
      </c>
    </row>
    <row r="587" spans="15:20" x14ac:dyDescent="0.25">
      <c r="O587" s="66">
        <v>584</v>
      </c>
      <c r="P587" s="65">
        <f t="shared" si="18"/>
        <v>49</v>
      </c>
      <c r="Q587" s="65">
        <v>8</v>
      </c>
      <c r="S587" s="65" t="s">
        <v>71</v>
      </c>
      <c r="T587">
        <f t="shared" si="19"/>
        <v>3865</v>
      </c>
    </row>
    <row r="588" spans="15:20" x14ac:dyDescent="0.25">
      <c r="O588" s="66">
        <v>585</v>
      </c>
      <c r="P588" s="65">
        <f t="shared" si="18"/>
        <v>49</v>
      </c>
      <c r="Q588" s="65">
        <v>9</v>
      </c>
      <c r="S588" s="65" t="s">
        <v>72</v>
      </c>
      <c r="T588">
        <f t="shared" si="19"/>
        <v>3668</v>
      </c>
    </row>
    <row r="589" spans="15:20" x14ac:dyDescent="0.25">
      <c r="O589" s="66">
        <v>586</v>
      </c>
      <c r="P589" s="65">
        <f t="shared" si="18"/>
        <v>49</v>
      </c>
      <c r="Q589" s="65">
        <v>10</v>
      </c>
      <c r="S589" s="65" t="s">
        <v>73</v>
      </c>
      <c r="T589">
        <f t="shared" si="19"/>
        <v>3519</v>
      </c>
    </row>
    <row r="590" spans="15:20" x14ac:dyDescent="0.25">
      <c r="O590" s="66">
        <v>587</v>
      </c>
      <c r="P590" s="65">
        <f t="shared" si="18"/>
        <v>49</v>
      </c>
      <c r="Q590" s="65">
        <v>11</v>
      </c>
      <c r="S590" s="65" t="s">
        <v>74</v>
      </c>
      <c r="T590">
        <f t="shared" si="19"/>
        <v>3187</v>
      </c>
    </row>
    <row r="591" spans="15:20" x14ac:dyDescent="0.25">
      <c r="O591" s="66">
        <v>588</v>
      </c>
      <c r="P591" s="65">
        <f t="shared" si="18"/>
        <v>49</v>
      </c>
      <c r="Q591" s="65">
        <v>12</v>
      </c>
      <c r="S591" s="65" t="s">
        <v>75</v>
      </c>
      <c r="T591">
        <f t="shared" si="19"/>
        <v>2968</v>
      </c>
    </row>
    <row r="592" spans="15:20" x14ac:dyDescent="0.25">
      <c r="O592" s="66">
        <v>589</v>
      </c>
      <c r="P592" s="65">
        <f t="shared" si="18"/>
        <v>50</v>
      </c>
      <c r="Q592" s="65">
        <v>1</v>
      </c>
      <c r="R592">
        <v>1843</v>
      </c>
      <c r="S592" s="65" t="s">
        <v>64</v>
      </c>
      <c r="T592">
        <f t="shared" si="19"/>
        <v>2931</v>
      </c>
    </row>
    <row r="593" spans="15:20" x14ac:dyDescent="0.25">
      <c r="O593" s="66">
        <v>590</v>
      </c>
      <c r="P593" s="65">
        <f t="shared" si="18"/>
        <v>50</v>
      </c>
      <c r="Q593" s="65">
        <v>2</v>
      </c>
      <c r="S593" s="65" t="s">
        <v>65</v>
      </c>
      <c r="T593">
        <f t="shared" si="19"/>
        <v>2701</v>
      </c>
    </row>
    <row r="594" spans="15:20" x14ac:dyDescent="0.25">
      <c r="O594" s="66">
        <v>591</v>
      </c>
      <c r="P594" s="65">
        <f t="shared" si="18"/>
        <v>50</v>
      </c>
      <c r="Q594" s="65">
        <v>3</v>
      </c>
      <c r="S594" s="65" t="s">
        <v>66</v>
      </c>
      <c r="T594">
        <f t="shared" si="19"/>
        <v>2441</v>
      </c>
    </row>
    <row r="595" spans="15:20" x14ac:dyDescent="0.25">
      <c r="O595" s="66">
        <v>592</v>
      </c>
      <c r="P595" s="65">
        <f t="shared" si="18"/>
        <v>50</v>
      </c>
      <c r="Q595" s="65">
        <v>4</v>
      </c>
      <c r="S595" s="65" t="s">
        <v>67</v>
      </c>
      <c r="T595">
        <f t="shared" si="19"/>
        <v>2503</v>
      </c>
    </row>
    <row r="596" spans="15:20" x14ac:dyDescent="0.25">
      <c r="O596" s="66">
        <v>593</v>
      </c>
      <c r="P596" s="65">
        <f t="shared" si="18"/>
        <v>50</v>
      </c>
      <c r="Q596" s="65">
        <v>5</v>
      </c>
      <c r="S596" s="65" t="s">
        <v>68</v>
      </c>
      <c r="T596">
        <f t="shared" si="19"/>
        <v>2493</v>
      </c>
    </row>
    <row r="597" spans="15:20" x14ac:dyDescent="0.25">
      <c r="O597" s="66">
        <v>594</v>
      </c>
      <c r="P597" s="65">
        <f t="shared" si="18"/>
        <v>50</v>
      </c>
      <c r="Q597" s="65">
        <v>6</v>
      </c>
      <c r="S597" s="65" t="s">
        <v>69</v>
      </c>
      <c r="T597">
        <f t="shared" si="19"/>
        <v>2487</v>
      </c>
    </row>
    <row r="598" spans="15:20" x14ac:dyDescent="0.25">
      <c r="O598" s="66">
        <v>595</v>
      </c>
      <c r="P598" s="65">
        <f t="shared" si="18"/>
        <v>50</v>
      </c>
      <c r="Q598" s="65">
        <v>7</v>
      </c>
      <c r="S598" s="65" t="s">
        <v>70</v>
      </c>
      <c r="T598">
        <f t="shared" si="19"/>
        <v>2500</v>
      </c>
    </row>
    <row r="599" spans="15:20" x14ac:dyDescent="0.25">
      <c r="O599" s="66">
        <v>596</v>
      </c>
      <c r="P599" s="65">
        <f t="shared" si="18"/>
        <v>50</v>
      </c>
      <c r="Q599" s="65">
        <v>8</v>
      </c>
      <c r="S599" s="65" t="s">
        <v>71</v>
      </c>
      <c r="T599">
        <f t="shared" si="19"/>
        <v>2389</v>
      </c>
    </row>
    <row r="600" spans="15:20" x14ac:dyDescent="0.25">
      <c r="O600" s="66">
        <v>597</v>
      </c>
      <c r="P600" s="65">
        <f t="shared" si="18"/>
        <v>50</v>
      </c>
      <c r="Q600" s="65">
        <v>9</v>
      </c>
      <c r="S600" s="65" t="s">
        <v>72</v>
      </c>
      <c r="T600">
        <f t="shared" si="19"/>
        <v>2270</v>
      </c>
    </row>
    <row r="601" spans="15:20" x14ac:dyDescent="0.25">
      <c r="O601" s="66">
        <v>598</v>
      </c>
      <c r="P601" s="65">
        <f t="shared" si="18"/>
        <v>50</v>
      </c>
      <c r="Q601" s="65">
        <v>10</v>
      </c>
      <c r="S601" s="65" t="s">
        <v>73</v>
      </c>
      <c r="T601">
        <f t="shared" si="19"/>
        <v>2363</v>
      </c>
    </row>
    <row r="602" spans="15:20" x14ac:dyDescent="0.25">
      <c r="O602" s="66">
        <v>599</v>
      </c>
      <c r="P602" s="65">
        <f t="shared" si="18"/>
        <v>50</v>
      </c>
      <c r="Q602" s="65">
        <v>11</v>
      </c>
      <c r="S602" s="65" t="s">
        <v>74</v>
      </c>
      <c r="T602">
        <f t="shared" si="19"/>
        <v>2304</v>
      </c>
    </row>
    <row r="603" spans="15:20" x14ac:dyDescent="0.25">
      <c r="O603" s="66">
        <v>600</v>
      </c>
      <c r="P603" s="65">
        <f t="shared" si="18"/>
        <v>50</v>
      </c>
      <c r="Q603" s="65">
        <v>12</v>
      </c>
      <c r="S603" s="65" t="s">
        <v>75</v>
      </c>
      <c r="T603">
        <f t="shared" si="19"/>
        <v>2207</v>
      </c>
    </row>
    <row r="604" spans="15:20" x14ac:dyDescent="0.25">
      <c r="O604" s="66">
        <v>601</v>
      </c>
      <c r="P604" s="65">
        <f t="shared" si="18"/>
        <v>51</v>
      </c>
      <c r="Q604" s="65">
        <v>1</v>
      </c>
      <c r="R604">
        <v>1844</v>
      </c>
      <c r="S604" s="65" t="s">
        <v>64</v>
      </c>
      <c r="T604">
        <f t="shared" si="19"/>
        <v>2228</v>
      </c>
    </row>
    <row r="605" spans="15:20" x14ac:dyDescent="0.25">
      <c r="O605" s="66">
        <v>602</v>
      </c>
      <c r="P605" s="65">
        <f t="shared" si="18"/>
        <v>51</v>
      </c>
      <c r="Q605" s="65">
        <v>2</v>
      </c>
      <c r="S605" s="65" t="s">
        <v>65</v>
      </c>
      <c r="T605">
        <f t="shared" si="19"/>
        <v>2162</v>
      </c>
    </row>
    <row r="606" spans="15:20" x14ac:dyDescent="0.25">
      <c r="O606" s="66">
        <v>603</v>
      </c>
      <c r="P606" s="65">
        <f t="shared" si="18"/>
        <v>51</v>
      </c>
      <c r="Q606" s="65">
        <v>3</v>
      </c>
      <c r="S606" s="65" t="s">
        <v>66</v>
      </c>
      <c r="T606">
        <f t="shared" si="19"/>
        <v>2069</v>
      </c>
    </row>
    <row r="607" spans="15:20" x14ac:dyDescent="0.25">
      <c r="O607" s="66">
        <v>604</v>
      </c>
      <c r="P607" s="65">
        <f t="shared" si="18"/>
        <v>51</v>
      </c>
      <c r="Q607" s="65">
        <v>4</v>
      </c>
      <c r="S607" s="65" t="s">
        <v>67</v>
      </c>
      <c r="T607">
        <f t="shared" si="19"/>
        <v>2027</v>
      </c>
    </row>
    <row r="608" spans="15:20" x14ac:dyDescent="0.25">
      <c r="O608" s="66">
        <v>605</v>
      </c>
      <c r="P608" s="65">
        <f t="shared" si="18"/>
        <v>51</v>
      </c>
      <c r="Q608" s="65">
        <v>5</v>
      </c>
      <c r="S608" s="65" t="s">
        <v>68</v>
      </c>
      <c r="T608">
        <f t="shared" si="19"/>
        <v>1914</v>
      </c>
    </row>
    <row r="609" spans="15:20" x14ac:dyDescent="0.25">
      <c r="O609" s="66">
        <v>606</v>
      </c>
      <c r="P609" s="65">
        <f t="shared" si="18"/>
        <v>51</v>
      </c>
      <c r="Q609" s="65">
        <v>6</v>
      </c>
      <c r="S609" s="65" t="s">
        <v>69</v>
      </c>
      <c r="T609">
        <f t="shared" si="19"/>
        <v>1861</v>
      </c>
    </row>
    <row r="610" spans="15:20" x14ac:dyDescent="0.25">
      <c r="O610" s="66">
        <v>607</v>
      </c>
      <c r="P610" s="65">
        <f t="shared" si="18"/>
        <v>51</v>
      </c>
      <c r="Q610" s="65">
        <v>7</v>
      </c>
      <c r="S610" s="65" t="s">
        <v>70</v>
      </c>
      <c r="T610">
        <f t="shared" si="19"/>
        <v>2032</v>
      </c>
    </row>
    <row r="611" spans="15:20" x14ac:dyDescent="0.25">
      <c r="O611" s="66">
        <v>608</v>
      </c>
      <c r="P611" s="65">
        <f t="shared" si="18"/>
        <v>51</v>
      </c>
      <c r="Q611" s="65">
        <v>8</v>
      </c>
      <c r="S611" s="65" t="s">
        <v>71</v>
      </c>
      <c r="T611">
        <f t="shared" si="19"/>
        <v>2090</v>
      </c>
    </row>
    <row r="612" spans="15:20" x14ac:dyDescent="0.25">
      <c r="O612" s="66">
        <v>609</v>
      </c>
      <c r="P612" s="65">
        <f t="shared" si="18"/>
        <v>51</v>
      </c>
      <c r="Q612" s="65">
        <v>9</v>
      </c>
      <c r="S612" s="65" t="s">
        <v>72</v>
      </c>
      <c r="T612">
        <f t="shared" si="19"/>
        <v>2152</v>
      </c>
    </row>
    <row r="613" spans="15:20" x14ac:dyDescent="0.25">
      <c r="O613" s="66">
        <v>610</v>
      </c>
      <c r="P613" s="65">
        <f t="shared" si="18"/>
        <v>51</v>
      </c>
      <c r="Q613" s="65">
        <v>10</v>
      </c>
      <c r="S613" s="65" t="s">
        <v>73</v>
      </c>
      <c r="T613">
        <f t="shared" si="19"/>
        <v>2361</v>
      </c>
    </row>
    <row r="614" spans="15:20" x14ac:dyDescent="0.25">
      <c r="O614" s="66">
        <v>611</v>
      </c>
      <c r="P614" s="65">
        <f t="shared" si="18"/>
        <v>51</v>
      </c>
      <c r="Q614" s="65">
        <v>11</v>
      </c>
      <c r="S614" s="65" t="s">
        <v>74</v>
      </c>
      <c r="T614">
        <f t="shared" si="19"/>
        <v>3063</v>
      </c>
    </row>
    <row r="615" spans="15:20" x14ac:dyDescent="0.25">
      <c r="O615" s="66">
        <v>612</v>
      </c>
      <c r="P615" s="65">
        <f t="shared" si="18"/>
        <v>51</v>
      </c>
      <c r="Q615" s="65">
        <v>12</v>
      </c>
      <c r="S615" s="65" t="s">
        <v>75</v>
      </c>
      <c r="T615">
        <f t="shared" si="19"/>
        <v>3226</v>
      </c>
    </row>
    <row r="616" spans="15:20" x14ac:dyDescent="0.25">
      <c r="O616" s="66">
        <v>613</v>
      </c>
      <c r="P616" s="65">
        <f t="shared" si="18"/>
        <v>52</v>
      </c>
      <c r="Q616" s="65">
        <v>1</v>
      </c>
      <c r="R616">
        <v>1845</v>
      </c>
      <c r="S616" s="65" t="s">
        <v>64</v>
      </c>
      <c r="T616">
        <f t="shared" si="19"/>
        <v>2511</v>
      </c>
    </row>
    <row r="617" spans="15:20" x14ac:dyDescent="0.25">
      <c r="O617" s="66">
        <v>614</v>
      </c>
      <c r="P617" s="65">
        <f t="shared" si="18"/>
        <v>52</v>
      </c>
      <c r="Q617" s="65">
        <v>2</v>
      </c>
      <c r="S617" s="65" t="s">
        <v>65</v>
      </c>
      <c r="T617">
        <f t="shared" si="19"/>
        <v>2230</v>
      </c>
    </row>
    <row r="618" spans="15:20" x14ac:dyDescent="0.25">
      <c r="O618" s="66">
        <v>615</v>
      </c>
      <c r="P618" s="65">
        <f t="shared" si="18"/>
        <v>52</v>
      </c>
      <c r="Q618" s="65">
        <v>3</v>
      </c>
      <c r="S618" s="65" t="s">
        <v>66</v>
      </c>
      <c r="T618">
        <f t="shared" si="19"/>
        <v>2568</v>
      </c>
    </row>
    <row r="619" spans="15:20" x14ac:dyDescent="0.25">
      <c r="O619" s="66">
        <v>616</v>
      </c>
      <c r="P619" s="65">
        <f t="shared" si="18"/>
        <v>52</v>
      </c>
      <c r="Q619" s="65">
        <v>4</v>
      </c>
      <c r="S619" s="65" t="s">
        <v>67</v>
      </c>
      <c r="T619">
        <f t="shared" si="19"/>
        <v>3193</v>
      </c>
    </row>
    <row r="620" spans="15:20" x14ac:dyDescent="0.25">
      <c r="O620" s="66">
        <v>617</v>
      </c>
      <c r="P620" s="65">
        <f t="shared" si="18"/>
        <v>52</v>
      </c>
      <c r="Q620" s="65">
        <v>5</v>
      </c>
      <c r="S620" s="65" t="s">
        <v>68</v>
      </c>
      <c r="T620">
        <f t="shared" si="19"/>
        <v>3826</v>
      </c>
    </row>
    <row r="621" spans="15:20" x14ac:dyDescent="0.25">
      <c r="O621" s="66">
        <v>618</v>
      </c>
      <c r="P621" s="65">
        <f t="shared" si="18"/>
        <v>52</v>
      </c>
      <c r="Q621" s="65">
        <v>6</v>
      </c>
      <c r="S621" s="65" t="s">
        <v>69</v>
      </c>
      <c r="T621">
        <f t="shared" si="19"/>
        <v>4030</v>
      </c>
    </row>
    <row r="622" spans="15:20" x14ac:dyDescent="0.25">
      <c r="O622" s="66">
        <v>619</v>
      </c>
      <c r="P622" s="65">
        <f t="shared" si="18"/>
        <v>52</v>
      </c>
      <c r="Q622" s="65">
        <v>7</v>
      </c>
      <c r="S622" s="65" t="s">
        <v>70</v>
      </c>
      <c r="T622">
        <f t="shared" si="19"/>
        <v>3974</v>
      </c>
    </row>
    <row r="623" spans="15:20" x14ac:dyDescent="0.25">
      <c r="O623" s="66">
        <v>620</v>
      </c>
      <c r="P623" s="65">
        <f t="shared" si="18"/>
        <v>52</v>
      </c>
      <c r="Q623" s="65">
        <v>8</v>
      </c>
      <c r="S623" s="65" t="s">
        <v>71</v>
      </c>
      <c r="T623">
        <f t="shared" si="19"/>
        <v>4494</v>
      </c>
    </row>
    <row r="624" spans="15:20" x14ac:dyDescent="0.25">
      <c r="O624" s="66">
        <v>621</v>
      </c>
      <c r="P624" s="65">
        <f t="shared" si="18"/>
        <v>52</v>
      </c>
      <c r="Q624" s="65">
        <v>9</v>
      </c>
      <c r="S624" s="65" t="s">
        <v>72</v>
      </c>
      <c r="T624">
        <f t="shared" si="19"/>
        <v>5069</v>
      </c>
    </row>
    <row r="625" spans="15:20" x14ac:dyDescent="0.25">
      <c r="O625" s="66">
        <v>622</v>
      </c>
      <c r="P625" s="65">
        <f t="shared" si="18"/>
        <v>52</v>
      </c>
      <c r="Q625" s="65">
        <v>10</v>
      </c>
      <c r="S625" s="65" t="s">
        <v>73</v>
      </c>
      <c r="T625">
        <f t="shared" si="19"/>
        <v>6437</v>
      </c>
    </row>
    <row r="626" spans="15:20" x14ac:dyDescent="0.25">
      <c r="O626" s="66">
        <v>623</v>
      </c>
      <c r="P626" s="65">
        <f t="shared" si="18"/>
        <v>52</v>
      </c>
      <c r="Q626" s="65">
        <v>11</v>
      </c>
      <c r="S626" s="65" t="s">
        <v>74</v>
      </c>
      <c r="T626">
        <f t="shared" si="19"/>
        <v>8234</v>
      </c>
    </row>
    <row r="627" spans="15:20" x14ac:dyDescent="0.25">
      <c r="O627" s="66">
        <v>624</v>
      </c>
      <c r="P627" s="65">
        <f t="shared" si="18"/>
        <v>52</v>
      </c>
      <c r="Q627" s="65">
        <v>12</v>
      </c>
      <c r="S627" s="65" t="s">
        <v>75</v>
      </c>
      <c r="T627">
        <f t="shared" si="19"/>
        <v>9470</v>
      </c>
    </row>
    <row r="628" spans="15:20" x14ac:dyDescent="0.25">
      <c r="O628" s="66">
        <v>625</v>
      </c>
      <c r="P628" s="65">
        <f t="shared" si="18"/>
        <v>53</v>
      </c>
      <c r="Q628" s="65">
        <v>1</v>
      </c>
      <c r="R628">
        <v>1846</v>
      </c>
      <c r="S628" s="65" t="s">
        <v>64</v>
      </c>
      <c r="T628">
        <f t="shared" si="19"/>
        <v>9996</v>
      </c>
    </row>
    <row r="629" spans="15:20" x14ac:dyDescent="0.25">
      <c r="O629" s="66">
        <v>626</v>
      </c>
      <c r="P629" s="65">
        <f t="shared" si="18"/>
        <v>53</v>
      </c>
      <c r="Q629" s="65">
        <v>2</v>
      </c>
      <c r="S629" s="65" t="s">
        <v>65</v>
      </c>
      <c r="T629">
        <f t="shared" si="19"/>
        <v>12610</v>
      </c>
    </row>
    <row r="630" spans="15:20" x14ac:dyDescent="0.25">
      <c r="O630" s="66">
        <v>627</v>
      </c>
      <c r="P630" s="65">
        <f t="shared" si="18"/>
        <v>53</v>
      </c>
      <c r="Q630" s="65">
        <v>3</v>
      </c>
      <c r="S630" s="65" t="s">
        <v>66</v>
      </c>
      <c r="T630">
        <f t="shared" si="19"/>
        <v>12197</v>
      </c>
    </row>
    <row r="631" spans="15:20" x14ac:dyDescent="0.25">
      <c r="O631" s="66">
        <v>628</v>
      </c>
      <c r="P631" s="65">
        <f t="shared" si="18"/>
        <v>53</v>
      </c>
      <c r="Q631" s="65">
        <v>4</v>
      </c>
      <c r="S631" s="65" t="s">
        <v>67</v>
      </c>
      <c r="T631">
        <f t="shared" si="19"/>
        <v>11931</v>
      </c>
    </row>
    <row r="632" spans="15:20" x14ac:dyDescent="0.25">
      <c r="O632" s="66">
        <v>629</v>
      </c>
      <c r="P632" s="65">
        <f t="shared" si="18"/>
        <v>53</v>
      </c>
      <c r="Q632" s="65">
        <v>5</v>
      </c>
      <c r="S632" s="65" t="s">
        <v>68</v>
      </c>
      <c r="T632">
        <f t="shared" si="19"/>
        <v>10844</v>
      </c>
    </row>
    <row r="633" spans="15:20" x14ac:dyDescent="0.25">
      <c r="O633" s="66">
        <v>630</v>
      </c>
      <c r="P633" s="65">
        <f t="shared" si="18"/>
        <v>53</v>
      </c>
      <c r="Q633" s="65">
        <v>6</v>
      </c>
      <c r="S633" s="65" t="s">
        <v>69</v>
      </c>
      <c r="T633">
        <f t="shared" si="19"/>
        <v>10149</v>
      </c>
    </row>
    <row r="634" spans="15:20" x14ac:dyDescent="0.25">
      <c r="O634" s="66">
        <v>631</v>
      </c>
      <c r="P634" s="65">
        <f t="shared" si="18"/>
        <v>53</v>
      </c>
      <c r="Q634" s="65">
        <v>7</v>
      </c>
      <c r="S634" s="65" t="s">
        <v>70</v>
      </c>
      <c r="T634">
        <f t="shared" si="19"/>
        <v>8952</v>
      </c>
    </row>
    <row r="635" spans="15:20" x14ac:dyDescent="0.25">
      <c r="O635" s="66">
        <v>632</v>
      </c>
      <c r="P635" s="65">
        <f t="shared" si="18"/>
        <v>53</v>
      </c>
      <c r="Q635" s="65">
        <v>8</v>
      </c>
      <c r="S635" s="65" t="s">
        <v>71</v>
      </c>
      <c r="T635">
        <f t="shared" si="19"/>
        <v>6906</v>
      </c>
    </row>
    <row r="636" spans="15:20" x14ac:dyDescent="0.25">
      <c r="O636" s="66">
        <v>633</v>
      </c>
      <c r="P636" s="65">
        <f t="shared" si="18"/>
        <v>53</v>
      </c>
      <c r="Q636" s="65">
        <v>9</v>
      </c>
      <c r="S636" s="65" t="s">
        <v>72</v>
      </c>
      <c r="T636">
        <f t="shared" si="19"/>
        <v>5805</v>
      </c>
    </row>
    <row r="637" spans="15:20" x14ac:dyDescent="0.25">
      <c r="O637" s="66">
        <v>634</v>
      </c>
      <c r="P637" s="65">
        <f t="shared" si="18"/>
        <v>53</v>
      </c>
      <c r="Q637" s="65">
        <v>10</v>
      </c>
      <c r="S637" s="65" t="s">
        <v>73</v>
      </c>
      <c r="T637">
        <f t="shared" si="19"/>
        <v>6186</v>
      </c>
    </row>
    <row r="638" spans="15:20" x14ac:dyDescent="0.25">
      <c r="O638" s="66">
        <v>635</v>
      </c>
      <c r="P638" s="65">
        <f t="shared" si="18"/>
        <v>53</v>
      </c>
      <c r="Q638" s="65">
        <v>11</v>
      </c>
      <c r="S638" s="65" t="s">
        <v>74</v>
      </c>
      <c r="T638">
        <f t="shared" si="19"/>
        <v>6293</v>
      </c>
    </row>
    <row r="639" spans="15:20" x14ac:dyDescent="0.25">
      <c r="O639" s="66">
        <v>636</v>
      </c>
      <c r="P639" s="65">
        <f t="shared" si="18"/>
        <v>53</v>
      </c>
      <c r="Q639" s="65">
        <v>12</v>
      </c>
      <c r="S639" s="65" t="s">
        <v>75</v>
      </c>
      <c r="T639">
        <f t="shared" si="19"/>
        <v>7048</v>
      </c>
    </row>
    <row r="640" spans="15:20" x14ac:dyDescent="0.25">
      <c r="O640" s="66">
        <v>637</v>
      </c>
      <c r="P640" s="65">
        <f t="shared" si="18"/>
        <v>54</v>
      </c>
      <c r="Q640" s="65">
        <v>1</v>
      </c>
      <c r="R640">
        <v>1847</v>
      </c>
      <c r="S640" s="65" t="s">
        <v>64</v>
      </c>
      <c r="T640">
        <f t="shared" si="19"/>
        <v>7638</v>
      </c>
    </row>
    <row r="641" spans="15:20" x14ac:dyDescent="0.25">
      <c r="O641" s="66">
        <v>638</v>
      </c>
      <c r="P641" s="65">
        <f t="shared" si="18"/>
        <v>54</v>
      </c>
      <c r="Q641" s="65">
        <v>2</v>
      </c>
      <c r="S641" s="65" t="s">
        <v>65</v>
      </c>
      <c r="T641">
        <f t="shared" si="19"/>
        <v>8424</v>
      </c>
    </row>
    <row r="642" spans="15:20" x14ac:dyDescent="0.25">
      <c r="O642" s="66">
        <v>639</v>
      </c>
      <c r="P642" s="65">
        <f t="shared" si="18"/>
        <v>54</v>
      </c>
      <c r="Q642" s="65">
        <v>3</v>
      </c>
      <c r="S642" s="65" t="s">
        <v>66</v>
      </c>
      <c r="T642">
        <f t="shared" si="19"/>
        <v>10038</v>
      </c>
    </row>
    <row r="643" spans="15:20" x14ac:dyDescent="0.25">
      <c r="O643" s="66">
        <v>640</v>
      </c>
      <c r="P643" s="65">
        <f t="shared" si="18"/>
        <v>54</v>
      </c>
      <c r="Q643" s="65">
        <v>4</v>
      </c>
      <c r="S643" s="65" t="s">
        <v>67</v>
      </c>
      <c r="T643">
        <f t="shared" si="19"/>
        <v>10719</v>
      </c>
    </row>
    <row r="644" spans="15:20" x14ac:dyDescent="0.25">
      <c r="O644" s="66">
        <v>641</v>
      </c>
      <c r="P644" s="65">
        <f t="shared" ref="P644:P699" si="20">ROUNDUP(O644/12,0)</f>
        <v>54</v>
      </c>
      <c r="Q644" s="65">
        <v>5</v>
      </c>
      <c r="S644" s="65" t="s">
        <v>68</v>
      </c>
      <c r="T644">
        <f t="shared" ref="T644:T699" si="21">INDEX($B$7:$M$63,P644,Q644)</f>
        <v>9796</v>
      </c>
    </row>
    <row r="645" spans="15:20" x14ac:dyDescent="0.25">
      <c r="O645" s="66">
        <v>642</v>
      </c>
      <c r="P645" s="65">
        <f t="shared" si="20"/>
        <v>54</v>
      </c>
      <c r="Q645" s="65">
        <v>6</v>
      </c>
      <c r="S645" s="65" t="s">
        <v>69</v>
      </c>
      <c r="T645">
        <f t="shared" si="21"/>
        <v>9287</v>
      </c>
    </row>
    <row r="646" spans="15:20" x14ac:dyDescent="0.25">
      <c r="O646" s="66">
        <v>643</v>
      </c>
      <c r="P646" s="65">
        <f t="shared" si="20"/>
        <v>54</v>
      </c>
      <c r="Q646" s="65">
        <v>7</v>
      </c>
      <c r="S646" s="65" t="s">
        <v>70</v>
      </c>
      <c r="T646">
        <f t="shared" si="21"/>
        <v>9129</v>
      </c>
    </row>
    <row r="647" spans="15:20" x14ac:dyDescent="0.25">
      <c r="O647" s="66">
        <v>644</v>
      </c>
      <c r="P647" s="65">
        <f t="shared" si="20"/>
        <v>54</v>
      </c>
      <c r="Q647" s="65">
        <v>8</v>
      </c>
      <c r="S647" s="65" t="s">
        <v>71</v>
      </c>
      <c r="T647">
        <f t="shared" si="21"/>
        <v>9191</v>
      </c>
    </row>
    <row r="648" spans="15:20" x14ac:dyDescent="0.25">
      <c r="O648" s="66">
        <v>645</v>
      </c>
      <c r="P648" s="65">
        <f t="shared" si="20"/>
        <v>54</v>
      </c>
      <c r="Q648" s="65">
        <v>9</v>
      </c>
      <c r="S648" s="65" t="s">
        <v>72</v>
      </c>
      <c r="T648">
        <f t="shared" si="21"/>
        <v>8884</v>
      </c>
    </row>
    <row r="649" spans="15:20" x14ac:dyDescent="0.25">
      <c r="O649" s="66">
        <v>646</v>
      </c>
      <c r="P649" s="65">
        <f t="shared" si="20"/>
        <v>54</v>
      </c>
      <c r="Q649" s="65">
        <v>10</v>
      </c>
      <c r="S649" s="65" t="s">
        <v>73</v>
      </c>
      <c r="T649">
        <f t="shared" si="21"/>
        <v>11703</v>
      </c>
    </row>
    <row r="650" spans="15:20" x14ac:dyDescent="0.25">
      <c r="O650" s="66">
        <v>647</v>
      </c>
      <c r="P650" s="65">
        <f t="shared" si="20"/>
        <v>54</v>
      </c>
      <c r="Q650" s="65">
        <v>11</v>
      </c>
      <c r="S650" s="65" t="s">
        <v>74</v>
      </c>
      <c r="T650">
        <f t="shared" si="21"/>
        <v>11568</v>
      </c>
    </row>
    <row r="651" spans="15:20" x14ac:dyDescent="0.25">
      <c r="O651" s="66">
        <v>648</v>
      </c>
      <c r="P651" s="65">
        <f t="shared" si="20"/>
        <v>54</v>
      </c>
      <c r="Q651" s="65">
        <v>12</v>
      </c>
      <c r="S651" s="65" t="s">
        <v>75</v>
      </c>
      <c r="T651">
        <f t="shared" si="21"/>
        <v>9267</v>
      </c>
    </row>
    <row r="652" spans="15:20" x14ac:dyDescent="0.25">
      <c r="O652" s="66">
        <v>649</v>
      </c>
      <c r="P652" s="65">
        <f t="shared" si="20"/>
        <v>55</v>
      </c>
      <c r="Q652" s="65">
        <v>1</v>
      </c>
      <c r="R652">
        <v>1848</v>
      </c>
      <c r="S652" s="65" t="s">
        <v>64</v>
      </c>
      <c r="T652">
        <f t="shared" si="21"/>
        <v>7445</v>
      </c>
    </row>
    <row r="653" spans="15:20" x14ac:dyDescent="0.25">
      <c r="O653" s="66">
        <v>650</v>
      </c>
      <c r="P653" s="65">
        <f t="shared" si="20"/>
        <v>55</v>
      </c>
      <c r="Q653" s="65">
        <v>2</v>
      </c>
      <c r="S653" s="65" t="s">
        <v>65</v>
      </c>
      <c r="T653">
        <f t="shared" si="21"/>
        <v>5682</v>
      </c>
    </row>
    <row r="654" spans="15:20" x14ac:dyDescent="0.25">
      <c r="O654" s="66">
        <v>651</v>
      </c>
      <c r="P654" s="65">
        <f t="shared" si="20"/>
        <v>55</v>
      </c>
      <c r="Q654" s="65">
        <v>3</v>
      </c>
      <c r="S654" s="65" t="s">
        <v>66</v>
      </c>
      <c r="T654">
        <f t="shared" si="21"/>
        <v>4880</v>
      </c>
    </row>
    <row r="655" spans="15:20" x14ac:dyDescent="0.25">
      <c r="O655" s="66">
        <v>652</v>
      </c>
      <c r="P655" s="65">
        <f t="shared" si="20"/>
        <v>55</v>
      </c>
      <c r="Q655" s="65">
        <v>4</v>
      </c>
      <c r="S655" s="65" t="s">
        <v>67</v>
      </c>
      <c r="T655">
        <f t="shared" si="21"/>
        <v>4587</v>
      </c>
    </row>
    <row r="656" spans="15:20" x14ac:dyDescent="0.25">
      <c r="O656" s="66">
        <v>653</v>
      </c>
      <c r="P656" s="65">
        <f t="shared" si="20"/>
        <v>55</v>
      </c>
      <c r="Q656" s="65">
        <v>5</v>
      </c>
      <c r="S656" s="65" t="s">
        <v>68</v>
      </c>
      <c r="T656">
        <f t="shared" si="21"/>
        <v>4116</v>
      </c>
    </row>
    <row r="657" spans="15:20" x14ac:dyDescent="0.25">
      <c r="O657" s="66">
        <v>654</v>
      </c>
      <c r="P657" s="65">
        <f t="shared" si="20"/>
        <v>55</v>
      </c>
      <c r="Q657" s="65">
        <v>6</v>
      </c>
      <c r="S657" s="65" t="s">
        <v>69</v>
      </c>
      <c r="T657">
        <f t="shared" si="21"/>
        <v>3768</v>
      </c>
    </row>
    <row r="658" spans="15:20" x14ac:dyDescent="0.25">
      <c r="O658" s="66">
        <v>655</v>
      </c>
      <c r="P658" s="65">
        <f t="shared" si="20"/>
        <v>55</v>
      </c>
      <c r="Q658" s="65">
        <v>7</v>
      </c>
      <c r="S658" s="65" t="s">
        <v>70</v>
      </c>
      <c r="T658">
        <f t="shared" si="21"/>
        <v>3707</v>
      </c>
    </row>
    <row r="659" spans="15:20" x14ac:dyDescent="0.25">
      <c r="O659" s="66">
        <v>656</v>
      </c>
      <c r="P659" s="65">
        <f t="shared" si="20"/>
        <v>55</v>
      </c>
      <c r="Q659" s="65">
        <v>8</v>
      </c>
      <c r="S659" s="65" t="s">
        <v>71</v>
      </c>
      <c r="T659">
        <f t="shared" si="21"/>
        <v>3539</v>
      </c>
    </row>
    <row r="660" spans="15:20" x14ac:dyDescent="0.25">
      <c r="O660" s="66">
        <v>657</v>
      </c>
      <c r="P660" s="65">
        <f t="shared" si="20"/>
        <v>55</v>
      </c>
      <c r="Q660" s="65">
        <v>9</v>
      </c>
      <c r="S660" s="65" t="s">
        <v>72</v>
      </c>
      <c r="T660">
        <f t="shared" si="21"/>
        <v>3564</v>
      </c>
    </row>
    <row r="661" spans="15:20" x14ac:dyDescent="0.25">
      <c r="O661" s="66">
        <v>658</v>
      </c>
      <c r="P661" s="65">
        <f t="shared" si="20"/>
        <v>55</v>
      </c>
      <c r="Q661" s="65">
        <v>10</v>
      </c>
      <c r="S661" s="65" t="s">
        <v>73</v>
      </c>
      <c r="T661">
        <f t="shared" si="21"/>
        <v>3588</v>
      </c>
    </row>
    <row r="662" spans="15:20" x14ac:dyDescent="0.25">
      <c r="O662" s="66">
        <v>659</v>
      </c>
      <c r="P662" s="65">
        <f t="shared" si="20"/>
        <v>55</v>
      </c>
      <c r="Q662" s="65">
        <v>11</v>
      </c>
      <c r="S662" s="65" t="s">
        <v>74</v>
      </c>
      <c r="T662">
        <f t="shared" si="21"/>
        <v>3249</v>
      </c>
    </row>
    <row r="663" spans="15:20" x14ac:dyDescent="0.25">
      <c r="O663" s="66">
        <v>660</v>
      </c>
      <c r="P663" s="65">
        <f t="shared" si="20"/>
        <v>55</v>
      </c>
      <c r="Q663" s="65">
        <v>12</v>
      </c>
      <c r="S663" s="65" t="s">
        <v>75</v>
      </c>
      <c r="T663">
        <f t="shared" si="21"/>
        <v>5283</v>
      </c>
    </row>
    <row r="664" spans="15:20" x14ac:dyDescent="0.25">
      <c r="O664" s="66">
        <v>661</v>
      </c>
      <c r="P664" s="65">
        <f t="shared" si="20"/>
        <v>56</v>
      </c>
      <c r="Q664" s="65">
        <v>1</v>
      </c>
      <c r="R664">
        <v>1849</v>
      </c>
      <c r="S664" s="65" t="s">
        <v>64</v>
      </c>
      <c r="T664">
        <f t="shared" si="21"/>
        <v>3238</v>
      </c>
    </row>
    <row r="665" spans="15:20" x14ac:dyDescent="0.25">
      <c r="O665" s="66">
        <v>662</v>
      </c>
      <c r="P665" s="65">
        <f t="shared" si="20"/>
        <v>56</v>
      </c>
      <c r="Q665" s="65">
        <v>2</v>
      </c>
      <c r="S665" s="65" t="s">
        <v>65</v>
      </c>
      <c r="T665">
        <f t="shared" si="21"/>
        <v>2997</v>
      </c>
    </row>
    <row r="666" spans="15:20" x14ac:dyDescent="0.25">
      <c r="O666" s="66">
        <v>663</v>
      </c>
      <c r="P666" s="65">
        <f t="shared" si="20"/>
        <v>56</v>
      </c>
      <c r="Q666" s="65">
        <v>3</v>
      </c>
      <c r="S666" s="65" t="s">
        <v>66</v>
      </c>
      <c r="T666">
        <f t="shared" si="21"/>
        <v>2793</v>
      </c>
    </row>
    <row r="667" spans="15:20" x14ac:dyDescent="0.25">
      <c r="O667" s="66">
        <v>664</v>
      </c>
      <c r="P667" s="65">
        <f t="shared" si="20"/>
        <v>56</v>
      </c>
      <c r="Q667" s="65">
        <v>4</v>
      </c>
      <c r="S667" s="65" t="s">
        <v>67</v>
      </c>
      <c r="T667">
        <f t="shared" si="21"/>
        <v>2776</v>
      </c>
    </row>
    <row r="668" spans="15:20" x14ac:dyDescent="0.25">
      <c r="O668" s="66">
        <v>665</v>
      </c>
      <c r="P668" s="65">
        <f t="shared" si="20"/>
        <v>56</v>
      </c>
      <c r="Q668" s="65">
        <v>5</v>
      </c>
      <c r="S668" s="65" t="s">
        <v>68</v>
      </c>
      <c r="T668">
        <f t="shared" si="21"/>
        <v>2690</v>
      </c>
    </row>
    <row r="669" spans="15:20" x14ac:dyDescent="0.25">
      <c r="O669" s="66">
        <v>666</v>
      </c>
      <c r="P669" s="65">
        <f t="shared" si="20"/>
        <v>56</v>
      </c>
      <c r="Q669" s="65">
        <v>6</v>
      </c>
      <c r="S669" s="65" t="s">
        <v>69</v>
      </c>
      <c r="T669">
        <f t="shared" si="21"/>
        <v>2491</v>
      </c>
    </row>
    <row r="670" spans="15:20" x14ac:dyDescent="0.25">
      <c r="O670" s="66">
        <v>667</v>
      </c>
      <c r="P670" s="65">
        <f t="shared" si="20"/>
        <v>56</v>
      </c>
      <c r="Q670" s="65">
        <v>7</v>
      </c>
      <c r="S670" s="65" t="s">
        <v>70</v>
      </c>
      <c r="T670">
        <f t="shared" si="21"/>
        <v>2386</v>
      </c>
    </row>
    <row r="671" spans="15:20" x14ac:dyDescent="0.25">
      <c r="O671" s="66">
        <v>668</v>
      </c>
      <c r="P671" s="65">
        <f t="shared" si="20"/>
        <v>56</v>
      </c>
      <c r="Q671" s="65">
        <v>8</v>
      </c>
      <c r="S671" s="65" t="s">
        <v>71</v>
      </c>
      <c r="T671">
        <f t="shared" si="21"/>
        <v>2504</v>
      </c>
    </row>
    <row r="672" spans="15:20" x14ac:dyDescent="0.25">
      <c r="O672" s="66">
        <v>669</v>
      </c>
      <c r="P672" s="65">
        <f t="shared" si="20"/>
        <v>56</v>
      </c>
      <c r="Q672" s="65">
        <v>9</v>
      </c>
      <c r="S672" s="65" t="s">
        <v>72</v>
      </c>
      <c r="T672">
        <f t="shared" si="21"/>
        <v>2325</v>
      </c>
    </row>
    <row r="673" spans="15:20" x14ac:dyDescent="0.25">
      <c r="O673" s="66">
        <v>670</v>
      </c>
      <c r="P673" s="65">
        <f t="shared" si="20"/>
        <v>56</v>
      </c>
      <c r="Q673" s="65">
        <v>10</v>
      </c>
      <c r="S673" s="65" t="s">
        <v>73</v>
      </c>
      <c r="T673">
        <f t="shared" si="21"/>
        <v>2445</v>
      </c>
    </row>
    <row r="674" spans="15:20" x14ac:dyDescent="0.25">
      <c r="O674" s="66">
        <v>671</v>
      </c>
      <c r="P674" s="65">
        <f t="shared" si="20"/>
        <v>56</v>
      </c>
      <c r="Q674" s="65">
        <v>11</v>
      </c>
      <c r="S674" s="65" t="s">
        <v>74</v>
      </c>
      <c r="T674">
        <f t="shared" si="21"/>
        <v>2355</v>
      </c>
    </row>
    <row r="675" spans="15:20" x14ac:dyDescent="0.25">
      <c r="O675" s="66">
        <v>672</v>
      </c>
      <c r="P675" s="65">
        <f t="shared" si="20"/>
        <v>56</v>
      </c>
      <c r="Q675" s="65">
        <v>12</v>
      </c>
      <c r="S675" s="65" t="s">
        <v>75</v>
      </c>
      <c r="T675">
        <f t="shared" si="21"/>
        <v>2375</v>
      </c>
    </row>
    <row r="676" spans="15:20" x14ac:dyDescent="0.25">
      <c r="O676" s="66">
        <v>673</v>
      </c>
      <c r="P676" s="65">
        <f t="shared" si="20"/>
        <v>57</v>
      </c>
      <c r="Q676" s="65">
        <v>1</v>
      </c>
      <c r="R676">
        <v>1850</v>
      </c>
      <c r="S676" s="65" t="s">
        <v>64</v>
      </c>
      <c r="T676">
        <f t="shared" si="21"/>
        <v>2405</v>
      </c>
    </row>
    <row r="677" spans="15:20" x14ac:dyDescent="0.25">
      <c r="O677" s="66">
        <v>674</v>
      </c>
      <c r="P677" s="65">
        <f t="shared" si="20"/>
        <v>57</v>
      </c>
      <c r="Q677" s="65">
        <v>2</v>
      </c>
      <c r="S677" s="65" t="s">
        <v>65</v>
      </c>
      <c r="T677">
        <f t="shared" si="21"/>
        <v>2402</v>
      </c>
    </row>
    <row r="678" spans="15:20" x14ac:dyDescent="0.25">
      <c r="O678" s="66">
        <v>675</v>
      </c>
      <c r="P678" s="65">
        <f t="shared" si="20"/>
        <v>57</v>
      </c>
      <c r="Q678" s="65">
        <v>3</v>
      </c>
      <c r="S678" s="65" t="s">
        <v>66</v>
      </c>
      <c r="T678">
        <f t="shared" si="21"/>
        <v>2393</v>
      </c>
    </row>
    <row r="679" spans="15:20" x14ac:dyDescent="0.25">
      <c r="O679" s="66">
        <v>676</v>
      </c>
      <c r="P679" s="65">
        <f t="shared" si="20"/>
        <v>57</v>
      </c>
      <c r="Q679" s="65">
        <v>4</v>
      </c>
      <c r="S679" s="65" t="s">
        <v>67</v>
      </c>
      <c r="T679">
        <f t="shared" si="21"/>
        <v>2352</v>
      </c>
    </row>
    <row r="680" spans="15:20" x14ac:dyDescent="0.25">
      <c r="O680" s="66">
        <v>677</v>
      </c>
      <c r="P680" s="65">
        <f t="shared" si="20"/>
        <v>57</v>
      </c>
      <c r="Q680" s="65">
        <v>5</v>
      </c>
      <c r="S680" s="65" t="s">
        <v>68</v>
      </c>
      <c r="T680">
        <f t="shared" si="21"/>
        <v>2270</v>
      </c>
    </row>
    <row r="681" spans="15:20" x14ac:dyDescent="0.25">
      <c r="O681" s="66">
        <v>678</v>
      </c>
      <c r="P681" s="65">
        <f t="shared" si="20"/>
        <v>57</v>
      </c>
      <c r="Q681" s="65">
        <v>6</v>
      </c>
      <c r="S681" s="65" t="s">
        <v>69</v>
      </c>
      <c r="T681">
        <f t="shared" si="21"/>
        <v>2300</v>
      </c>
    </row>
    <row r="682" spans="15:20" x14ac:dyDescent="0.25">
      <c r="O682" s="66">
        <v>679</v>
      </c>
      <c r="P682" s="65">
        <f t="shared" si="20"/>
        <v>57</v>
      </c>
      <c r="Q682" s="65">
        <v>7</v>
      </c>
      <c r="S682" s="65" t="s">
        <v>70</v>
      </c>
      <c r="T682">
        <f t="shared" si="21"/>
        <v>2485</v>
      </c>
    </row>
    <row r="683" spans="15:20" x14ac:dyDescent="0.25">
      <c r="O683" s="66">
        <v>680</v>
      </c>
      <c r="P683" s="65">
        <f t="shared" si="20"/>
        <v>57</v>
      </c>
      <c r="Q683" s="65">
        <v>8</v>
      </c>
      <c r="S683" s="65" t="s">
        <v>71</v>
      </c>
      <c r="T683">
        <f t="shared" si="21"/>
        <v>2546</v>
      </c>
    </row>
    <row r="684" spans="15:20" x14ac:dyDescent="0.25">
      <c r="O684" s="66">
        <v>681</v>
      </c>
      <c r="P684" s="65">
        <f t="shared" si="20"/>
        <v>57</v>
      </c>
      <c r="Q684" s="65">
        <v>9</v>
      </c>
      <c r="S684" s="65" t="s">
        <v>72</v>
      </c>
      <c r="T684">
        <f t="shared" si="21"/>
        <v>2820</v>
      </c>
    </row>
    <row r="685" spans="15:20" x14ac:dyDescent="0.25">
      <c r="O685" s="66">
        <v>682</v>
      </c>
      <c r="P685" s="65">
        <f t="shared" si="20"/>
        <v>57</v>
      </c>
      <c r="Q685" s="65">
        <v>10</v>
      </c>
      <c r="S685" s="65" t="s">
        <v>73</v>
      </c>
      <c r="T685">
        <f t="shared" si="21"/>
        <v>2940</v>
      </c>
    </row>
    <row r="686" spans="15:20" x14ac:dyDescent="0.25">
      <c r="O686" s="66">
        <v>683</v>
      </c>
      <c r="P686" s="65">
        <f t="shared" si="20"/>
        <v>57</v>
      </c>
      <c r="Q686" s="65">
        <v>11</v>
      </c>
      <c r="S686" s="65" t="s">
        <v>74</v>
      </c>
      <c r="T686">
        <f t="shared" si="21"/>
        <v>3163</v>
      </c>
    </row>
    <row r="687" spans="15:20" x14ac:dyDescent="0.25">
      <c r="O687" s="66">
        <v>684</v>
      </c>
      <c r="P687" s="65">
        <f t="shared" si="20"/>
        <v>57</v>
      </c>
      <c r="Q687" s="65">
        <v>12</v>
      </c>
      <c r="S687" s="65" t="s">
        <v>75</v>
      </c>
      <c r="T687">
        <f t="shared" si="21"/>
        <v>3906</v>
      </c>
    </row>
    <row r="688" spans="15:20" x14ac:dyDescent="0.25">
      <c r="O688" s="66">
        <v>685</v>
      </c>
      <c r="P688" s="65">
        <f t="shared" si="20"/>
        <v>58</v>
      </c>
      <c r="Q688" s="65">
        <v>1</v>
      </c>
      <c r="R688">
        <v>1851</v>
      </c>
      <c r="S688" s="65" t="s">
        <v>64</v>
      </c>
      <c r="T688" t="e">
        <f t="shared" si="21"/>
        <v>#REF!</v>
      </c>
    </row>
    <row r="689" spans="15:20" x14ac:dyDescent="0.25">
      <c r="O689" s="66">
        <v>686</v>
      </c>
      <c r="P689" s="65">
        <f t="shared" si="20"/>
        <v>58</v>
      </c>
      <c r="Q689" s="65">
        <v>2</v>
      </c>
      <c r="S689" s="65" t="s">
        <v>65</v>
      </c>
      <c r="T689" t="e">
        <f t="shared" si="21"/>
        <v>#REF!</v>
      </c>
    </row>
    <row r="690" spans="15:20" x14ac:dyDescent="0.25">
      <c r="O690" s="66">
        <v>687</v>
      </c>
      <c r="P690" s="65">
        <f t="shared" si="20"/>
        <v>58</v>
      </c>
      <c r="Q690" s="65">
        <v>3</v>
      </c>
      <c r="S690" s="65" t="s">
        <v>66</v>
      </c>
      <c r="T690" t="e">
        <f t="shared" si="21"/>
        <v>#REF!</v>
      </c>
    </row>
    <row r="691" spans="15:20" x14ac:dyDescent="0.25">
      <c r="O691" s="66">
        <v>688</v>
      </c>
      <c r="P691" s="65">
        <f t="shared" si="20"/>
        <v>58</v>
      </c>
      <c r="Q691" s="65">
        <v>4</v>
      </c>
      <c r="S691" s="65" t="s">
        <v>67</v>
      </c>
      <c r="T691" t="e">
        <f t="shared" si="21"/>
        <v>#REF!</v>
      </c>
    </row>
    <row r="692" spans="15:20" x14ac:dyDescent="0.25">
      <c r="O692" s="66">
        <v>689</v>
      </c>
      <c r="P692" s="65">
        <f t="shared" si="20"/>
        <v>58</v>
      </c>
      <c r="Q692" s="65">
        <v>5</v>
      </c>
      <c r="S692" s="65" t="s">
        <v>68</v>
      </c>
      <c r="T692" t="e">
        <f t="shared" si="21"/>
        <v>#REF!</v>
      </c>
    </row>
    <row r="693" spans="15:20" x14ac:dyDescent="0.25">
      <c r="O693" s="66">
        <v>690</v>
      </c>
      <c r="P693" s="65">
        <f t="shared" si="20"/>
        <v>58</v>
      </c>
      <c r="Q693" s="65">
        <v>6</v>
      </c>
      <c r="S693" s="65" t="s">
        <v>69</v>
      </c>
      <c r="T693" t="e">
        <f t="shared" si="21"/>
        <v>#REF!</v>
      </c>
    </row>
    <row r="694" spans="15:20" x14ac:dyDescent="0.25">
      <c r="O694" s="66">
        <v>691</v>
      </c>
      <c r="P694" s="65">
        <f t="shared" si="20"/>
        <v>58</v>
      </c>
      <c r="Q694" s="65">
        <v>7</v>
      </c>
      <c r="S694" s="65" t="s">
        <v>70</v>
      </c>
      <c r="T694" t="e">
        <f t="shared" si="21"/>
        <v>#REF!</v>
      </c>
    </row>
    <row r="695" spans="15:20" x14ac:dyDescent="0.25">
      <c r="O695" s="66">
        <v>692</v>
      </c>
      <c r="P695" s="65">
        <f t="shared" si="20"/>
        <v>58</v>
      </c>
      <c r="Q695" s="65">
        <v>8</v>
      </c>
      <c r="S695" s="65" t="s">
        <v>71</v>
      </c>
      <c r="T695" t="e">
        <f t="shared" si="21"/>
        <v>#REF!</v>
      </c>
    </row>
    <row r="696" spans="15:20" x14ac:dyDescent="0.25">
      <c r="O696" s="66">
        <v>693</v>
      </c>
      <c r="P696" s="65">
        <f t="shared" si="20"/>
        <v>58</v>
      </c>
      <c r="Q696" s="65">
        <v>9</v>
      </c>
      <c r="S696" s="65" t="s">
        <v>72</v>
      </c>
      <c r="T696" t="e">
        <f t="shared" si="21"/>
        <v>#REF!</v>
      </c>
    </row>
    <row r="697" spans="15:20" x14ac:dyDescent="0.25">
      <c r="O697" s="66">
        <v>694</v>
      </c>
      <c r="P697" s="65">
        <f t="shared" si="20"/>
        <v>58</v>
      </c>
      <c r="Q697" s="65">
        <v>10</v>
      </c>
      <c r="S697" s="65" t="s">
        <v>73</v>
      </c>
      <c r="T697" t="e">
        <f t="shared" si="21"/>
        <v>#REF!</v>
      </c>
    </row>
    <row r="698" spans="15:20" x14ac:dyDescent="0.25">
      <c r="O698" s="66">
        <v>695</v>
      </c>
      <c r="P698" s="65">
        <f t="shared" si="20"/>
        <v>58</v>
      </c>
      <c r="Q698" s="65">
        <v>11</v>
      </c>
      <c r="S698" s="65" t="s">
        <v>74</v>
      </c>
      <c r="T698" t="e">
        <f t="shared" si="21"/>
        <v>#REF!</v>
      </c>
    </row>
    <row r="699" spans="15:20" x14ac:dyDescent="0.25">
      <c r="O699" s="66">
        <v>696</v>
      </c>
      <c r="P699" s="65">
        <f t="shared" si="20"/>
        <v>58</v>
      </c>
      <c r="Q699" s="65">
        <v>12</v>
      </c>
      <c r="S699" s="65" t="s">
        <v>75</v>
      </c>
      <c r="T699" t="e">
        <f t="shared" si="21"/>
        <v>#REF!</v>
      </c>
    </row>
  </sheetData>
  <hyperlinks>
    <hyperlink ref="A1" location="Contents!A1" display="Contents"/>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T699"/>
  <sheetViews>
    <sheetView zoomScale="90" zoomScaleNormal="90" workbookViewId="0"/>
  </sheetViews>
  <sheetFormatPr defaultRowHeight="15" x14ac:dyDescent="0.25"/>
  <cols>
    <col min="14" max="14" width="3" customWidth="1"/>
    <col min="15" max="15" width="5.42578125" style="65" bestFit="1" customWidth="1"/>
    <col min="16" max="17" width="4.42578125" style="65" bestFit="1" customWidth="1"/>
  </cols>
  <sheetData>
    <row r="1" spans="1:20" x14ac:dyDescent="0.25">
      <c r="A1" s="115" t="s">
        <v>349</v>
      </c>
      <c r="B1" s="5" t="s">
        <v>158</v>
      </c>
    </row>
    <row r="2" spans="1:20" x14ac:dyDescent="0.25">
      <c r="B2" s="5" t="s">
        <v>155</v>
      </c>
    </row>
    <row r="3" spans="1:20" x14ac:dyDescent="0.25">
      <c r="B3" s="5" t="s">
        <v>273</v>
      </c>
    </row>
    <row r="4" spans="1:20" x14ac:dyDescent="0.25">
      <c r="B4" s="5" t="s">
        <v>157</v>
      </c>
      <c r="O4" s="66">
        <v>1</v>
      </c>
      <c r="P4" s="65">
        <f t="shared" ref="P4:P67" si="0">ROUNDUP(O4/12,0)</f>
        <v>1</v>
      </c>
      <c r="Q4" s="65">
        <v>1</v>
      </c>
      <c r="R4">
        <v>1794</v>
      </c>
      <c r="S4" s="65" t="s">
        <v>64</v>
      </c>
      <c r="T4">
        <f t="shared" ref="T4:T67" si="1">INDEX($B$7:$M$63,P4,Q4)</f>
        <v>2522</v>
      </c>
    </row>
    <row r="5" spans="1:20" x14ac:dyDescent="0.25">
      <c r="O5" s="66">
        <v>2</v>
      </c>
      <c r="P5" s="65">
        <f t="shared" si="0"/>
        <v>1</v>
      </c>
      <c r="Q5" s="65">
        <v>2</v>
      </c>
      <c r="S5" s="65" t="s">
        <v>65</v>
      </c>
      <c r="T5">
        <f t="shared" si="1"/>
        <v>3107</v>
      </c>
    </row>
    <row r="6" spans="1:20" x14ac:dyDescent="0.25">
      <c r="A6" s="10" t="s">
        <v>2</v>
      </c>
      <c r="B6" s="65" t="s">
        <v>64</v>
      </c>
      <c r="C6" s="65" t="s">
        <v>65</v>
      </c>
      <c r="D6" s="65" t="s">
        <v>66</v>
      </c>
      <c r="E6" s="65" t="s">
        <v>67</v>
      </c>
      <c r="F6" s="65" t="s">
        <v>68</v>
      </c>
      <c r="G6" s="65" t="s">
        <v>69</v>
      </c>
      <c r="H6" s="65" t="s">
        <v>70</v>
      </c>
      <c r="I6" s="65" t="s">
        <v>71</v>
      </c>
      <c r="J6" s="65" t="s">
        <v>72</v>
      </c>
      <c r="K6" s="65" t="s">
        <v>73</v>
      </c>
      <c r="L6" s="65" t="s">
        <v>74</v>
      </c>
      <c r="M6" s="65" t="s">
        <v>75</v>
      </c>
      <c r="O6" s="66">
        <v>3</v>
      </c>
      <c r="P6" s="65">
        <f t="shared" si="0"/>
        <v>1</v>
      </c>
      <c r="Q6" s="65">
        <v>3</v>
      </c>
      <c r="S6" s="65" t="s">
        <v>66</v>
      </c>
      <c r="T6">
        <f t="shared" si="1"/>
        <v>2904</v>
      </c>
    </row>
    <row r="7" spans="1:20" x14ac:dyDescent="0.25">
      <c r="A7" s="69">
        <v>1794</v>
      </c>
      <c r="B7" s="68">
        <v>2522</v>
      </c>
      <c r="C7" s="80">
        <v>3107</v>
      </c>
      <c r="D7" s="68">
        <v>2904</v>
      </c>
      <c r="E7" s="68">
        <v>2280</v>
      </c>
      <c r="F7" s="68">
        <v>2435</v>
      </c>
      <c r="G7" s="68">
        <v>2613</v>
      </c>
      <c r="H7" s="68">
        <v>2530</v>
      </c>
      <c r="I7" s="68">
        <v>2587</v>
      </c>
      <c r="J7" s="68">
        <v>2718</v>
      </c>
      <c r="K7" s="68">
        <v>2401</v>
      </c>
      <c r="L7" s="68">
        <v>2403</v>
      </c>
      <c r="M7" s="68">
        <v>2052</v>
      </c>
      <c r="O7" s="66">
        <v>4</v>
      </c>
      <c r="P7" s="65">
        <f t="shared" si="0"/>
        <v>1</v>
      </c>
      <c r="Q7" s="65">
        <v>4</v>
      </c>
      <c r="S7" s="65" t="s">
        <v>67</v>
      </c>
      <c r="T7">
        <f t="shared" si="1"/>
        <v>2280</v>
      </c>
    </row>
    <row r="8" spans="1:20" x14ac:dyDescent="0.25">
      <c r="A8" s="74">
        <v>1795</v>
      </c>
      <c r="B8" s="66">
        <v>2358</v>
      </c>
      <c r="C8" s="79">
        <v>2705</v>
      </c>
      <c r="D8" s="66">
        <v>3112</v>
      </c>
      <c r="E8" s="66">
        <v>3636</v>
      </c>
      <c r="F8" s="66">
        <v>3323</v>
      </c>
      <c r="G8" s="66">
        <v>3036</v>
      </c>
      <c r="H8" s="66">
        <v>3196</v>
      </c>
      <c r="I8" s="66">
        <v>2833</v>
      </c>
      <c r="J8" s="66">
        <v>1988</v>
      </c>
      <c r="K8" s="66">
        <v>2200</v>
      </c>
      <c r="L8" s="66">
        <v>2695</v>
      </c>
      <c r="M8" s="66">
        <v>3662</v>
      </c>
      <c r="O8" s="66">
        <v>5</v>
      </c>
      <c r="P8" s="65">
        <f t="shared" si="0"/>
        <v>1</v>
      </c>
      <c r="Q8" s="65">
        <v>5</v>
      </c>
      <c r="S8" s="65" t="s">
        <v>68</v>
      </c>
      <c r="T8">
        <f t="shared" si="1"/>
        <v>2435</v>
      </c>
    </row>
    <row r="9" spans="1:20" x14ac:dyDescent="0.25">
      <c r="A9" s="74">
        <v>95</v>
      </c>
      <c r="B9" s="66">
        <v>3501</v>
      </c>
      <c r="C9" s="79">
        <v>3645</v>
      </c>
      <c r="D9" s="66">
        <v>3153</v>
      </c>
      <c r="E9" s="66">
        <v>2879</v>
      </c>
      <c r="F9" s="66">
        <v>2977</v>
      </c>
      <c r="G9" s="66">
        <v>3245</v>
      </c>
      <c r="H9" s="66">
        <v>3021</v>
      </c>
      <c r="I9" s="66">
        <v>3691</v>
      </c>
      <c r="J9" s="66">
        <v>4058</v>
      </c>
      <c r="K9" s="66">
        <v>4188</v>
      </c>
      <c r="L9" s="66">
        <v>4011</v>
      </c>
      <c r="M9" s="66">
        <v>3433</v>
      </c>
      <c r="O9" s="66">
        <v>6</v>
      </c>
      <c r="P9" s="65">
        <f t="shared" si="0"/>
        <v>1</v>
      </c>
      <c r="Q9" s="65">
        <v>6</v>
      </c>
      <c r="S9" s="65" t="s">
        <v>69</v>
      </c>
      <c r="T9">
        <f t="shared" si="1"/>
        <v>2613</v>
      </c>
    </row>
    <row r="10" spans="1:20" x14ac:dyDescent="0.25">
      <c r="A10" s="74">
        <v>97</v>
      </c>
      <c r="B10" s="66">
        <v>3832</v>
      </c>
      <c r="C10" s="79">
        <v>3685</v>
      </c>
      <c r="D10" s="66">
        <v>5658</v>
      </c>
      <c r="E10" s="66">
        <v>6219</v>
      </c>
      <c r="F10" s="66">
        <v>5710</v>
      </c>
      <c r="G10" s="66">
        <v>5307</v>
      </c>
      <c r="H10" s="66">
        <v>5144</v>
      </c>
      <c r="I10" s="66">
        <v>5619</v>
      </c>
      <c r="J10" s="66">
        <v>5720</v>
      </c>
      <c r="K10" s="66">
        <v>6041</v>
      </c>
      <c r="L10" s="66">
        <v>5506</v>
      </c>
      <c r="M10" s="66">
        <v>5311</v>
      </c>
      <c r="O10" s="66">
        <v>7</v>
      </c>
      <c r="P10" s="65">
        <f t="shared" si="0"/>
        <v>1</v>
      </c>
      <c r="Q10" s="65">
        <v>7</v>
      </c>
      <c r="S10" s="65" t="s">
        <v>70</v>
      </c>
      <c r="T10">
        <f t="shared" si="1"/>
        <v>2530</v>
      </c>
    </row>
    <row r="11" spans="1:20" x14ac:dyDescent="0.25">
      <c r="A11" s="74">
        <v>98</v>
      </c>
      <c r="B11" s="66">
        <v>5231</v>
      </c>
      <c r="C11" s="79">
        <v>4951</v>
      </c>
      <c r="D11" s="66">
        <v>3785</v>
      </c>
      <c r="E11" s="66">
        <v>4020</v>
      </c>
      <c r="F11" s="66">
        <v>4969</v>
      </c>
      <c r="G11" s="66">
        <v>4739</v>
      </c>
      <c r="H11" s="66">
        <v>4420</v>
      </c>
      <c r="I11" s="66">
        <v>4115</v>
      </c>
      <c r="J11" s="66">
        <v>4089</v>
      </c>
      <c r="K11" s="66">
        <v>4005</v>
      </c>
      <c r="L11" s="66">
        <v>4100</v>
      </c>
      <c r="M11" s="66">
        <v>4467</v>
      </c>
      <c r="O11" s="66">
        <v>8</v>
      </c>
      <c r="P11" s="65">
        <f t="shared" si="0"/>
        <v>1</v>
      </c>
      <c r="Q11" s="65">
        <v>8</v>
      </c>
      <c r="S11" s="65" t="s">
        <v>71</v>
      </c>
      <c r="T11">
        <f t="shared" si="1"/>
        <v>2587</v>
      </c>
    </row>
    <row r="12" spans="1:20" x14ac:dyDescent="0.25">
      <c r="A12" s="69">
        <v>99</v>
      </c>
      <c r="B12" s="68">
        <v>4528</v>
      </c>
      <c r="C12" s="80">
        <v>4583</v>
      </c>
      <c r="D12" s="68">
        <v>4928</v>
      </c>
      <c r="E12" s="68">
        <v>4856</v>
      </c>
      <c r="F12" s="68">
        <v>4094</v>
      </c>
      <c r="G12" s="68">
        <v>4806</v>
      </c>
      <c r="H12" s="68">
        <v>5589</v>
      </c>
      <c r="I12" s="68">
        <v>6047</v>
      </c>
      <c r="J12" s="68">
        <v>6213</v>
      </c>
      <c r="K12" s="68">
        <v>6358</v>
      </c>
      <c r="L12" s="68">
        <v>6921</v>
      </c>
      <c r="M12" s="68">
        <v>6708</v>
      </c>
      <c r="O12" s="66">
        <v>9</v>
      </c>
      <c r="P12" s="65">
        <f t="shared" si="0"/>
        <v>1</v>
      </c>
      <c r="Q12" s="65">
        <v>9</v>
      </c>
      <c r="S12" s="65" t="s">
        <v>72</v>
      </c>
      <c r="T12">
        <f t="shared" si="1"/>
        <v>2718</v>
      </c>
    </row>
    <row r="13" spans="1:20" x14ac:dyDescent="0.25">
      <c r="A13" s="71">
        <v>1800</v>
      </c>
      <c r="B13" s="66">
        <v>6912</v>
      </c>
      <c r="C13" s="79">
        <v>6411</v>
      </c>
      <c r="D13" s="66">
        <v>6429</v>
      </c>
      <c r="E13" s="66">
        <v>6417</v>
      </c>
      <c r="F13" s="66">
        <v>6447</v>
      </c>
      <c r="G13" s="66">
        <v>6463</v>
      </c>
      <c r="H13" s="66">
        <v>6190</v>
      </c>
      <c r="I13" s="65">
        <v>5916</v>
      </c>
      <c r="J13" s="66">
        <v>6302</v>
      </c>
      <c r="K13" s="66">
        <v>5880</v>
      </c>
      <c r="L13" s="66">
        <v>6030</v>
      </c>
      <c r="M13" s="66">
        <v>6347</v>
      </c>
      <c r="O13" s="66">
        <v>10</v>
      </c>
      <c r="P13" s="65">
        <f t="shared" si="0"/>
        <v>1</v>
      </c>
      <c r="Q13" s="65">
        <v>10</v>
      </c>
      <c r="S13" s="65" t="s">
        <v>73</v>
      </c>
      <c r="T13">
        <f t="shared" si="1"/>
        <v>2401</v>
      </c>
    </row>
    <row r="14" spans="1:20" x14ac:dyDescent="0.25">
      <c r="A14" s="71">
        <v>1</v>
      </c>
      <c r="B14" s="66">
        <v>7117</v>
      </c>
      <c r="C14" s="79">
        <v>7807</v>
      </c>
      <c r="D14" s="66">
        <v>8307</v>
      </c>
      <c r="E14" s="66">
        <v>9084</v>
      </c>
      <c r="F14" s="66">
        <v>9072</v>
      </c>
      <c r="G14" s="66">
        <v>8451</v>
      </c>
      <c r="H14" s="66">
        <v>7291</v>
      </c>
      <c r="I14" s="66">
        <v>8411</v>
      </c>
      <c r="J14" s="66">
        <v>7697</v>
      </c>
      <c r="K14" s="66">
        <v>8236</v>
      </c>
      <c r="L14" s="66">
        <v>7782</v>
      </c>
      <c r="M14" s="66">
        <v>6515</v>
      </c>
      <c r="O14" s="66">
        <v>11</v>
      </c>
      <c r="P14" s="65">
        <f t="shared" si="0"/>
        <v>1</v>
      </c>
      <c r="Q14" s="65">
        <v>11</v>
      </c>
      <c r="S14" s="65" t="s">
        <v>74</v>
      </c>
      <c r="T14">
        <f t="shared" si="1"/>
        <v>2403</v>
      </c>
    </row>
    <row r="15" spans="1:20" x14ac:dyDescent="0.25">
      <c r="A15" s="71">
        <v>2</v>
      </c>
      <c r="B15" s="66">
        <v>7161</v>
      </c>
      <c r="C15" s="79">
        <v>6418</v>
      </c>
      <c r="D15" s="66">
        <v>7066</v>
      </c>
      <c r="E15" s="66">
        <v>7506</v>
      </c>
      <c r="F15" s="66">
        <v>7454</v>
      </c>
      <c r="G15" s="66">
        <v>8134</v>
      </c>
      <c r="H15" s="66">
        <v>7494</v>
      </c>
      <c r="I15" s="66">
        <v>7127</v>
      </c>
      <c r="J15" s="66">
        <v>7638</v>
      </c>
      <c r="K15" s="66">
        <v>7713</v>
      </c>
      <c r="L15" s="66">
        <v>7790</v>
      </c>
      <c r="M15" s="66">
        <v>7234</v>
      </c>
      <c r="O15" s="66">
        <v>12</v>
      </c>
      <c r="P15" s="65">
        <f t="shared" si="0"/>
        <v>1</v>
      </c>
      <c r="Q15" s="65">
        <v>12</v>
      </c>
      <c r="S15" s="65" t="s">
        <v>75</v>
      </c>
      <c r="T15">
        <f t="shared" si="1"/>
        <v>2052</v>
      </c>
    </row>
    <row r="16" spans="1:20" x14ac:dyDescent="0.25">
      <c r="A16" s="71">
        <v>3</v>
      </c>
      <c r="B16" s="66">
        <v>9829</v>
      </c>
      <c r="C16" s="79">
        <v>10157</v>
      </c>
      <c r="D16" s="66">
        <v>10879</v>
      </c>
      <c r="E16" s="66">
        <v>10801</v>
      </c>
      <c r="F16" s="66">
        <v>10483</v>
      </c>
      <c r="G16" s="66">
        <v>10604</v>
      </c>
      <c r="H16" s="66">
        <v>10598</v>
      </c>
      <c r="I16" s="66">
        <v>10989</v>
      </c>
      <c r="J16" s="66">
        <v>11300</v>
      </c>
      <c r="K16" s="66">
        <v>10914</v>
      </c>
      <c r="L16" s="66">
        <v>11468</v>
      </c>
      <c r="M16" s="66">
        <v>11807</v>
      </c>
      <c r="O16" s="66">
        <v>13</v>
      </c>
      <c r="P16" s="65">
        <f t="shared" si="0"/>
        <v>2</v>
      </c>
      <c r="Q16" s="65">
        <v>1</v>
      </c>
      <c r="R16">
        <v>1795</v>
      </c>
      <c r="S16" s="65" t="s">
        <v>64</v>
      </c>
      <c r="T16">
        <f t="shared" si="1"/>
        <v>2358</v>
      </c>
    </row>
    <row r="17" spans="1:20" x14ac:dyDescent="0.25">
      <c r="A17" s="69">
        <v>4</v>
      </c>
      <c r="B17" s="68">
        <v>11433</v>
      </c>
      <c r="C17" s="80">
        <v>10973</v>
      </c>
      <c r="D17" s="68">
        <v>10574</v>
      </c>
      <c r="E17" s="68">
        <v>9927</v>
      </c>
      <c r="F17" s="68">
        <v>9818</v>
      </c>
      <c r="G17" s="68">
        <v>9449</v>
      </c>
      <c r="H17" s="68">
        <v>9334</v>
      </c>
      <c r="I17" s="68">
        <v>8823</v>
      </c>
      <c r="J17" s="68">
        <v>9198</v>
      </c>
      <c r="K17" s="68">
        <v>9434</v>
      </c>
      <c r="L17" s="68">
        <v>9390</v>
      </c>
      <c r="M17" s="68">
        <v>9537</v>
      </c>
      <c r="O17" s="66">
        <v>14</v>
      </c>
      <c r="P17" s="65">
        <f t="shared" si="0"/>
        <v>2</v>
      </c>
      <c r="Q17" s="65">
        <v>2</v>
      </c>
      <c r="S17" s="65" t="s">
        <v>65</v>
      </c>
      <c r="T17">
        <f t="shared" si="1"/>
        <v>2705</v>
      </c>
    </row>
    <row r="18" spans="1:20" x14ac:dyDescent="0.25">
      <c r="A18" s="71">
        <v>1805</v>
      </c>
      <c r="B18" s="66">
        <v>10105</v>
      </c>
      <c r="C18" s="79">
        <v>10363</v>
      </c>
      <c r="D18" s="66">
        <v>11662</v>
      </c>
      <c r="E18" s="66">
        <v>10578</v>
      </c>
      <c r="F18" s="66">
        <v>11276</v>
      </c>
      <c r="G18" s="66">
        <v>11754</v>
      </c>
      <c r="H18" s="66">
        <v>11409</v>
      </c>
      <c r="I18" s="66">
        <v>11600</v>
      </c>
      <c r="J18" s="66">
        <v>11934</v>
      </c>
      <c r="K18" s="66">
        <v>11928</v>
      </c>
      <c r="L18" s="66">
        <v>12117</v>
      </c>
      <c r="M18" s="66">
        <v>12014</v>
      </c>
      <c r="O18" s="66">
        <v>15</v>
      </c>
      <c r="P18" s="65">
        <f t="shared" si="0"/>
        <v>2</v>
      </c>
      <c r="Q18" s="65">
        <v>3</v>
      </c>
      <c r="S18" s="65" t="s">
        <v>66</v>
      </c>
      <c r="T18">
        <f t="shared" si="1"/>
        <v>3112</v>
      </c>
    </row>
    <row r="19" spans="1:20" x14ac:dyDescent="0.25">
      <c r="A19" s="71">
        <v>6</v>
      </c>
      <c r="B19" s="66">
        <v>12519</v>
      </c>
      <c r="C19" s="79">
        <v>11880</v>
      </c>
      <c r="D19" s="66">
        <v>10741</v>
      </c>
      <c r="E19" s="66">
        <v>11821</v>
      </c>
      <c r="F19" s="65">
        <v>12247</v>
      </c>
      <c r="G19" s="66">
        <v>12252</v>
      </c>
      <c r="H19" s="66">
        <v>11287</v>
      </c>
      <c r="I19" s="66">
        <v>12012</v>
      </c>
      <c r="J19" s="66">
        <v>12501</v>
      </c>
      <c r="K19" s="66">
        <v>12356</v>
      </c>
      <c r="L19" s="66">
        <v>12586</v>
      </c>
      <c r="M19" s="66">
        <v>12855</v>
      </c>
      <c r="O19" s="66">
        <v>16</v>
      </c>
      <c r="P19" s="65">
        <f t="shared" si="0"/>
        <v>2</v>
      </c>
      <c r="Q19" s="65">
        <v>4</v>
      </c>
      <c r="S19" s="65" t="s">
        <v>67</v>
      </c>
      <c r="T19">
        <f t="shared" si="1"/>
        <v>3636</v>
      </c>
    </row>
    <row r="20" spans="1:20" x14ac:dyDescent="0.25">
      <c r="A20" s="71">
        <v>7</v>
      </c>
      <c r="B20" s="66">
        <v>12728</v>
      </c>
      <c r="C20" s="79">
        <v>12897</v>
      </c>
      <c r="D20" s="66">
        <v>13383</v>
      </c>
      <c r="E20" s="66">
        <v>13068</v>
      </c>
      <c r="F20" s="66">
        <v>13643</v>
      </c>
      <c r="G20" s="66">
        <v>13449</v>
      </c>
      <c r="H20" s="66">
        <v>13368</v>
      </c>
      <c r="I20" s="66">
        <v>13543</v>
      </c>
      <c r="J20" s="66">
        <v>13381</v>
      </c>
      <c r="K20" s="66">
        <v>13716</v>
      </c>
      <c r="L20" s="66">
        <v>13257</v>
      </c>
      <c r="M20" s="66">
        <v>12678</v>
      </c>
      <c r="O20" s="66">
        <v>17</v>
      </c>
      <c r="P20" s="65">
        <f t="shared" si="0"/>
        <v>2</v>
      </c>
      <c r="Q20" s="65">
        <v>5</v>
      </c>
      <c r="S20" s="65" t="s">
        <v>68</v>
      </c>
      <c r="T20">
        <f t="shared" si="1"/>
        <v>3323</v>
      </c>
    </row>
    <row r="21" spans="1:20" x14ac:dyDescent="0.25">
      <c r="A21" s="71">
        <v>8</v>
      </c>
      <c r="B21" s="66">
        <v>12912</v>
      </c>
      <c r="C21" s="79">
        <v>12930</v>
      </c>
      <c r="D21" s="66">
        <v>12780</v>
      </c>
      <c r="E21" s="66">
        <v>12352</v>
      </c>
      <c r="F21" s="66">
        <v>11540</v>
      </c>
      <c r="G21" s="66">
        <v>12216</v>
      </c>
      <c r="H21" s="66">
        <v>13392</v>
      </c>
      <c r="I21" s="66">
        <v>13210</v>
      </c>
      <c r="J21" s="66">
        <v>13018</v>
      </c>
      <c r="K21" s="66">
        <v>13823</v>
      </c>
      <c r="L21" s="66">
        <v>13687</v>
      </c>
      <c r="M21" s="66">
        <v>13312</v>
      </c>
      <c r="O21" s="66">
        <v>18</v>
      </c>
      <c r="P21" s="65">
        <f t="shared" si="0"/>
        <v>2</v>
      </c>
      <c r="Q21" s="65">
        <v>6</v>
      </c>
      <c r="S21" s="65" t="s">
        <v>69</v>
      </c>
      <c r="T21">
        <f t="shared" si="1"/>
        <v>3036</v>
      </c>
    </row>
    <row r="22" spans="1:20" x14ac:dyDescent="0.25">
      <c r="A22" s="69">
        <v>9</v>
      </c>
      <c r="B22" s="68">
        <v>15021</v>
      </c>
      <c r="C22" s="80">
        <v>14260</v>
      </c>
      <c r="D22" s="68">
        <v>13724</v>
      </c>
      <c r="E22" s="68">
        <v>14696</v>
      </c>
      <c r="F22" s="68">
        <v>14613</v>
      </c>
      <c r="G22" s="68">
        <v>14885</v>
      </c>
      <c r="H22" s="68">
        <v>16203</v>
      </c>
      <c r="I22" s="68">
        <v>15556</v>
      </c>
      <c r="J22" s="68">
        <v>15135</v>
      </c>
      <c r="K22" s="68">
        <v>16087</v>
      </c>
      <c r="L22" s="68">
        <v>16432</v>
      </c>
      <c r="M22" s="68">
        <v>17225</v>
      </c>
      <c r="O22" s="66">
        <v>19</v>
      </c>
      <c r="P22" s="65">
        <f t="shared" si="0"/>
        <v>2</v>
      </c>
      <c r="Q22" s="65">
        <v>7</v>
      </c>
      <c r="S22" s="65" t="s">
        <v>70</v>
      </c>
      <c r="T22">
        <f t="shared" si="1"/>
        <v>3196</v>
      </c>
    </row>
    <row r="23" spans="1:20" x14ac:dyDescent="0.25">
      <c r="A23" s="71">
        <v>1810</v>
      </c>
      <c r="B23" s="66">
        <v>17984</v>
      </c>
      <c r="C23" s="79">
        <v>19742</v>
      </c>
      <c r="D23" s="66">
        <v>19451</v>
      </c>
      <c r="E23" s="66">
        <v>19949</v>
      </c>
      <c r="F23" s="66">
        <v>19412</v>
      </c>
      <c r="G23" s="66">
        <v>19635</v>
      </c>
      <c r="H23" s="66">
        <v>20780</v>
      </c>
      <c r="I23" s="66">
        <v>21484</v>
      </c>
      <c r="J23" s="66">
        <v>20481</v>
      </c>
      <c r="K23" s="66">
        <v>19563</v>
      </c>
      <c r="L23" s="66">
        <v>18340</v>
      </c>
      <c r="M23" s="66">
        <v>17399</v>
      </c>
      <c r="O23" s="66">
        <v>20</v>
      </c>
      <c r="P23" s="65">
        <f t="shared" si="0"/>
        <v>2</v>
      </c>
      <c r="Q23" s="65">
        <v>8</v>
      </c>
      <c r="S23" s="65" t="s">
        <v>71</v>
      </c>
      <c r="T23">
        <f t="shared" si="1"/>
        <v>2833</v>
      </c>
    </row>
    <row r="24" spans="1:20" x14ac:dyDescent="0.25">
      <c r="A24" s="71">
        <v>11</v>
      </c>
      <c r="B24" s="66">
        <v>15587</v>
      </c>
      <c r="C24" s="79">
        <v>16062</v>
      </c>
      <c r="D24" s="66">
        <v>15650</v>
      </c>
      <c r="E24" s="66">
        <v>14151</v>
      </c>
      <c r="F24" s="66">
        <v>14338</v>
      </c>
      <c r="G24" s="66">
        <v>13961</v>
      </c>
      <c r="H24" s="66">
        <v>12764</v>
      </c>
      <c r="I24" s="66">
        <v>12249</v>
      </c>
      <c r="J24" s="66">
        <v>12422</v>
      </c>
      <c r="K24" s="66">
        <v>12403</v>
      </c>
      <c r="L24" s="66">
        <v>12378</v>
      </c>
      <c r="M24" s="66">
        <v>12752</v>
      </c>
      <c r="O24" s="66">
        <v>21</v>
      </c>
      <c r="P24" s="65">
        <f t="shared" si="0"/>
        <v>2</v>
      </c>
      <c r="Q24" s="65">
        <v>9</v>
      </c>
      <c r="S24" s="65" t="s">
        <v>72</v>
      </c>
      <c r="T24">
        <f t="shared" si="1"/>
        <v>1988</v>
      </c>
    </row>
    <row r="25" spans="1:20" x14ac:dyDescent="0.25">
      <c r="A25" s="71">
        <v>12</v>
      </c>
      <c r="B25" s="66">
        <v>13156</v>
      </c>
      <c r="C25" s="79">
        <v>14080</v>
      </c>
      <c r="D25" s="66">
        <v>13396</v>
      </c>
      <c r="E25" s="66">
        <v>13687</v>
      </c>
      <c r="F25" s="66">
        <v>13914</v>
      </c>
      <c r="G25" s="66">
        <v>13765</v>
      </c>
      <c r="H25" s="66">
        <v>14686</v>
      </c>
      <c r="I25" s="66">
        <v>15296</v>
      </c>
      <c r="J25" s="66">
        <v>15016</v>
      </c>
      <c r="K25" s="66">
        <v>14304</v>
      </c>
      <c r="L25" s="66">
        <v>13505</v>
      </c>
      <c r="M25" s="66">
        <v>13484</v>
      </c>
      <c r="O25" s="66">
        <v>22</v>
      </c>
      <c r="P25" s="65">
        <f t="shared" si="0"/>
        <v>2</v>
      </c>
      <c r="Q25" s="65">
        <v>10</v>
      </c>
      <c r="S25" s="65" t="s">
        <v>73</v>
      </c>
      <c r="T25">
        <f t="shared" si="1"/>
        <v>2200</v>
      </c>
    </row>
    <row r="26" spans="1:20" x14ac:dyDescent="0.25">
      <c r="A26" s="71">
        <v>13</v>
      </c>
      <c r="B26" s="66">
        <v>11942</v>
      </c>
      <c r="C26" s="79">
        <v>11325</v>
      </c>
      <c r="D26" s="66">
        <v>11263</v>
      </c>
      <c r="E26" s="66">
        <v>11264</v>
      </c>
      <c r="F26" s="66">
        <v>11190</v>
      </c>
      <c r="G26" s="66">
        <v>11484</v>
      </c>
      <c r="H26" s="66">
        <v>12221</v>
      </c>
      <c r="I26" s="66">
        <v>12259</v>
      </c>
      <c r="J26" s="66">
        <v>12475</v>
      </c>
      <c r="K26" s="66">
        <v>12620</v>
      </c>
      <c r="L26" s="66">
        <v>13079</v>
      </c>
      <c r="M26" s="66">
        <v>15435</v>
      </c>
      <c r="O26" s="66">
        <v>23</v>
      </c>
      <c r="P26" s="65">
        <f t="shared" si="0"/>
        <v>2</v>
      </c>
      <c r="Q26" s="65">
        <v>11</v>
      </c>
      <c r="S26" s="65" t="s">
        <v>74</v>
      </c>
      <c r="T26">
        <f t="shared" si="1"/>
        <v>2695</v>
      </c>
    </row>
    <row r="27" spans="1:20" x14ac:dyDescent="0.25">
      <c r="A27" s="69">
        <v>14</v>
      </c>
      <c r="B27" s="68">
        <v>14280</v>
      </c>
      <c r="C27" s="80">
        <v>13949</v>
      </c>
      <c r="D27" s="68">
        <v>14976</v>
      </c>
      <c r="E27" s="68">
        <v>15444</v>
      </c>
      <c r="F27" s="68">
        <v>15770</v>
      </c>
      <c r="G27" s="68">
        <v>14882</v>
      </c>
      <c r="H27" s="68">
        <v>13054</v>
      </c>
      <c r="I27" s="68">
        <v>11543</v>
      </c>
      <c r="J27" s="68">
        <v>11862</v>
      </c>
      <c r="K27" s="68">
        <v>13459</v>
      </c>
      <c r="L27" s="68">
        <v>14528</v>
      </c>
      <c r="M27" s="68">
        <v>14609</v>
      </c>
      <c r="O27" s="66">
        <v>24</v>
      </c>
      <c r="P27" s="65">
        <f t="shared" si="0"/>
        <v>2</v>
      </c>
      <c r="Q27" s="65">
        <v>12</v>
      </c>
      <c r="S27" s="65" t="s">
        <v>75</v>
      </c>
      <c r="T27">
        <f t="shared" si="1"/>
        <v>3662</v>
      </c>
    </row>
    <row r="28" spans="1:20" x14ac:dyDescent="0.25">
      <c r="A28" s="71">
        <v>1815</v>
      </c>
      <c r="B28" s="66">
        <v>14719</v>
      </c>
      <c r="C28" s="79">
        <v>14610</v>
      </c>
      <c r="D28" s="66">
        <v>14891</v>
      </c>
      <c r="E28" s="66">
        <v>15348</v>
      </c>
      <c r="F28" s="66">
        <v>14949</v>
      </c>
      <c r="G28" s="66">
        <v>15596</v>
      </c>
      <c r="H28" s="66">
        <v>17317</v>
      </c>
      <c r="I28" s="66">
        <v>18513</v>
      </c>
      <c r="J28" s="66">
        <v>18581</v>
      </c>
      <c r="K28" s="66">
        <v>16526</v>
      </c>
      <c r="L28" s="66">
        <v>16431</v>
      </c>
      <c r="M28" s="66">
        <v>15470</v>
      </c>
      <c r="O28" s="66">
        <v>25</v>
      </c>
      <c r="P28" s="65">
        <f t="shared" si="0"/>
        <v>3</v>
      </c>
      <c r="Q28" s="65">
        <v>1</v>
      </c>
      <c r="R28">
        <v>1796</v>
      </c>
      <c r="S28" s="65" t="s">
        <v>64</v>
      </c>
      <c r="T28">
        <f t="shared" si="1"/>
        <v>3501</v>
      </c>
    </row>
    <row r="29" spans="1:20" x14ac:dyDescent="0.25">
      <c r="A29" s="71">
        <v>16</v>
      </c>
      <c r="B29" s="66">
        <v>12437</v>
      </c>
      <c r="C29" s="79">
        <v>14386</v>
      </c>
      <c r="D29" s="66">
        <v>15041</v>
      </c>
      <c r="E29" s="66">
        <v>14465</v>
      </c>
      <c r="F29" s="66">
        <v>15999</v>
      </c>
      <c r="G29" s="66">
        <v>13734</v>
      </c>
      <c r="H29" s="66">
        <v>11111</v>
      </c>
      <c r="I29" s="66">
        <v>12617</v>
      </c>
      <c r="J29" s="66">
        <v>11242</v>
      </c>
      <c r="K29" s="66">
        <v>10078</v>
      </c>
      <c r="L29" s="66">
        <v>9389</v>
      </c>
      <c r="M29" s="66">
        <v>6817</v>
      </c>
      <c r="O29" s="66">
        <v>26</v>
      </c>
      <c r="P29" s="65">
        <f t="shared" si="0"/>
        <v>3</v>
      </c>
      <c r="Q29" s="65">
        <v>2</v>
      </c>
      <c r="S29" s="65" t="s">
        <v>65</v>
      </c>
      <c r="T29">
        <f t="shared" si="1"/>
        <v>3645</v>
      </c>
    </row>
    <row r="30" spans="1:20" x14ac:dyDescent="0.25">
      <c r="A30" s="71">
        <v>17</v>
      </c>
      <c r="B30" s="66">
        <v>5930</v>
      </c>
      <c r="C30" s="79">
        <v>5440</v>
      </c>
      <c r="D30" s="66">
        <v>5075</v>
      </c>
      <c r="E30" s="66">
        <v>5280</v>
      </c>
      <c r="F30" s="66">
        <v>4895</v>
      </c>
      <c r="G30" s="66">
        <v>3667</v>
      </c>
      <c r="H30" s="66">
        <v>4063</v>
      </c>
      <c r="I30" s="66">
        <v>3378</v>
      </c>
      <c r="J30" s="66">
        <v>3101</v>
      </c>
      <c r="K30" s="66">
        <v>3109</v>
      </c>
      <c r="L30" s="66">
        <v>3196</v>
      </c>
      <c r="M30" s="66">
        <v>2554</v>
      </c>
      <c r="O30" s="66">
        <v>27</v>
      </c>
      <c r="P30" s="65">
        <f t="shared" si="0"/>
        <v>3</v>
      </c>
      <c r="Q30" s="65">
        <v>3</v>
      </c>
      <c r="S30" s="65" t="s">
        <v>66</v>
      </c>
      <c r="T30">
        <f t="shared" si="1"/>
        <v>3153</v>
      </c>
    </row>
    <row r="31" spans="1:20" x14ac:dyDescent="0.25">
      <c r="A31" s="71">
        <v>18</v>
      </c>
      <c r="B31" s="66">
        <v>3007</v>
      </c>
      <c r="C31" s="79">
        <v>2772</v>
      </c>
      <c r="D31" s="66">
        <v>2773</v>
      </c>
      <c r="E31" s="66">
        <v>2849</v>
      </c>
      <c r="F31" s="66">
        <v>3122</v>
      </c>
      <c r="G31" s="66">
        <v>3426</v>
      </c>
      <c r="H31" s="66">
        <v>4472</v>
      </c>
      <c r="I31" s="66">
        <v>4564</v>
      </c>
      <c r="J31" s="66">
        <v>6397</v>
      </c>
      <c r="K31" s="66">
        <v>7175</v>
      </c>
      <c r="L31" s="66">
        <v>8211</v>
      </c>
      <c r="M31" s="66">
        <v>8584</v>
      </c>
      <c r="O31" s="66">
        <v>28</v>
      </c>
      <c r="P31" s="65">
        <f t="shared" si="0"/>
        <v>3</v>
      </c>
      <c r="Q31" s="65">
        <v>4</v>
      </c>
      <c r="S31" s="65" t="s">
        <v>67</v>
      </c>
      <c r="T31">
        <f t="shared" si="1"/>
        <v>2879</v>
      </c>
    </row>
    <row r="32" spans="1:20" x14ac:dyDescent="0.25">
      <c r="A32" s="69">
        <v>19</v>
      </c>
      <c r="B32" s="68">
        <v>6701</v>
      </c>
      <c r="C32" s="80">
        <v>8282</v>
      </c>
      <c r="D32" s="68">
        <v>9074</v>
      </c>
      <c r="E32" s="68">
        <v>8202</v>
      </c>
      <c r="F32" s="68">
        <v>7129</v>
      </c>
      <c r="G32" s="68">
        <v>6653</v>
      </c>
      <c r="H32" s="68">
        <v>6766</v>
      </c>
      <c r="I32" s="68">
        <v>6599</v>
      </c>
      <c r="J32" s="68">
        <v>6320</v>
      </c>
      <c r="K32" s="68">
        <v>5976</v>
      </c>
      <c r="L32" s="68">
        <v>5778</v>
      </c>
      <c r="M32" s="68">
        <v>5641</v>
      </c>
      <c r="O32" s="66">
        <v>29</v>
      </c>
      <c r="P32" s="65">
        <f t="shared" si="0"/>
        <v>3</v>
      </c>
      <c r="Q32" s="65">
        <v>5</v>
      </c>
      <c r="S32" s="65" t="s">
        <v>68</v>
      </c>
      <c r="T32">
        <f t="shared" si="1"/>
        <v>2977</v>
      </c>
    </row>
    <row r="33" spans="1:20" x14ac:dyDescent="0.25">
      <c r="A33" s="13">
        <v>1820</v>
      </c>
      <c r="B33" s="66">
        <v>5013</v>
      </c>
      <c r="C33" s="79">
        <v>4253</v>
      </c>
      <c r="D33" s="66">
        <v>3750</v>
      </c>
      <c r="E33" s="66">
        <v>4013</v>
      </c>
      <c r="F33" s="66">
        <v>3578</v>
      </c>
      <c r="G33" s="66">
        <v>3818</v>
      </c>
      <c r="H33" s="66">
        <v>4563</v>
      </c>
      <c r="I33" s="66">
        <v>4181</v>
      </c>
      <c r="J33" s="66">
        <v>4157</v>
      </c>
      <c r="K33" s="66">
        <v>4400</v>
      </c>
      <c r="L33" s="66">
        <v>3931</v>
      </c>
      <c r="M33" s="66">
        <v>3589</v>
      </c>
      <c r="O33" s="66">
        <v>30</v>
      </c>
      <c r="P33" s="65">
        <f t="shared" si="0"/>
        <v>3</v>
      </c>
      <c r="Q33" s="65">
        <v>6</v>
      </c>
      <c r="S33" s="65" t="s">
        <v>69</v>
      </c>
      <c r="T33">
        <f t="shared" si="1"/>
        <v>3245</v>
      </c>
    </row>
    <row r="34" spans="1:20" x14ac:dyDescent="0.25">
      <c r="A34" s="13">
        <v>21</v>
      </c>
      <c r="B34" s="66">
        <v>3428</v>
      </c>
      <c r="C34" s="79">
        <v>3006</v>
      </c>
      <c r="D34" s="66">
        <v>3010</v>
      </c>
      <c r="E34" s="66">
        <v>3194</v>
      </c>
      <c r="F34" s="66">
        <v>2461</v>
      </c>
      <c r="G34" s="66">
        <v>2803</v>
      </c>
      <c r="H34" s="66">
        <v>2902</v>
      </c>
      <c r="I34" s="66">
        <v>2512</v>
      </c>
      <c r="J34" s="66">
        <v>2240</v>
      </c>
      <c r="K34" s="66">
        <v>2976</v>
      </c>
      <c r="L34" s="66">
        <v>2587</v>
      </c>
      <c r="M34" s="66">
        <v>3097</v>
      </c>
      <c r="O34" s="66">
        <v>31</v>
      </c>
      <c r="P34" s="65">
        <f t="shared" si="0"/>
        <v>3</v>
      </c>
      <c r="Q34" s="65">
        <v>7</v>
      </c>
      <c r="S34" s="65" t="s">
        <v>70</v>
      </c>
      <c r="T34">
        <f t="shared" si="1"/>
        <v>3021</v>
      </c>
    </row>
    <row r="35" spans="1:20" x14ac:dyDescent="0.25">
      <c r="A35" s="13">
        <v>22</v>
      </c>
      <c r="B35" s="66">
        <v>3258</v>
      </c>
      <c r="C35" s="79">
        <v>2568</v>
      </c>
      <c r="D35" s="66">
        <v>2982</v>
      </c>
      <c r="E35" s="66">
        <v>3304</v>
      </c>
      <c r="F35" s="66">
        <v>3415</v>
      </c>
      <c r="G35" s="66">
        <v>3779</v>
      </c>
      <c r="H35" s="66">
        <v>3776</v>
      </c>
      <c r="I35" s="66">
        <v>3777</v>
      </c>
      <c r="J35" s="66">
        <v>3743</v>
      </c>
      <c r="K35" s="66">
        <v>3757</v>
      </c>
      <c r="L35" s="66">
        <v>4060</v>
      </c>
      <c r="M35" s="66">
        <v>5440</v>
      </c>
      <c r="O35" s="66">
        <v>32</v>
      </c>
      <c r="P35" s="65">
        <f t="shared" si="0"/>
        <v>3</v>
      </c>
      <c r="Q35" s="65">
        <v>8</v>
      </c>
      <c r="S35" s="65" t="s">
        <v>71</v>
      </c>
      <c r="T35">
        <f t="shared" si="1"/>
        <v>3691</v>
      </c>
    </row>
    <row r="36" spans="1:20" x14ac:dyDescent="0.25">
      <c r="A36" s="13">
        <v>23</v>
      </c>
      <c r="B36" s="66">
        <v>3868</v>
      </c>
      <c r="C36" s="79">
        <v>3958</v>
      </c>
      <c r="D36" s="66">
        <v>3812</v>
      </c>
      <c r="E36" s="66">
        <v>3169</v>
      </c>
      <c r="F36" s="66">
        <v>3473</v>
      </c>
      <c r="G36" s="66">
        <v>4072</v>
      </c>
      <c r="H36" s="66">
        <v>3020</v>
      </c>
      <c r="I36" s="66">
        <v>3009</v>
      </c>
      <c r="J36" s="66">
        <v>2950</v>
      </c>
      <c r="K36" s="66">
        <v>2554</v>
      </c>
      <c r="L36" s="66">
        <v>2939</v>
      </c>
      <c r="M36" s="66">
        <v>2573</v>
      </c>
      <c r="O36" s="66">
        <v>33</v>
      </c>
      <c r="P36" s="65">
        <f t="shared" si="0"/>
        <v>3</v>
      </c>
      <c r="Q36" s="65">
        <v>9</v>
      </c>
      <c r="S36" s="65" t="s">
        <v>72</v>
      </c>
      <c r="T36">
        <f t="shared" si="1"/>
        <v>4058</v>
      </c>
    </row>
    <row r="37" spans="1:20" x14ac:dyDescent="0.25">
      <c r="A37" s="63">
        <v>24</v>
      </c>
      <c r="B37" s="68">
        <v>1907</v>
      </c>
      <c r="C37" s="80">
        <v>2095</v>
      </c>
      <c r="D37" s="68">
        <v>2319</v>
      </c>
      <c r="E37" s="68">
        <v>2286</v>
      </c>
      <c r="F37" s="68">
        <v>2611</v>
      </c>
      <c r="G37" s="68">
        <v>3520</v>
      </c>
      <c r="H37" s="68">
        <v>2604</v>
      </c>
      <c r="I37" s="68">
        <v>2619</v>
      </c>
      <c r="J37" s="68">
        <v>2727</v>
      </c>
      <c r="K37" s="68">
        <v>2467</v>
      </c>
      <c r="L37" s="68">
        <v>2579</v>
      </c>
      <c r="M37" s="68">
        <v>2635</v>
      </c>
      <c r="O37" s="66">
        <v>34</v>
      </c>
      <c r="P37" s="65">
        <f t="shared" si="0"/>
        <v>3</v>
      </c>
      <c r="Q37" s="65">
        <v>10</v>
      </c>
      <c r="S37" s="65" t="s">
        <v>73</v>
      </c>
      <c r="T37">
        <f t="shared" si="1"/>
        <v>4188</v>
      </c>
    </row>
    <row r="38" spans="1:20" x14ac:dyDescent="0.25">
      <c r="A38" s="13">
        <v>1825</v>
      </c>
      <c r="B38" s="66">
        <v>1813</v>
      </c>
      <c r="C38" s="79">
        <v>1723</v>
      </c>
      <c r="D38" s="66">
        <v>2062</v>
      </c>
      <c r="E38" s="66">
        <v>3333</v>
      </c>
      <c r="F38" s="66">
        <v>4191</v>
      </c>
      <c r="G38" s="66">
        <v>7210</v>
      </c>
      <c r="H38" s="66">
        <v>7363</v>
      </c>
      <c r="I38" s="66">
        <v>6584</v>
      </c>
      <c r="J38" s="66">
        <v>7792</v>
      </c>
      <c r="K38" s="66">
        <v>8305</v>
      </c>
      <c r="L38" s="66">
        <v>7099</v>
      </c>
      <c r="M38" s="66">
        <v>8914</v>
      </c>
      <c r="O38" s="66">
        <v>35</v>
      </c>
      <c r="P38" s="65">
        <f t="shared" si="0"/>
        <v>3</v>
      </c>
      <c r="Q38" s="65">
        <v>11</v>
      </c>
      <c r="S38" s="65" t="s">
        <v>74</v>
      </c>
      <c r="T38">
        <f t="shared" si="1"/>
        <v>4011</v>
      </c>
    </row>
    <row r="39" spans="1:20" x14ac:dyDescent="0.25">
      <c r="A39" s="13">
        <v>26</v>
      </c>
      <c r="B39" s="66">
        <v>8828</v>
      </c>
      <c r="C39" s="79">
        <v>7605</v>
      </c>
      <c r="D39" s="66">
        <v>7900</v>
      </c>
      <c r="E39" s="66">
        <v>7058</v>
      </c>
      <c r="F39" s="66">
        <v>6503</v>
      </c>
      <c r="G39" s="66">
        <v>5438</v>
      </c>
      <c r="H39" s="66">
        <v>4746</v>
      </c>
      <c r="I39" s="66">
        <v>4187</v>
      </c>
      <c r="J39" s="66">
        <v>3297</v>
      </c>
      <c r="K39" s="66">
        <v>2692</v>
      </c>
      <c r="L39" s="66">
        <v>2377</v>
      </c>
      <c r="M39" s="67">
        <v>1903</v>
      </c>
      <c r="O39" s="66">
        <v>36</v>
      </c>
      <c r="P39" s="65">
        <f t="shared" si="0"/>
        <v>3</v>
      </c>
      <c r="Q39" s="65">
        <v>12</v>
      </c>
      <c r="S39" s="65" t="s">
        <v>75</v>
      </c>
      <c r="T39">
        <f t="shared" si="1"/>
        <v>3433</v>
      </c>
    </row>
    <row r="40" spans="1:20" x14ac:dyDescent="0.25">
      <c r="A40" s="13">
        <v>27</v>
      </c>
      <c r="B40" s="66">
        <v>1881</v>
      </c>
      <c r="C40" s="79">
        <v>1760</v>
      </c>
      <c r="D40" s="66">
        <v>1565</v>
      </c>
      <c r="E40" s="66">
        <v>1209</v>
      </c>
      <c r="F40" s="66">
        <v>1280</v>
      </c>
      <c r="G40" s="66">
        <v>1178</v>
      </c>
      <c r="H40" s="66">
        <v>1076</v>
      </c>
      <c r="I40" s="66">
        <v>1201</v>
      </c>
      <c r="J40" s="66">
        <v>1271</v>
      </c>
      <c r="K40" s="66">
        <v>1300</v>
      </c>
      <c r="L40" s="66">
        <v>1217</v>
      </c>
      <c r="M40" s="66">
        <v>892</v>
      </c>
      <c r="O40" s="66">
        <v>37</v>
      </c>
      <c r="P40" s="65">
        <f t="shared" si="0"/>
        <v>4</v>
      </c>
      <c r="Q40" s="65">
        <v>1</v>
      </c>
      <c r="R40">
        <v>1797</v>
      </c>
      <c r="S40" s="65" t="s">
        <v>64</v>
      </c>
      <c r="T40">
        <f t="shared" si="1"/>
        <v>3832</v>
      </c>
    </row>
    <row r="41" spans="1:20" x14ac:dyDescent="0.25">
      <c r="A41" s="13">
        <v>28</v>
      </c>
      <c r="B41" s="66">
        <v>862</v>
      </c>
      <c r="C41" s="79">
        <v>946</v>
      </c>
      <c r="D41" s="66">
        <v>904</v>
      </c>
      <c r="E41" s="66">
        <v>948</v>
      </c>
      <c r="F41" s="66">
        <v>1068</v>
      </c>
      <c r="G41" s="66">
        <v>1138</v>
      </c>
      <c r="H41" s="66">
        <v>1227</v>
      </c>
      <c r="I41" s="66">
        <v>1200</v>
      </c>
      <c r="J41" s="67">
        <v>1177</v>
      </c>
      <c r="K41" s="66">
        <v>1095</v>
      </c>
      <c r="L41" s="66">
        <v>1586</v>
      </c>
      <c r="M41" s="66">
        <v>2856</v>
      </c>
      <c r="O41" s="66">
        <v>38</v>
      </c>
      <c r="P41" s="65">
        <f t="shared" si="0"/>
        <v>4</v>
      </c>
      <c r="Q41" s="65">
        <v>2</v>
      </c>
      <c r="S41" s="65" t="s">
        <v>65</v>
      </c>
      <c r="T41">
        <f t="shared" si="1"/>
        <v>3685</v>
      </c>
    </row>
    <row r="42" spans="1:20" x14ac:dyDescent="0.25">
      <c r="A42" s="63">
        <v>29</v>
      </c>
      <c r="B42" s="68">
        <v>3384</v>
      </c>
      <c r="C42" s="80">
        <v>2924</v>
      </c>
      <c r="D42" s="68">
        <v>2887</v>
      </c>
      <c r="E42" s="68">
        <v>2747</v>
      </c>
      <c r="F42" s="68">
        <v>2645</v>
      </c>
      <c r="G42" s="68">
        <v>2728</v>
      </c>
      <c r="H42" s="68">
        <v>2564</v>
      </c>
      <c r="I42" s="68">
        <v>2310</v>
      </c>
      <c r="J42" s="68">
        <v>2119</v>
      </c>
      <c r="K42" s="68">
        <v>1947</v>
      </c>
      <c r="L42" s="68">
        <v>1662</v>
      </c>
      <c r="M42" s="68">
        <v>1148</v>
      </c>
      <c r="O42" s="66">
        <v>39</v>
      </c>
      <c r="P42" s="65">
        <f t="shared" si="0"/>
        <v>4</v>
      </c>
      <c r="Q42" s="65">
        <v>3</v>
      </c>
      <c r="S42" s="65" t="s">
        <v>66</v>
      </c>
      <c r="T42">
        <f t="shared" si="1"/>
        <v>5658</v>
      </c>
    </row>
    <row r="43" spans="1:20" x14ac:dyDescent="0.25">
      <c r="A43" s="13">
        <v>1830</v>
      </c>
      <c r="B43" s="66">
        <v>1112</v>
      </c>
      <c r="C43" s="79">
        <v>1268</v>
      </c>
      <c r="D43" s="66">
        <v>1115</v>
      </c>
      <c r="E43" s="66">
        <v>1704</v>
      </c>
      <c r="F43" s="66">
        <v>1566</v>
      </c>
      <c r="G43" s="66">
        <v>1463</v>
      </c>
      <c r="H43" s="66">
        <v>1486</v>
      </c>
      <c r="I43" s="66">
        <v>1624</v>
      </c>
      <c r="J43" s="66">
        <v>1707</v>
      </c>
      <c r="K43" s="66">
        <v>1680</v>
      </c>
      <c r="L43" s="66">
        <v>2061</v>
      </c>
      <c r="M43" s="66">
        <v>2135</v>
      </c>
      <c r="O43" s="66">
        <v>40</v>
      </c>
      <c r="P43" s="65">
        <f t="shared" si="0"/>
        <v>4</v>
      </c>
      <c r="Q43" s="65">
        <v>4</v>
      </c>
      <c r="S43" s="65" t="s">
        <v>67</v>
      </c>
      <c r="T43">
        <f t="shared" si="1"/>
        <v>6219</v>
      </c>
    </row>
    <row r="44" spans="1:20" x14ac:dyDescent="0.25">
      <c r="A44" s="13">
        <v>31</v>
      </c>
      <c r="B44" s="66">
        <v>1602</v>
      </c>
      <c r="C44" s="79">
        <v>1701</v>
      </c>
      <c r="D44" s="66">
        <v>1781</v>
      </c>
      <c r="E44" s="66">
        <v>1909</v>
      </c>
      <c r="F44" s="66">
        <v>2290</v>
      </c>
      <c r="G44" s="66">
        <v>2816</v>
      </c>
      <c r="H44" s="66">
        <v>2741</v>
      </c>
      <c r="I44" s="66">
        <v>2511</v>
      </c>
      <c r="J44" s="66">
        <v>2429</v>
      </c>
      <c r="K44" s="66">
        <v>2591</v>
      </c>
      <c r="L44" s="66">
        <v>2556</v>
      </c>
      <c r="M44" s="66">
        <v>2566</v>
      </c>
      <c r="O44" s="66">
        <v>41</v>
      </c>
      <c r="P44" s="65">
        <f t="shared" si="0"/>
        <v>4</v>
      </c>
      <c r="Q44" s="65">
        <v>5</v>
      </c>
      <c r="S44" s="65" t="s">
        <v>68</v>
      </c>
      <c r="T44">
        <f t="shared" si="1"/>
        <v>5710</v>
      </c>
    </row>
    <row r="45" spans="1:20" x14ac:dyDescent="0.25">
      <c r="A45" s="13">
        <v>32</v>
      </c>
      <c r="B45" s="66">
        <v>2626</v>
      </c>
      <c r="C45" s="79">
        <v>2387</v>
      </c>
      <c r="D45" s="66">
        <v>2941</v>
      </c>
      <c r="E45" s="66">
        <v>2547</v>
      </c>
      <c r="F45" s="66">
        <v>2479</v>
      </c>
      <c r="G45" s="66">
        <v>2404</v>
      </c>
      <c r="H45" s="66">
        <v>2387</v>
      </c>
      <c r="I45" s="66">
        <v>2190</v>
      </c>
      <c r="J45" s="66">
        <v>2002</v>
      </c>
      <c r="K45" s="66">
        <v>1752</v>
      </c>
      <c r="L45" s="66">
        <v>1475</v>
      </c>
      <c r="M45" s="66">
        <v>1263</v>
      </c>
      <c r="O45" s="66">
        <v>42</v>
      </c>
      <c r="P45" s="65">
        <f t="shared" si="0"/>
        <v>4</v>
      </c>
      <c r="Q45" s="65">
        <v>6</v>
      </c>
      <c r="S45" s="65" t="s">
        <v>69</v>
      </c>
      <c r="T45">
        <f t="shared" si="1"/>
        <v>5307</v>
      </c>
    </row>
    <row r="46" spans="1:20" x14ac:dyDescent="0.25">
      <c r="A46" s="13">
        <v>33</v>
      </c>
      <c r="B46" s="66">
        <v>1413</v>
      </c>
      <c r="C46" s="79">
        <v>1408</v>
      </c>
      <c r="D46" s="66">
        <v>1268</v>
      </c>
      <c r="E46" s="66">
        <v>1137</v>
      </c>
      <c r="F46" s="66">
        <v>1042</v>
      </c>
      <c r="G46" s="66">
        <v>908</v>
      </c>
      <c r="H46" s="66">
        <v>973</v>
      </c>
      <c r="I46" s="66">
        <v>1025</v>
      </c>
      <c r="J46" s="66">
        <v>1249</v>
      </c>
      <c r="K46" s="66">
        <v>1443</v>
      </c>
      <c r="L46" s="66">
        <v>1659</v>
      </c>
      <c r="M46" s="66">
        <v>1636</v>
      </c>
      <c r="O46" s="66">
        <v>43</v>
      </c>
      <c r="P46" s="65">
        <f t="shared" si="0"/>
        <v>4</v>
      </c>
      <c r="Q46" s="65">
        <v>7</v>
      </c>
      <c r="S46" s="65" t="s">
        <v>70</v>
      </c>
      <c r="T46">
        <f t="shared" si="1"/>
        <v>5144</v>
      </c>
    </row>
    <row r="47" spans="1:20" x14ac:dyDescent="0.25">
      <c r="A47" s="63">
        <v>34</v>
      </c>
      <c r="B47" s="68">
        <v>1723</v>
      </c>
      <c r="C47" s="80">
        <v>1839</v>
      </c>
      <c r="D47" s="68">
        <v>1785</v>
      </c>
      <c r="E47" s="68">
        <v>1768</v>
      </c>
      <c r="F47" s="68">
        <v>2059</v>
      </c>
      <c r="G47" s="68">
        <v>2117</v>
      </c>
      <c r="H47" s="68">
        <v>2473</v>
      </c>
      <c r="I47" s="68">
        <v>2758</v>
      </c>
      <c r="J47" s="68">
        <v>2614</v>
      </c>
      <c r="K47" s="68">
        <v>2612</v>
      </c>
      <c r="L47" s="68">
        <v>2454</v>
      </c>
      <c r="M47" s="68">
        <v>2551</v>
      </c>
      <c r="O47" s="66">
        <v>44</v>
      </c>
      <c r="P47" s="65">
        <f t="shared" si="0"/>
        <v>4</v>
      </c>
      <c r="Q47" s="65">
        <v>8</v>
      </c>
      <c r="S47" s="65" t="s">
        <v>71</v>
      </c>
      <c r="T47">
        <f t="shared" si="1"/>
        <v>5619</v>
      </c>
    </row>
    <row r="48" spans="1:20" x14ac:dyDescent="0.25">
      <c r="A48" s="13">
        <v>1835</v>
      </c>
      <c r="B48" s="66">
        <v>2349</v>
      </c>
      <c r="C48" s="79">
        <v>2216</v>
      </c>
      <c r="D48" s="66">
        <v>2543</v>
      </c>
      <c r="E48" s="66">
        <v>2602</v>
      </c>
      <c r="F48" s="66">
        <v>2866</v>
      </c>
      <c r="G48" s="66">
        <v>3504</v>
      </c>
      <c r="H48" s="66">
        <v>3075</v>
      </c>
      <c r="I48" s="66">
        <v>2838</v>
      </c>
      <c r="J48" s="66">
        <v>2943</v>
      </c>
      <c r="K48" s="66">
        <v>2852</v>
      </c>
      <c r="L48" s="66">
        <v>2728</v>
      </c>
      <c r="M48" s="66">
        <v>2638</v>
      </c>
      <c r="O48" s="66">
        <v>45</v>
      </c>
      <c r="P48" s="65">
        <f t="shared" si="0"/>
        <v>4</v>
      </c>
      <c r="Q48" s="65">
        <v>9</v>
      </c>
      <c r="S48" s="65" t="s">
        <v>72</v>
      </c>
      <c r="T48">
        <f t="shared" si="1"/>
        <v>5720</v>
      </c>
    </row>
    <row r="49" spans="1:20" x14ac:dyDescent="0.25">
      <c r="A49" s="13">
        <v>36</v>
      </c>
      <c r="B49" s="66">
        <v>2708</v>
      </c>
      <c r="C49" s="79">
        <v>2771</v>
      </c>
      <c r="D49" s="66">
        <v>2861</v>
      </c>
      <c r="E49" s="66">
        <v>2770</v>
      </c>
      <c r="F49" s="66">
        <v>3089</v>
      </c>
      <c r="G49" s="66">
        <v>3540</v>
      </c>
      <c r="H49" s="66">
        <v>3681</v>
      </c>
      <c r="I49" s="66">
        <v>4316</v>
      </c>
      <c r="J49" s="66">
        <v>5062</v>
      </c>
      <c r="K49" s="66">
        <v>5984</v>
      </c>
      <c r="L49" s="66">
        <v>7582</v>
      </c>
      <c r="M49" s="66">
        <v>9204</v>
      </c>
      <c r="O49" s="66">
        <v>46</v>
      </c>
      <c r="P49" s="65">
        <f t="shared" si="0"/>
        <v>4</v>
      </c>
      <c r="Q49" s="65">
        <v>10</v>
      </c>
      <c r="S49" s="65" t="s">
        <v>73</v>
      </c>
      <c r="T49">
        <f t="shared" si="1"/>
        <v>6041</v>
      </c>
    </row>
    <row r="50" spans="1:20" x14ac:dyDescent="0.25">
      <c r="A50" s="13">
        <v>37</v>
      </c>
      <c r="B50" s="66">
        <v>10339</v>
      </c>
      <c r="C50" s="79">
        <v>11274</v>
      </c>
      <c r="D50" s="66">
        <v>11426</v>
      </c>
      <c r="E50" s="66">
        <v>11262</v>
      </c>
      <c r="F50" s="66">
        <v>9188</v>
      </c>
      <c r="G50" s="66">
        <v>7385</v>
      </c>
      <c r="H50" s="66">
        <v>6823</v>
      </c>
      <c r="I50" s="66">
        <v>6130</v>
      </c>
      <c r="J50" s="66">
        <v>5238</v>
      </c>
      <c r="K50" s="66">
        <v>4471</v>
      </c>
      <c r="L50" s="66">
        <v>3854</v>
      </c>
      <c r="M50" s="66">
        <v>3427</v>
      </c>
      <c r="O50" s="66">
        <v>47</v>
      </c>
      <c r="P50" s="65">
        <f t="shared" si="0"/>
        <v>4</v>
      </c>
      <c r="Q50" s="65">
        <v>11</v>
      </c>
      <c r="S50" s="65" t="s">
        <v>74</v>
      </c>
      <c r="T50">
        <f t="shared" si="1"/>
        <v>5506</v>
      </c>
    </row>
    <row r="51" spans="1:20" x14ac:dyDescent="0.25">
      <c r="A51" s="13">
        <v>38</v>
      </c>
      <c r="B51" s="66">
        <v>3382</v>
      </c>
      <c r="C51" s="79">
        <v>3354</v>
      </c>
      <c r="D51" s="66">
        <v>3471</v>
      </c>
      <c r="E51" s="66">
        <v>3503</v>
      </c>
      <c r="F51" s="66">
        <v>3395</v>
      </c>
      <c r="G51" s="66">
        <v>3364</v>
      </c>
      <c r="H51" s="66">
        <v>3426</v>
      </c>
      <c r="I51" s="66">
        <v>3357</v>
      </c>
      <c r="J51" s="66">
        <v>3251</v>
      </c>
      <c r="K51" s="66">
        <v>3118</v>
      </c>
      <c r="L51" s="66">
        <v>2951</v>
      </c>
      <c r="M51" s="66">
        <v>2893</v>
      </c>
      <c r="O51" s="66">
        <v>48</v>
      </c>
      <c r="P51" s="65">
        <f t="shared" si="0"/>
        <v>4</v>
      </c>
      <c r="Q51" s="65">
        <v>12</v>
      </c>
      <c r="S51" s="65" t="s">
        <v>75</v>
      </c>
      <c r="T51">
        <f t="shared" si="1"/>
        <v>5311</v>
      </c>
    </row>
    <row r="52" spans="1:20" x14ac:dyDescent="0.25">
      <c r="A52" s="63">
        <v>39</v>
      </c>
      <c r="B52" s="68">
        <v>2933</v>
      </c>
      <c r="C52" s="80">
        <v>3302</v>
      </c>
      <c r="D52" s="68">
        <v>3706</v>
      </c>
      <c r="E52" s="68">
        <v>4018</v>
      </c>
      <c r="F52" s="68">
        <v>5738</v>
      </c>
      <c r="G52" s="68">
        <v>6550</v>
      </c>
      <c r="H52" s="68">
        <v>6902</v>
      </c>
      <c r="I52" s="68">
        <v>7518</v>
      </c>
      <c r="J52" s="68">
        <v>7834</v>
      </c>
      <c r="K52" s="68">
        <v>7710</v>
      </c>
      <c r="L52" s="68">
        <v>7213</v>
      </c>
      <c r="M52" s="68">
        <v>6789</v>
      </c>
      <c r="O52" s="66">
        <v>49</v>
      </c>
      <c r="P52" s="65">
        <f t="shared" si="0"/>
        <v>5</v>
      </c>
      <c r="Q52" s="65">
        <v>1</v>
      </c>
      <c r="R52">
        <v>1798</v>
      </c>
      <c r="S52" s="65" t="s">
        <v>64</v>
      </c>
      <c r="T52">
        <f t="shared" si="1"/>
        <v>5231</v>
      </c>
    </row>
    <row r="53" spans="1:20" x14ac:dyDescent="0.25">
      <c r="A53" s="13">
        <v>1840</v>
      </c>
      <c r="B53" s="66">
        <v>5988</v>
      </c>
      <c r="C53" s="79">
        <v>5116</v>
      </c>
      <c r="D53" s="66">
        <v>4682</v>
      </c>
      <c r="E53" s="66">
        <v>4557</v>
      </c>
      <c r="F53" s="66">
        <v>4152</v>
      </c>
      <c r="G53" s="66">
        <v>4103</v>
      </c>
      <c r="H53" s="66">
        <v>4071</v>
      </c>
      <c r="I53" s="66">
        <v>3926</v>
      </c>
      <c r="J53" s="66">
        <v>4092</v>
      </c>
      <c r="K53" s="66">
        <v>4646</v>
      </c>
      <c r="L53" s="66">
        <v>4830</v>
      </c>
      <c r="M53" s="66">
        <v>5234</v>
      </c>
      <c r="O53" s="66">
        <v>50</v>
      </c>
      <c r="P53" s="65">
        <f t="shared" si="0"/>
        <v>5</v>
      </c>
      <c r="Q53" s="65">
        <v>2</v>
      </c>
      <c r="S53" s="65" t="s">
        <v>65</v>
      </c>
      <c r="T53">
        <f t="shared" si="1"/>
        <v>4951</v>
      </c>
    </row>
    <row r="54" spans="1:20" x14ac:dyDescent="0.25">
      <c r="A54" s="13">
        <v>41</v>
      </c>
      <c r="B54" s="66">
        <v>5082</v>
      </c>
      <c r="C54" s="79">
        <v>4756</v>
      </c>
      <c r="D54" s="66">
        <v>4903</v>
      </c>
      <c r="E54" s="66">
        <v>4469</v>
      </c>
      <c r="F54" s="66">
        <v>4069</v>
      </c>
      <c r="G54" s="66">
        <v>4308</v>
      </c>
      <c r="H54" s="66">
        <v>4384</v>
      </c>
      <c r="I54" s="66">
        <v>4307</v>
      </c>
      <c r="J54" s="66">
        <v>4201</v>
      </c>
      <c r="K54" s="66">
        <v>4494</v>
      </c>
      <c r="L54" s="66">
        <v>5264</v>
      </c>
      <c r="M54" s="66">
        <v>5549</v>
      </c>
      <c r="O54" s="66">
        <v>51</v>
      </c>
      <c r="P54" s="65">
        <f t="shared" si="0"/>
        <v>5</v>
      </c>
      <c r="Q54" s="65">
        <v>3</v>
      </c>
      <c r="S54" s="65" t="s">
        <v>66</v>
      </c>
      <c r="T54">
        <f t="shared" si="1"/>
        <v>3785</v>
      </c>
    </row>
    <row r="55" spans="1:20" x14ac:dyDescent="0.25">
      <c r="A55" s="13">
        <v>42</v>
      </c>
      <c r="B55" s="66">
        <v>5560</v>
      </c>
      <c r="C55" s="79">
        <v>5486</v>
      </c>
      <c r="D55" s="66">
        <v>5135</v>
      </c>
      <c r="E55" s="66">
        <v>5723</v>
      </c>
      <c r="F55" s="66">
        <v>4456</v>
      </c>
      <c r="G55" s="66">
        <v>4271</v>
      </c>
      <c r="H55" s="66">
        <v>4218</v>
      </c>
      <c r="I55" s="66">
        <v>4068</v>
      </c>
      <c r="J55" s="66">
        <v>3821</v>
      </c>
      <c r="K55" s="66">
        <v>3417</v>
      </c>
      <c r="L55" s="66">
        <v>2771</v>
      </c>
      <c r="M55" s="66">
        <v>2474</v>
      </c>
      <c r="O55" s="66">
        <v>52</v>
      </c>
      <c r="P55" s="65">
        <f t="shared" si="0"/>
        <v>5</v>
      </c>
      <c r="Q55" s="65">
        <v>4</v>
      </c>
      <c r="S55" s="65" t="s">
        <v>67</v>
      </c>
      <c r="T55">
        <f t="shared" si="1"/>
        <v>4020</v>
      </c>
    </row>
    <row r="56" spans="1:20" x14ac:dyDescent="0.25">
      <c r="A56" s="13">
        <v>43</v>
      </c>
      <c r="B56" s="66">
        <v>2641</v>
      </c>
      <c r="C56" s="79">
        <v>2674</v>
      </c>
      <c r="D56" s="66">
        <v>2625</v>
      </c>
      <c r="E56" s="66">
        <v>2663</v>
      </c>
      <c r="F56" s="66">
        <v>2681</v>
      </c>
      <c r="G56" s="66">
        <v>2591</v>
      </c>
      <c r="H56" s="66">
        <v>2591</v>
      </c>
      <c r="I56" s="66">
        <v>2541</v>
      </c>
      <c r="J56" s="66">
        <v>2415</v>
      </c>
      <c r="K56" s="66">
        <v>2340</v>
      </c>
      <c r="L56" s="66">
        <v>2076</v>
      </c>
      <c r="M56" s="66">
        <v>1980</v>
      </c>
      <c r="O56" s="66">
        <v>53</v>
      </c>
      <c r="P56" s="65">
        <f t="shared" si="0"/>
        <v>5</v>
      </c>
      <c r="Q56" s="65">
        <v>5</v>
      </c>
      <c r="S56" s="65" t="s">
        <v>68</v>
      </c>
      <c r="T56">
        <f t="shared" si="1"/>
        <v>4969</v>
      </c>
    </row>
    <row r="57" spans="1:20" x14ac:dyDescent="0.25">
      <c r="A57" s="63">
        <v>44</v>
      </c>
      <c r="B57" s="68">
        <v>2063</v>
      </c>
      <c r="C57" s="80">
        <v>2109</v>
      </c>
      <c r="D57" s="68">
        <v>2133</v>
      </c>
      <c r="E57" s="68">
        <v>2047</v>
      </c>
      <c r="F57" s="68">
        <v>1973</v>
      </c>
      <c r="G57" s="68">
        <v>1919</v>
      </c>
      <c r="H57" s="68">
        <v>2117</v>
      </c>
      <c r="I57" s="68">
        <v>2272</v>
      </c>
      <c r="J57" s="68">
        <v>2352</v>
      </c>
      <c r="K57" s="68">
        <v>2385</v>
      </c>
      <c r="L57" s="68">
        <v>2836</v>
      </c>
      <c r="M57" s="68">
        <v>2868</v>
      </c>
      <c r="O57" s="66">
        <v>54</v>
      </c>
      <c r="P57" s="65">
        <f t="shared" si="0"/>
        <v>5</v>
      </c>
      <c r="Q57" s="65">
        <v>6</v>
      </c>
      <c r="S57" s="65" t="s">
        <v>69</v>
      </c>
      <c r="T57">
        <f t="shared" si="1"/>
        <v>4739</v>
      </c>
    </row>
    <row r="58" spans="1:20" x14ac:dyDescent="0.25">
      <c r="A58" s="13">
        <v>1845</v>
      </c>
      <c r="B58" s="66">
        <v>2426</v>
      </c>
      <c r="C58" s="79">
        <v>2186</v>
      </c>
      <c r="D58" s="66">
        <v>2543</v>
      </c>
      <c r="E58" s="66">
        <v>3070</v>
      </c>
      <c r="F58" s="66">
        <v>3865</v>
      </c>
      <c r="G58" s="66">
        <v>4112</v>
      </c>
      <c r="H58" s="66">
        <v>4183</v>
      </c>
      <c r="I58" s="66">
        <v>4938</v>
      </c>
      <c r="J58" s="66">
        <v>5632</v>
      </c>
      <c r="K58" s="66">
        <v>6502</v>
      </c>
      <c r="L58" s="67">
        <v>7695</v>
      </c>
      <c r="M58" s="66">
        <v>8609</v>
      </c>
      <c r="O58" s="66">
        <v>55</v>
      </c>
      <c r="P58" s="65">
        <f t="shared" si="0"/>
        <v>5</v>
      </c>
      <c r="Q58" s="65">
        <v>7</v>
      </c>
      <c r="S58" s="65" t="s">
        <v>70</v>
      </c>
      <c r="T58">
        <f t="shared" si="1"/>
        <v>4420</v>
      </c>
    </row>
    <row r="59" spans="1:20" x14ac:dyDescent="0.25">
      <c r="A59" s="13">
        <v>46</v>
      </c>
      <c r="B59" s="66">
        <v>9752</v>
      </c>
      <c r="C59" s="79">
        <v>12485</v>
      </c>
      <c r="D59" s="66">
        <v>11842</v>
      </c>
      <c r="E59" s="66">
        <v>11309</v>
      </c>
      <c r="F59" s="66">
        <v>10684</v>
      </c>
      <c r="G59" s="66">
        <v>10409</v>
      </c>
      <c r="H59" s="66">
        <v>9473</v>
      </c>
      <c r="I59" s="66">
        <v>7673</v>
      </c>
      <c r="J59" s="66">
        <v>6486</v>
      </c>
      <c r="K59" s="66">
        <v>6186</v>
      </c>
      <c r="L59" s="66">
        <v>5881</v>
      </c>
      <c r="M59" s="66">
        <v>6526</v>
      </c>
      <c r="O59" s="66">
        <v>56</v>
      </c>
      <c r="P59" s="65">
        <f t="shared" si="0"/>
        <v>5</v>
      </c>
      <c r="Q59" s="65">
        <v>8</v>
      </c>
      <c r="S59" s="65" t="s">
        <v>71</v>
      </c>
      <c r="T59">
        <f t="shared" si="1"/>
        <v>4115</v>
      </c>
    </row>
    <row r="60" spans="1:20" x14ac:dyDescent="0.25">
      <c r="A60" s="13">
        <v>47</v>
      </c>
      <c r="B60" s="66">
        <v>7416</v>
      </c>
      <c r="C60" s="79">
        <v>8259</v>
      </c>
      <c r="D60" s="66">
        <v>9699</v>
      </c>
      <c r="E60" s="66">
        <v>10112</v>
      </c>
      <c r="F60" s="66">
        <v>9651</v>
      </c>
      <c r="G60" s="66">
        <v>9574</v>
      </c>
      <c r="H60" s="66">
        <v>9816</v>
      </c>
      <c r="I60" s="66">
        <v>10269</v>
      </c>
      <c r="J60" s="66">
        <v>9926</v>
      </c>
      <c r="K60" s="66">
        <v>11587</v>
      </c>
      <c r="L60" s="66">
        <v>10624</v>
      </c>
      <c r="M60" s="66">
        <v>8661</v>
      </c>
      <c r="O60" s="66">
        <v>57</v>
      </c>
      <c r="P60" s="65">
        <f t="shared" si="0"/>
        <v>5</v>
      </c>
      <c r="Q60" s="65">
        <v>9</v>
      </c>
      <c r="S60" s="65" t="s">
        <v>72</v>
      </c>
      <c r="T60">
        <f t="shared" si="1"/>
        <v>4089</v>
      </c>
    </row>
    <row r="61" spans="1:20" x14ac:dyDescent="0.25">
      <c r="A61" s="13">
        <v>48</v>
      </c>
      <c r="B61" s="66">
        <v>7159</v>
      </c>
      <c r="C61" s="79">
        <v>5517</v>
      </c>
      <c r="D61" s="66">
        <v>4692</v>
      </c>
      <c r="E61" s="66">
        <v>4327</v>
      </c>
      <c r="F61" s="66">
        <v>4075</v>
      </c>
      <c r="G61" s="66">
        <v>3966</v>
      </c>
      <c r="H61" s="66">
        <v>4074</v>
      </c>
      <c r="I61" s="66">
        <v>3932</v>
      </c>
      <c r="J61" s="66">
        <v>3960</v>
      </c>
      <c r="K61" s="66">
        <v>3322</v>
      </c>
      <c r="L61" s="66">
        <v>3008</v>
      </c>
      <c r="M61" s="66">
        <v>3097</v>
      </c>
      <c r="O61" s="66">
        <v>58</v>
      </c>
      <c r="P61" s="65">
        <f t="shared" si="0"/>
        <v>5</v>
      </c>
      <c r="Q61" s="65">
        <v>10</v>
      </c>
      <c r="S61" s="65" t="s">
        <v>73</v>
      </c>
      <c r="T61">
        <f t="shared" si="1"/>
        <v>4005</v>
      </c>
    </row>
    <row r="62" spans="1:20" x14ac:dyDescent="0.25">
      <c r="A62" s="63">
        <v>49</v>
      </c>
      <c r="B62" s="68">
        <v>3055</v>
      </c>
      <c r="C62" s="80">
        <v>2827</v>
      </c>
      <c r="D62" s="68">
        <v>2686</v>
      </c>
      <c r="E62" s="68">
        <v>2644</v>
      </c>
      <c r="F62" s="68">
        <v>2690</v>
      </c>
      <c r="G62" s="68">
        <v>2650</v>
      </c>
      <c r="H62" s="68">
        <v>2681</v>
      </c>
      <c r="I62" s="68">
        <v>2560</v>
      </c>
      <c r="J62" s="68">
        <v>2569</v>
      </c>
      <c r="K62" s="68">
        <v>2374</v>
      </c>
      <c r="L62" s="68">
        <v>2181</v>
      </c>
      <c r="M62" s="68">
        <v>2262</v>
      </c>
      <c r="O62" s="66">
        <v>59</v>
      </c>
      <c r="P62" s="65">
        <f t="shared" si="0"/>
        <v>5</v>
      </c>
      <c r="Q62" s="65">
        <v>11</v>
      </c>
      <c r="S62" s="65" t="s">
        <v>74</v>
      </c>
      <c r="T62">
        <f t="shared" si="1"/>
        <v>4100</v>
      </c>
    </row>
    <row r="63" spans="1:20" x14ac:dyDescent="0.25">
      <c r="A63" s="13">
        <v>1850</v>
      </c>
      <c r="B63" s="66">
        <v>2227</v>
      </c>
      <c r="C63" s="79">
        <v>2224</v>
      </c>
      <c r="D63" s="66">
        <v>2301</v>
      </c>
      <c r="E63" s="66">
        <v>2262</v>
      </c>
      <c r="F63" s="66">
        <v>2316</v>
      </c>
      <c r="G63" s="66">
        <v>2500</v>
      </c>
      <c r="H63" s="66">
        <v>2890</v>
      </c>
      <c r="I63" s="66">
        <v>2798</v>
      </c>
      <c r="J63" s="66">
        <v>3065</v>
      </c>
      <c r="K63" s="66">
        <v>2827</v>
      </c>
      <c r="L63" s="66">
        <v>2929</v>
      </c>
      <c r="M63" s="65">
        <v>3720</v>
      </c>
      <c r="O63" s="66">
        <v>60</v>
      </c>
      <c r="P63" s="65">
        <f t="shared" si="0"/>
        <v>5</v>
      </c>
      <c r="Q63" s="65">
        <v>12</v>
      </c>
      <c r="S63" s="65" t="s">
        <v>75</v>
      </c>
      <c r="T63">
        <f t="shared" si="1"/>
        <v>4467</v>
      </c>
    </row>
    <row r="64" spans="1:20" x14ac:dyDescent="0.25">
      <c r="O64" s="66">
        <v>61</v>
      </c>
      <c r="P64" s="65">
        <f t="shared" si="0"/>
        <v>6</v>
      </c>
      <c r="Q64" s="65">
        <v>1</v>
      </c>
      <c r="R64">
        <v>1799</v>
      </c>
      <c r="S64" s="65" t="s">
        <v>64</v>
      </c>
      <c r="T64">
        <f t="shared" si="1"/>
        <v>4528</v>
      </c>
    </row>
    <row r="65" spans="15:20" x14ac:dyDescent="0.25">
      <c r="O65" s="66">
        <v>62</v>
      </c>
      <c r="P65" s="65">
        <f t="shared" si="0"/>
        <v>6</v>
      </c>
      <c r="Q65" s="65">
        <v>2</v>
      </c>
      <c r="S65" s="65" t="s">
        <v>65</v>
      </c>
      <c r="T65">
        <f t="shared" si="1"/>
        <v>4583</v>
      </c>
    </row>
    <row r="66" spans="15:20" x14ac:dyDescent="0.25">
      <c r="O66" s="66">
        <v>63</v>
      </c>
      <c r="P66" s="65">
        <f t="shared" si="0"/>
        <v>6</v>
      </c>
      <c r="Q66" s="65">
        <v>3</v>
      </c>
      <c r="S66" s="65" t="s">
        <v>66</v>
      </c>
      <c r="T66">
        <f t="shared" si="1"/>
        <v>4928</v>
      </c>
    </row>
    <row r="67" spans="15:20" x14ac:dyDescent="0.25">
      <c r="O67" s="66">
        <v>64</v>
      </c>
      <c r="P67" s="65">
        <f t="shared" si="0"/>
        <v>6</v>
      </c>
      <c r="Q67" s="65">
        <v>4</v>
      </c>
      <c r="S67" s="65" t="s">
        <v>67</v>
      </c>
      <c r="T67">
        <f t="shared" si="1"/>
        <v>4856</v>
      </c>
    </row>
    <row r="68" spans="15:20" x14ac:dyDescent="0.25">
      <c r="O68" s="66">
        <v>65</v>
      </c>
      <c r="P68" s="65">
        <f t="shared" ref="P68:P131" si="2">ROUNDUP(O68/12,0)</f>
        <v>6</v>
      </c>
      <c r="Q68" s="65">
        <v>5</v>
      </c>
      <c r="S68" s="65" t="s">
        <v>68</v>
      </c>
      <c r="T68">
        <f t="shared" ref="T68:T131" si="3">INDEX($B$7:$M$63,P68,Q68)</f>
        <v>4094</v>
      </c>
    </row>
    <row r="69" spans="15:20" x14ac:dyDescent="0.25">
      <c r="O69" s="66">
        <v>66</v>
      </c>
      <c r="P69" s="65">
        <f t="shared" si="2"/>
        <v>6</v>
      </c>
      <c r="Q69" s="65">
        <v>6</v>
      </c>
      <c r="S69" s="65" t="s">
        <v>69</v>
      </c>
      <c r="T69">
        <f t="shared" si="3"/>
        <v>4806</v>
      </c>
    </row>
    <row r="70" spans="15:20" x14ac:dyDescent="0.25">
      <c r="O70" s="66">
        <v>67</v>
      </c>
      <c r="P70" s="65">
        <f t="shared" si="2"/>
        <v>6</v>
      </c>
      <c r="Q70" s="65">
        <v>7</v>
      </c>
      <c r="S70" s="65" t="s">
        <v>70</v>
      </c>
      <c r="T70">
        <f t="shared" si="3"/>
        <v>5589</v>
      </c>
    </row>
    <row r="71" spans="15:20" x14ac:dyDescent="0.25">
      <c r="O71" s="66">
        <v>68</v>
      </c>
      <c r="P71" s="65">
        <f t="shared" si="2"/>
        <v>6</v>
      </c>
      <c r="Q71" s="65">
        <v>8</v>
      </c>
      <c r="S71" s="65" t="s">
        <v>71</v>
      </c>
      <c r="T71">
        <f t="shared" si="3"/>
        <v>6047</v>
      </c>
    </row>
    <row r="72" spans="15:20" x14ac:dyDescent="0.25">
      <c r="O72" s="66">
        <v>69</v>
      </c>
      <c r="P72" s="65">
        <f t="shared" si="2"/>
        <v>6</v>
      </c>
      <c r="Q72" s="65">
        <v>9</v>
      </c>
      <c r="S72" s="65" t="s">
        <v>72</v>
      </c>
      <c r="T72">
        <f t="shared" si="3"/>
        <v>6213</v>
      </c>
    </row>
    <row r="73" spans="15:20" x14ac:dyDescent="0.25">
      <c r="O73" s="66">
        <v>70</v>
      </c>
      <c r="P73" s="65">
        <f t="shared" si="2"/>
        <v>6</v>
      </c>
      <c r="Q73" s="65">
        <v>10</v>
      </c>
      <c r="S73" s="65" t="s">
        <v>73</v>
      </c>
      <c r="T73">
        <f t="shared" si="3"/>
        <v>6358</v>
      </c>
    </row>
    <row r="74" spans="15:20" x14ac:dyDescent="0.25">
      <c r="O74" s="66">
        <v>71</v>
      </c>
      <c r="P74" s="65">
        <f t="shared" si="2"/>
        <v>6</v>
      </c>
      <c r="Q74" s="65">
        <v>11</v>
      </c>
      <c r="S74" s="65" t="s">
        <v>74</v>
      </c>
      <c r="T74">
        <f t="shared" si="3"/>
        <v>6921</v>
      </c>
    </row>
    <row r="75" spans="15:20" x14ac:dyDescent="0.25">
      <c r="O75" s="66">
        <v>72</v>
      </c>
      <c r="P75" s="65">
        <f t="shared" si="2"/>
        <v>6</v>
      </c>
      <c r="Q75" s="65">
        <v>12</v>
      </c>
      <c r="S75" s="65" t="s">
        <v>75</v>
      </c>
      <c r="T75">
        <f t="shared" si="3"/>
        <v>6708</v>
      </c>
    </row>
    <row r="76" spans="15:20" x14ac:dyDescent="0.25">
      <c r="O76" s="66">
        <v>73</v>
      </c>
      <c r="P76" s="65">
        <f t="shared" si="2"/>
        <v>7</v>
      </c>
      <c r="Q76" s="65">
        <v>1</v>
      </c>
      <c r="R76">
        <v>1800</v>
      </c>
      <c r="S76" s="65" t="s">
        <v>64</v>
      </c>
      <c r="T76">
        <f t="shared" si="3"/>
        <v>6912</v>
      </c>
    </row>
    <row r="77" spans="15:20" x14ac:dyDescent="0.25">
      <c r="O77" s="66">
        <v>74</v>
      </c>
      <c r="P77" s="65">
        <f t="shared" si="2"/>
        <v>7</v>
      </c>
      <c r="Q77" s="65">
        <v>2</v>
      </c>
      <c r="S77" s="65" t="s">
        <v>65</v>
      </c>
      <c r="T77">
        <f t="shared" si="3"/>
        <v>6411</v>
      </c>
    </row>
    <row r="78" spans="15:20" x14ac:dyDescent="0.25">
      <c r="O78" s="66">
        <v>75</v>
      </c>
      <c r="P78" s="65">
        <f t="shared" si="2"/>
        <v>7</v>
      </c>
      <c r="Q78" s="65">
        <v>3</v>
      </c>
      <c r="S78" s="65" t="s">
        <v>66</v>
      </c>
      <c r="T78">
        <f t="shared" si="3"/>
        <v>6429</v>
      </c>
    </row>
    <row r="79" spans="15:20" x14ac:dyDescent="0.25">
      <c r="O79" s="66">
        <v>76</v>
      </c>
      <c r="P79" s="65">
        <f t="shared" si="2"/>
        <v>7</v>
      </c>
      <c r="Q79" s="65">
        <v>4</v>
      </c>
      <c r="S79" s="65" t="s">
        <v>67</v>
      </c>
      <c r="T79">
        <f t="shared" si="3"/>
        <v>6417</v>
      </c>
    </row>
    <row r="80" spans="15:20" x14ac:dyDescent="0.25">
      <c r="O80" s="66">
        <v>77</v>
      </c>
      <c r="P80" s="65">
        <f t="shared" si="2"/>
        <v>7</v>
      </c>
      <c r="Q80" s="65">
        <v>5</v>
      </c>
      <c r="S80" s="65" t="s">
        <v>68</v>
      </c>
      <c r="T80">
        <f t="shared" si="3"/>
        <v>6447</v>
      </c>
    </row>
    <row r="81" spans="15:20" x14ac:dyDescent="0.25">
      <c r="O81" s="66">
        <v>78</v>
      </c>
      <c r="P81" s="65">
        <f t="shared" si="2"/>
        <v>7</v>
      </c>
      <c r="Q81" s="65">
        <v>6</v>
      </c>
      <c r="S81" s="65" t="s">
        <v>69</v>
      </c>
      <c r="T81">
        <f t="shared" si="3"/>
        <v>6463</v>
      </c>
    </row>
    <row r="82" spans="15:20" x14ac:dyDescent="0.25">
      <c r="O82" s="66">
        <v>79</v>
      </c>
      <c r="P82" s="65">
        <f t="shared" si="2"/>
        <v>7</v>
      </c>
      <c r="Q82" s="65">
        <v>7</v>
      </c>
      <c r="S82" s="65" t="s">
        <v>70</v>
      </c>
      <c r="T82">
        <f t="shared" si="3"/>
        <v>6190</v>
      </c>
    </row>
    <row r="83" spans="15:20" x14ac:dyDescent="0.25">
      <c r="O83" s="66">
        <v>80</v>
      </c>
      <c r="P83" s="65">
        <f t="shared" si="2"/>
        <v>7</v>
      </c>
      <c r="Q83" s="65">
        <v>8</v>
      </c>
      <c r="S83" s="65" t="s">
        <v>71</v>
      </c>
      <c r="T83">
        <f t="shared" si="3"/>
        <v>5916</v>
      </c>
    </row>
    <row r="84" spans="15:20" x14ac:dyDescent="0.25">
      <c r="O84" s="66">
        <v>81</v>
      </c>
      <c r="P84" s="65">
        <f t="shared" si="2"/>
        <v>7</v>
      </c>
      <c r="Q84" s="65">
        <v>9</v>
      </c>
      <c r="S84" s="65" t="s">
        <v>72</v>
      </c>
      <c r="T84">
        <f t="shared" si="3"/>
        <v>6302</v>
      </c>
    </row>
    <row r="85" spans="15:20" x14ac:dyDescent="0.25">
      <c r="O85" s="66">
        <v>82</v>
      </c>
      <c r="P85" s="65">
        <f t="shared" si="2"/>
        <v>7</v>
      </c>
      <c r="Q85" s="65">
        <v>10</v>
      </c>
      <c r="S85" s="65" t="s">
        <v>73</v>
      </c>
      <c r="T85">
        <f t="shared" si="3"/>
        <v>5880</v>
      </c>
    </row>
    <row r="86" spans="15:20" x14ac:dyDescent="0.25">
      <c r="O86" s="66">
        <v>83</v>
      </c>
      <c r="P86" s="65">
        <f t="shared" si="2"/>
        <v>7</v>
      </c>
      <c r="Q86" s="65">
        <v>11</v>
      </c>
      <c r="S86" s="65" t="s">
        <v>74</v>
      </c>
      <c r="T86">
        <f t="shared" si="3"/>
        <v>6030</v>
      </c>
    </row>
    <row r="87" spans="15:20" x14ac:dyDescent="0.25">
      <c r="O87" s="66">
        <v>84</v>
      </c>
      <c r="P87" s="65">
        <f t="shared" si="2"/>
        <v>7</v>
      </c>
      <c r="Q87" s="65">
        <v>12</v>
      </c>
      <c r="S87" s="65" t="s">
        <v>75</v>
      </c>
      <c r="T87">
        <f t="shared" si="3"/>
        <v>6347</v>
      </c>
    </row>
    <row r="88" spans="15:20" x14ac:dyDescent="0.25">
      <c r="O88" s="66">
        <v>85</v>
      </c>
      <c r="P88" s="65">
        <f t="shared" si="2"/>
        <v>8</v>
      </c>
      <c r="Q88" s="65">
        <v>1</v>
      </c>
      <c r="R88">
        <v>1801</v>
      </c>
      <c r="S88" s="65" t="s">
        <v>64</v>
      </c>
      <c r="T88">
        <f t="shared" si="3"/>
        <v>7117</v>
      </c>
    </row>
    <row r="89" spans="15:20" x14ac:dyDescent="0.25">
      <c r="O89" s="66">
        <v>86</v>
      </c>
      <c r="P89" s="65">
        <f t="shared" si="2"/>
        <v>8</v>
      </c>
      <c r="Q89" s="65">
        <v>2</v>
      </c>
      <c r="S89" s="65" t="s">
        <v>65</v>
      </c>
      <c r="T89">
        <f t="shared" si="3"/>
        <v>7807</v>
      </c>
    </row>
    <row r="90" spans="15:20" x14ac:dyDescent="0.25">
      <c r="O90" s="66">
        <v>87</v>
      </c>
      <c r="P90" s="65">
        <f t="shared" si="2"/>
        <v>8</v>
      </c>
      <c r="Q90" s="65">
        <v>3</v>
      </c>
      <c r="S90" s="65" t="s">
        <v>66</v>
      </c>
      <c r="T90">
        <f t="shared" si="3"/>
        <v>8307</v>
      </c>
    </row>
    <row r="91" spans="15:20" x14ac:dyDescent="0.25">
      <c r="O91" s="66">
        <v>88</v>
      </c>
      <c r="P91" s="65">
        <f t="shared" si="2"/>
        <v>8</v>
      </c>
      <c r="Q91" s="65">
        <v>4</v>
      </c>
      <c r="S91" s="65" t="s">
        <v>67</v>
      </c>
      <c r="T91">
        <f t="shared" si="3"/>
        <v>9084</v>
      </c>
    </row>
    <row r="92" spans="15:20" x14ac:dyDescent="0.25">
      <c r="O92" s="66">
        <v>89</v>
      </c>
      <c r="P92" s="65">
        <f t="shared" si="2"/>
        <v>8</v>
      </c>
      <c r="Q92" s="65">
        <v>5</v>
      </c>
      <c r="S92" s="65" t="s">
        <v>68</v>
      </c>
      <c r="T92">
        <f t="shared" si="3"/>
        <v>9072</v>
      </c>
    </row>
    <row r="93" spans="15:20" x14ac:dyDescent="0.25">
      <c r="O93" s="66">
        <v>90</v>
      </c>
      <c r="P93" s="65">
        <f t="shared" si="2"/>
        <v>8</v>
      </c>
      <c r="Q93" s="65">
        <v>6</v>
      </c>
      <c r="S93" s="65" t="s">
        <v>69</v>
      </c>
      <c r="T93">
        <f t="shared" si="3"/>
        <v>8451</v>
      </c>
    </row>
    <row r="94" spans="15:20" x14ac:dyDescent="0.25">
      <c r="O94" s="66">
        <v>91</v>
      </c>
      <c r="P94" s="65">
        <f t="shared" si="2"/>
        <v>8</v>
      </c>
      <c r="Q94" s="65">
        <v>7</v>
      </c>
      <c r="S94" s="65" t="s">
        <v>70</v>
      </c>
      <c r="T94">
        <f t="shared" si="3"/>
        <v>7291</v>
      </c>
    </row>
    <row r="95" spans="15:20" x14ac:dyDescent="0.25">
      <c r="O95" s="66">
        <v>92</v>
      </c>
      <c r="P95" s="65">
        <f t="shared" si="2"/>
        <v>8</v>
      </c>
      <c r="Q95" s="65">
        <v>8</v>
      </c>
      <c r="S95" s="65" t="s">
        <v>71</v>
      </c>
      <c r="T95">
        <f t="shared" si="3"/>
        <v>8411</v>
      </c>
    </row>
    <row r="96" spans="15:20" x14ac:dyDescent="0.25">
      <c r="O96" s="66">
        <v>93</v>
      </c>
      <c r="P96" s="65">
        <f t="shared" si="2"/>
        <v>8</v>
      </c>
      <c r="Q96" s="65">
        <v>9</v>
      </c>
      <c r="S96" s="65" t="s">
        <v>72</v>
      </c>
      <c r="T96">
        <f t="shared" si="3"/>
        <v>7697</v>
      </c>
    </row>
    <row r="97" spans="15:20" x14ac:dyDescent="0.25">
      <c r="O97" s="66">
        <v>94</v>
      </c>
      <c r="P97" s="65">
        <f t="shared" si="2"/>
        <v>8</v>
      </c>
      <c r="Q97" s="65">
        <v>10</v>
      </c>
      <c r="S97" s="65" t="s">
        <v>73</v>
      </c>
      <c r="T97">
        <f t="shared" si="3"/>
        <v>8236</v>
      </c>
    </row>
    <row r="98" spans="15:20" x14ac:dyDescent="0.25">
      <c r="O98" s="66">
        <v>95</v>
      </c>
      <c r="P98" s="65">
        <f t="shared" si="2"/>
        <v>8</v>
      </c>
      <c r="Q98" s="65">
        <v>11</v>
      </c>
      <c r="S98" s="65" t="s">
        <v>74</v>
      </c>
      <c r="T98">
        <f t="shared" si="3"/>
        <v>7782</v>
      </c>
    </row>
    <row r="99" spans="15:20" x14ac:dyDescent="0.25">
      <c r="O99" s="66">
        <v>96</v>
      </c>
      <c r="P99" s="65">
        <f t="shared" si="2"/>
        <v>8</v>
      </c>
      <c r="Q99" s="65">
        <v>12</v>
      </c>
      <c r="S99" s="65" t="s">
        <v>75</v>
      </c>
      <c r="T99">
        <f t="shared" si="3"/>
        <v>6515</v>
      </c>
    </row>
    <row r="100" spans="15:20" x14ac:dyDescent="0.25">
      <c r="O100" s="66">
        <v>97</v>
      </c>
      <c r="P100" s="65">
        <f t="shared" si="2"/>
        <v>9</v>
      </c>
      <c r="Q100" s="65">
        <v>1</v>
      </c>
      <c r="R100">
        <v>1802</v>
      </c>
      <c r="S100" s="65" t="s">
        <v>64</v>
      </c>
      <c r="T100">
        <f t="shared" si="3"/>
        <v>7161</v>
      </c>
    </row>
    <row r="101" spans="15:20" x14ac:dyDescent="0.25">
      <c r="O101" s="66">
        <v>98</v>
      </c>
      <c r="P101" s="65">
        <f t="shared" si="2"/>
        <v>9</v>
      </c>
      <c r="Q101" s="65">
        <v>2</v>
      </c>
      <c r="S101" s="65" t="s">
        <v>65</v>
      </c>
      <c r="T101">
        <f t="shared" si="3"/>
        <v>6418</v>
      </c>
    </row>
    <row r="102" spans="15:20" x14ac:dyDescent="0.25">
      <c r="O102" s="66">
        <v>99</v>
      </c>
      <c r="P102" s="65">
        <f t="shared" si="2"/>
        <v>9</v>
      </c>
      <c r="Q102" s="65">
        <v>3</v>
      </c>
      <c r="S102" s="65" t="s">
        <v>66</v>
      </c>
      <c r="T102">
        <f t="shared" si="3"/>
        <v>7066</v>
      </c>
    </row>
    <row r="103" spans="15:20" x14ac:dyDescent="0.25">
      <c r="O103" s="66">
        <v>100</v>
      </c>
      <c r="P103" s="65">
        <f t="shared" si="2"/>
        <v>9</v>
      </c>
      <c r="Q103" s="65">
        <v>4</v>
      </c>
      <c r="S103" s="65" t="s">
        <v>67</v>
      </c>
      <c r="T103">
        <f t="shared" si="3"/>
        <v>7506</v>
      </c>
    </row>
    <row r="104" spans="15:20" x14ac:dyDescent="0.25">
      <c r="O104" s="66">
        <v>101</v>
      </c>
      <c r="P104" s="65">
        <f t="shared" si="2"/>
        <v>9</v>
      </c>
      <c r="Q104" s="65">
        <v>5</v>
      </c>
      <c r="S104" s="65" t="s">
        <v>68</v>
      </c>
      <c r="T104">
        <f t="shared" si="3"/>
        <v>7454</v>
      </c>
    </row>
    <row r="105" spans="15:20" x14ac:dyDescent="0.25">
      <c r="O105" s="66">
        <v>102</v>
      </c>
      <c r="P105" s="65">
        <f t="shared" si="2"/>
        <v>9</v>
      </c>
      <c r="Q105" s="65">
        <v>6</v>
      </c>
      <c r="S105" s="65" t="s">
        <v>69</v>
      </c>
      <c r="T105">
        <f t="shared" si="3"/>
        <v>8134</v>
      </c>
    </row>
    <row r="106" spans="15:20" x14ac:dyDescent="0.25">
      <c r="O106" s="66">
        <v>103</v>
      </c>
      <c r="P106" s="65">
        <f t="shared" si="2"/>
        <v>9</v>
      </c>
      <c r="Q106" s="65">
        <v>7</v>
      </c>
      <c r="S106" s="65" t="s">
        <v>70</v>
      </c>
      <c r="T106">
        <f t="shared" si="3"/>
        <v>7494</v>
      </c>
    </row>
    <row r="107" spans="15:20" x14ac:dyDescent="0.25">
      <c r="O107" s="66">
        <v>104</v>
      </c>
      <c r="P107" s="65">
        <f t="shared" si="2"/>
        <v>9</v>
      </c>
      <c r="Q107" s="65">
        <v>8</v>
      </c>
      <c r="S107" s="65" t="s">
        <v>71</v>
      </c>
      <c r="T107">
        <f t="shared" si="3"/>
        <v>7127</v>
      </c>
    </row>
    <row r="108" spans="15:20" x14ac:dyDescent="0.25">
      <c r="O108" s="66">
        <v>105</v>
      </c>
      <c r="P108" s="65">
        <f t="shared" si="2"/>
        <v>9</v>
      </c>
      <c r="Q108" s="65">
        <v>9</v>
      </c>
      <c r="S108" s="65" t="s">
        <v>72</v>
      </c>
      <c r="T108">
        <f t="shared" si="3"/>
        <v>7638</v>
      </c>
    </row>
    <row r="109" spans="15:20" x14ac:dyDescent="0.25">
      <c r="O109" s="66">
        <v>106</v>
      </c>
      <c r="P109" s="65">
        <f t="shared" si="2"/>
        <v>9</v>
      </c>
      <c r="Q109" s="65">
        <v>10</v>
      </c>
      <c r="S109" s="65" t="s">
        <v>73</v>
      </c>
      <c r="T109">
        <f t="shared" si="3"/>
        <v>7713</v>
      </c>
    </row>
    <row r="110" spans="15:20" x14ac:dyDescent="0.25">
      <c r="O110" s="66">
        <v>107</v>
      </c>
      <c r="P110" s="65">
        <f t="shared" si="2"/>
        <v>9</v>
      </c>
      <c r="Q110" s="65">
        <v>11</v>
      </c>
      <c r="S110" s="65" t="s">
        <v>74</v>
      </c>
      <c r="T110">
        <f t="shared" si="3"/>
        <v>7790</v>
      </c>
    </row>
    <row r="111" spans="15:20" x14ac:dyDescent="0.25">
      <c r="O111" s="66">
        <v>108</v>
      </c>
      <c r="P111" s="65">
        <f t="shared" si="2"/>
        <v>9</v>
      </c>
      <c r="Q111" s="65">
        <v>12</v>
      </c>
      <c r="S111" s="65" t="s">
        <v>75</v>
      </c>
      <c r="T111">
        <f t="shared" si="3"/>
        <v>7234</v>
      </c>
    </row>
    <row r="112" spans="15:20" x14ac:dyDescent="0.25">
      <c r="O112" s="66">
        <v>109</v>
      </c>
      <c r="P112" s="65">
        <f t="shared" si="2"/>
        <v>10</v>
      </c>
      <c r="Q112" s="65">
        <v>1</v>
      </c>
      <c r="R112">
        <v>1803</v>
      </c>
      <c r="S112" s="65" t="s">
        <v>64</v>
      </c>
      <c r="T112">
        <f t="shared" si="3"/>
        <v>9829</v>
      </c>
    </row>
    <row r="113" spans="15:20" x14ac:dyDescent="0.25">
      <c r="O113" s="66">
        <v>110</v>
      </c>
      <c r="P113" s="65">
        <f t="shared" si="2"/>
        <v>10</v>
      </c>
      <c r="Q113" s="65">
        <v>2</v>
      </c>
      <c r="S113" s="65" t="s">
        <v>65</v>
      </c>
      <c r="T113">
        <f t="shared" si="3"/>
        <v>10157</v>
      </c>
    </row>
    <row r="114" spans="15:20" x14ac:dyDescent="0.25">
      <c r="O114" s="66">
        <v>111</v>
      </c>
      <c r="P114" s="65">
        <f t="shared" si="2"/>
        <v>10</v>
      </c>
      <c r="Q114" s="65">
        <v>3</v>
      </c>
      <c r="S114" s="65" t="s">
        <v>66</v>
      </c>
      <c r="T114">
        <f t="shared" si="3"/>
        <v>10879</v>
      </c>
    </row>
    <row r="115" spans="15:20" x14ac:dyDescent="0.25">
      <c r="O115" s="66">
        <v>112</v>
      </c>
      <c r="P115" s="65">
        <f t="shared" si="2"/>
        <v>10</v>
      </c>
      <c r="Q115" s="65">
        <v>4</v>
      </c>
      <c r="S115" s="65" t="s">
        <v>67</v>
      </c>
      <c r="T115">
        <f t="shared" si="3"/>
        <v>10801</v>
      </c>
    </row>
    <row r="116" spans="15:20" x14ac:dyDescent="0.25">
      <c r="O116" s="66">
        <v>113</v>
      </c>
      <c r="P116" s="65">
        <f t="shared" si="2"/>
        <v>10</v>
      </c>
      <c r="Q116" s="65">
        <v>5</v>
      </c>
      <c r="S116" s="65" t="s">
        <v>68</v>
      </c>
      <c r="T116">
        <f t="shared" si="3"/>
        <v>10483</v>
      </c>
    </row>
    <row r="117" spans="15:20" x14ac:dyDescent="0.25">
      <c r="O117" s="66">
        <v>114</v>
      </c>
      <c r="P117" s="65">
        <f t="shared" si="2"/>
        <v>10</v>
      </c>
      <c r="Q117" s="65">
        <v>6</v>
      </c>
      <c r="S117" s="65" t="s">
        <v>69</v>
      </c>
      <c r="T117">
        <f t="shared" si="3"/>
        <v>10604</v>
      </c>
    </row>
    <row r="118" spans="15:20" x14ac:dyDescent="0.25">
      <c r="O118" s="66">
        <v>115</v>
      </c>
      <c r="P118" s="65">
        <f t="shared" si="2"/>
        <v>10</v>
      </c>
      <c r="Q118" s="65">
        <v>7</v>
      </c>
      <c r="S118" s="65" t="s">
        <v>70</v>
      </c>
      <c r="T118">
        <f t="shared" si="3"/>
        <v>10598</v>
      </c>
    </row>
    <row r="119" spans="15:20" x14ac:dyDescent="0.25">
      <c r="O119" s="66">
        <v>116</v>
      </c>
      <c r="P119" s="65">
        <f t="shared" si="2"/>
        <v>10</v>
      </c>
      <c r="Q119" s="65">
        <v>8</v>
      </c>
      <c r="S119" s="65" t="s">
        <v>71</v>
      </c>
      <c r="T119">
        <f t="shared" si="3"/>
        <v>10989</v>
      </c>
    </row>
    <row r="120" spans="15:20" x14ac:dyDescent="0.25">
      <c r="O120" s="66">
        <v>117</v>
      </c>
      <c r="P120" s="65">
        <f t="shared" si="2"/>
        <v>10</v>
      </c>
      <c r="Q120" s="65">
        <v>9</v>
      </c>
      <c r="S120" s="65" t="s">
        <v>72</v>
      </c>
      <c r="T120">
        <f t="shared" si="3"/>
        <v>11300</v>
      </c>
    </row>
    <row r="121" spans="15:20" x14ac:dyDescent="0.25">
      <c r="O121" s="66">
        <v>118</v>
      </c>
      <c r="P121" s="65">
        <f t="shared" si="2"/>
        <v>10</v>
      </c>
      <c r="Q121" s="65">
        <v>10</v>
      </c>
      <c r="S121" s="65" t="s">
        <v>73</v>
      </c>
      <c r="T121">
        <f t="shared" si="3"/>
        <v>10914</v>
      </c>
    </row>
    <row r="122" spans="15:20" x14ac:dyDescent="0.25">
      <c r="O122" s="66">
        <v>119</v>
      </c>
      <c r="P122" s="65">
        <f t="shared" si="2"/>
        <v>10</v>
      </c>
      <c r="Q122" s="65">
        <v>11</v>
      </c>
      <c r="S122" s="65" t="s">
        <v>74</v>
      </c>
      <c r="T122">
        <f t="shared" si="3"/>
        <v>11468</v>
      </c>
    </row>
    <row r="123" spans="15:20" x14ac:dyDescent="0.25">
      <c r="O123" s="66">
        <v>120</v>
      </c>
      <c r="P123" s="65">
        <f t="shared" si="2"/>
        <v>10</v>
      </c>
      <c r="Q123" s="65">
        <v>12</v>
      </c>
      <c r="S123" s="65" t="s">
        <v>75</v>
      </c>
      <c r="T123">
        <f t="shared" si="3"/>
        <v>11807</v>
      </c>
    </row>
    <row r="124" spans="15:20" x14ac:dyDescent="0.25">
      <c r="O124" s="66">
        <v>121</v>
      </c>
      <c r="P124" s="65">
        <f t="shared" si="2"/>
        <v>11</v>
      </c>
      <c r="Q124" s="65">
        <v>1</v>
      </c>
      <c r="R124">
        <v>1804</v>
      </c>
      <c r="S124" s="65" t="s">
        <v>64</v>
      </c>
      <c r="T124">
        <f t="shared" si="3"/>
        <v>11433</v>
      </c>
    </row>
    <row r="125" spans="15:20" x14ac:dyDescent="0.25">
      <c r="O125" s="66">
        <v>122</v>
      </c>
      <c r="P125" s="65">
        <f t="shared" si="2"/>
        <v>11</v>
      </c>
      <c r="Q125" s="65">
        <v>2</v>
      </c>
      <c r="S125" s="65" t="s">
        <v>65</v>
      </c>
      <c r="T125">
        <f t="shared" si="3"/>
        <v>10973</v>
      </c>
    </row>
    <row r="126" spans="15:20" x14ac:dyDescent="0.25">
      <c r="O126" s="66">
        <v>123</v>
      </c>
      <c r="P126" s="65">
        <f t="shared" si="2"/>
        <v>11</v>
      </c>
      <c r="Q126" s="65">
        <v>3</v>
      </c>
      <c r="S126" s="65" t="s">
        <v>66</v>
      </c>
      <c r="T126">
        <f t="shared" si="3"/>
        <v>10574</v>
      </c>
    </row>
    <row r="127" spans="15:20" x14ac:dyDescent="0.25">
      <c r="O127" s="66">
        <v>124</v>
      </c>
      <c r="P127" s="65">
        <f t="shared" si="2"/>
        <v>11</v>
      </c>
      <c r="Q127" s="65">
        <v>4</v>
      </c>
      <c r="S127" s="65" t="s">
        <v>67</v>
      </c>
      <c r="T127">
        <f t="shared" si="3"/>
        <v>9927</v>
      </c>
    </row>
    <row r="128" spans="15:20" x14ac:dyDescent="0.25">
      <c r="O128" s="66">
        <v>125</v>
      </c>
      <c r="P128" s="65">
        <f t="shared" si="2"/>
        <v>11</v>
      </c>
      <c r="Q128" s="65">
        <v>5</v>
      </c>
      <c r="S128" s="65" t="s">
        <v>68</v>
      </c>
      <c r="T128">
        <f t="shared" si="3"/>
        <v>9818</v>
      </c>
    </row>
    <row r="129" spans="15:20" x14ac:dyDescent="0.25">
      <c r="O129" s="66">
        <v>126</v>
      </c>
      <c r="P129" s="65">
        <f t="shared" si="2"/>
        <v>11</v>
      </c>
      <c r="Q129" s="65">
        <v>6</v>
      </c>
      <c r="S129" s="65" t="s">
        <v>69</v>
      </c>
      <c r="T129">
        <f t="shared" si="3"/>
        <v>9449</v>
      </c>
    </row>
    <row r="130" spans="15:20" x14ac:dyDescent="0.25">
      <c r="O130" s="66">
        <v>127</v>
      </c>
      <c r="P130" s="65">
        <f t="shared" si="2"/>
        <v>11</v>
      </c>
      <c r="Q130" s="65">
        <v>7</v>
      </c>
      <c r="S130" s="65" t="s">
        <v>70</v>
      </c>
      <c r="T130">
        <f t="shared" si="3"/>
        <v>9334</v>
      </c>
    </row>
    <row r="131" spans="15:20" x14ac:dyDescent="0.25">
      <c r="O131" s="66">
        <v>128</v>
      </c>
      <c r="P131" s="65">
        <f t="shared" si="2"/>
        <v>11</v>
      </c>
      <c r="Q131" s="65">
        <v>8</v>
      </c>
      <c r="S131" s="65" t="s">
        <v>71</v>
      </c>
      <c r="T131">
        <f t="shared" si="3"/>
        <v>8823</v>
      </c>
    </row>
    <row r="132" spans="15:20" x14ac:dyDescent="0.25">
      <c r="O132" s="66">
        <v>129</v>
      </c>
      <c r="P132" s="65">
        <f t="shared" ref="P132:P195" si="4">ROUNDUP(O132/12,0)</f>
        <v>11</v>
      </c>
      <c r="Q132" s="65">
        <v>9</v>
      </c>
      <c r="S132" s="65" t="s">
        <v>72</v>
      </c>
      <c r="T132">
        <f t="shared" ref="T132:T195" si="5">INDEX($B$7:$M$63,P132,Q132)</f>
        <v>9198</v>
      </c>
    </row>
    <row r="133" spans="15:20" x14ac:dyDescent="0.25">
      <c r="O133" s="66">
        <v>130</v>
      </c>
      <c r="P133" s="65">
        <f t="shared" si="4"/>
        <v>11</v>
      </c>
      <c r="Q133" s="65">
        <v>10</v>
      </c>
      <c r="S133" s="65" t="s">
        <v>73</v>
      </c>
      <c r="T133">
        <f t="shared" si="5"/>
        <v>9434</v>
      </c>
    </row>
    <row r="134" spans="15:20" x14ac:dyDescent="0.25">
      <c r="O134" s="66">
        <v>131</v>
      </c>
      <c r="P134" s="65">
        <f t="shared" si="4"/>
        <v>11</v>
      </c>
      <c r="Q134" s="65">
        <v>11</v>
      </c>
      <c r="S134" s="65" t="s">
        <v>74</v>
      </c>
      <c r="T134">
        <f t="shared" si="5"/>
        <v>9390</v>
      </c>
    </row>
    <row r="135" spans="15:20" x14ac:dyDescent="0.25">
      <c r="O135" s="66">
        <v>132</v>
      </c>
      <c r="P135" s="65">
        <f t="shared" si="4"/>
        <v>11</v>
      </c>
      <c r="Q135" s="65">
        <v>12</v>
      </c>
      <c r="S135" s="65" t="s">
        <v>75</v>
      </c>
      <c r="T135">
        <f t="shared" si="5"/>
        <v>9537</v>
      </c>
    </row>
    <row r="136" spans="15:20" x14ac:dyDescent="0.25">
      <c r="O136" s="66">
        <v>133</v>
      </c>
      <c r="P136" s="65">
        <f t="shared" si="4"/>
        <v>12</v>
      </c>
      <c r="Q136" s="65">
        <v>1</v>
      </c>
      <c r="R136">
        <v>1805</v>
      </c>
      <c r="S136" s="65" t="s">
        <v>64</v>
      </c>
      <c r="T136">
        <f t="shared" si="5"/>
        <v>10105</v>
      </c>
    </row>
    <row r="137" spans="15:20" x14ac:dyDescent="0.25">
      <c r="O137" s="66">
        <v>134</v>
      </c>
      <c r="P137" s="65">
        <f t="shared" si="4"/>
        <v>12</v>
      </c>
      <c r="Q137" s="65">
        <v>2</v>
      </c>
      <c r="S137" s="65" t="s">
        <v>65</v>
      </c>
      <c r="T137">
        <f t="shared" si="5"/>
        <v>10363</v>
      </c>
    </row>
    <row r="138" spans="15:20" x14ac:dyDescent="0.25">
      <c r="O138" s="66">
        <v>135</v>
      </c>
      <c r="P138" s="65">
        <f t="shared" si="4"/>
        <v>12</v>
      </c>
      <c r="Q138" s="65">
        <v>3</v>
      </c>
      <c r="S138" s="65" t="s">
        <v>66</v>
      </c>
      <c r="T138">
        <f t="shared" si="5"/>
        <v>11662</v>
      </c>
    </row>
    <row r="139" spans="15:20" x14ac:dyDescent="0.25">
      <c r="O139" s="66">
        <v>136</v>
      </c>
      <c r="P139" s="65">
        <f t="shared" si="4"/>
        <v>12</v>
      </c>
      <c r="Q139" s="65">
        <v>4</v>
      </c>
      <c r="S139" s="65" t="s">
        <v>67</v>
      </c>
      <c r="T139">
        <f t="shared" si="5"/>
        <v>10578</v>
      </c>
    </row>
    <row r="140" spans="15:20" x14ac:dyDescent="0.25">
      <c r="O140" s="66">
        <v>137</v>
      </c>
      <c r="P140" s="65">
        <f t="shared" si="4"/>
        <v>12</v>
      </c>
      <c r="Q140" s="65">
        <v>5</v>
      </c>
      <c r="S140" s="65" t="s">
        <v>68</v>
      </c>
      <c r="T140">
        <f t="shared" si="5"/>
        <v>11276</v>
      </c>
    </row>
    <row r="141" spans="15:20" x14ac:dyDescent="0.25">
      <c r="O141" s="66">
        <v>138</v>
      </c>
      <c r="P141" s="65">
        <f t="shared" si="4"/>
        <v>12</v>
      </c>
      <c r="Q141" s="65">
        <v>6</v>
      </c>
      <c r="S141" s="65" t="s">
        <v>69</v>
      </c>
      <c r="T141">
        <f t="shared" si="5"/>
        <v>11754</v>
      </c>
    </row>
    <row r="142" spans="15:20" x14ac:dyDescent="0.25">
      <c r="O142" s="66">
        <v>139</v>
      </c>
      <c r="P142" s="65">
        <f t="shared" si="4"/>
        <v>12</v>
      </c>
      <c r="Q142" s="65">
        <v>7</v>
      </c>
      <c r="S142" s="65" t="s">
        <v>70</v>
      </c>
      <c r="T142">
        <f t="shared" si="5"/>
        <v>11409</v>
      </c>
    </row>
    <row r="143" spans="15:20" x14ac:dyDescent="0.25">
      <c r="O143" s="66">
        <v>140</v>
      </c>
      <c r="P143" s="65">
        <f t="shared" si="4"/>
        <v>12</v>
      </c>
      <c r="Q143" s="65">
        <v>8</v>
      </c>
      <c r="S143" s="65" t="s">
        <v>71</v>
      </c>
      <c r="T143">
        <f t="shared" si="5"/>
        <v>11600</v>
      </c>
    </row>
    <row r="144" spans="15:20" x14ac:dyDescent="0.25">
      <c r="O144" s="66">
        <v>141</v>
      </c>
      <c r="P144" s="65">
        <f t="shared" si="4"/>
        <v>12</v>
      </c>
      <c r="Q144" s="65">
        <v>9</v>
      </c>
      <c r="S144" s="65" t="s">
        <v>72</v>
      </c>
      <c r="T144">
        <f t="shared" si="5"/>
        <v>11934</v>
      </c>
    </row>
    <row r="145" spans="15:20" x14ac:dyDescent="0.25">
      <c r="O145" s="66">
        <v>142</v>
      </c>
      <c r="P145" s="65">
        <f t="shared" si="4"/>
        <v>12</v>
      </c>
      <c r="Q145" s="65">
        <v>10</v>
      </c>
      <c r="S145" s="65" t="s">
        <v>73</v>
      </c>
      <c r="T145">
        <f t="shared" si="5"/>
        <v>11928</v>
      </c>
    </row>
    <row r="146" spans="15:20" x14ac:dyDescent="0.25">
      <c r="O146" s="66">
        <v>143</v>
      </c>
      <c r="P146" s="65">
        <f t="shared" si="4"/>
        <v>12</v>
      </c>
      <c r="Q146" s="65">
        <v>11</v>
      </c>
      <c r="S146" s="65" t="s">
        <v>74</v>
      </c>
      <c r="T146">
        <f t="shared" si="5"/>
        <v>12117</v>
      </c>
    </row>
    <row r="147" spans="15:20" x14ac:dyDescent="0.25">
      <c r="O147" s="66">
        <v>144</v>
      </c>
      <c r="P147" s="65">
        <f t="shared" si="4"/>
        <v>12</v>
      </c>
      <c r="Q147" s="65">
        <v>12</v>
      </c>
      <c r="S147" s="65" t="s">
        <v>75</v>
      </c>
      <c r="T147">
        <f t="shared" si="5"/>
        <v>12014</v>
      </c>
    </row>
    <row r="148" spans="15:20" x14ac:dyDescent="0.25">
      <c r="O148" s="66">
        <v>145</v>
      </c>
      <c r="P148" s="65">
        <f t="shared" si="4"/>
        <v>13</v>
      </c>
      <c r="Q148" s="65">
        <v>1</v>
      </c>
      <c r="R148">
        <v>1806</v>
      </c>
      <c r="S148" s="65" t="s">
        <v>64</v>
      </c>
      <c r="T148">
        <f t="shared" si="5"/>
        <v>12519</v>
      </c>
    </row>
    <row r="149" spans="15:20" x14ac:dyDescent="0.25">
      <c r="O149" s="66">
        <v>146</v>
      </c>
      <c r="P149" s="65">
        <f t="shared" si="4"/>
        <v>13</v>
      </c>
      <c r="Q149" s="65">
        <v>2</v>
      </c>
      <c r="S149" s="65" t="s">
        <v>65</v>
      </c>
      <c r="T149">
        <f t="shared" si="5"/>
        <v>11880</v>
      </c>
    </row>
    <row r="150" spans="15:20" x14ac:dyDescent="0.25">
      <c r="O150" s="66">
        <v>147</v>
      </c>
      <c r="P150" s="65">
        <f t="shared" si="4"/>
        <v>13</v>
      </c>
      <c r="Q150" s="65">
        <v>3</v>
      </c>
      <c r="S150" s="65" t="s">
        <v>66</v>
      </c>
      <c r="T150">
        <f t="shared" si="5"/>
        <v>10741</v>
      </c>
    </row>
    <row r="151" spans="15:20" x14ac:dyDescent="0.25">
      <c r="O151" s="66">
        <v>148</v>
      </c>
      <c r="P151" s="65">
        <f t="shared" si="4"/>
        <v>13</v>
      </c>
      <c r="Q151" s="65">
        <v>4</v>
      </c>
      <c r="S151" s="65" t="s">
        <v>67</v>
      </c>
      <c r="T151">
        <f t="shared" si="5"/>
        <v>11821</v>
      </c>
    </row>
    <row r="152" spans="15:20" x14ac:dyDescent="0.25">
      <c r="O152" s="66">
        <v>149</v>
      </c>
      <c r="P152" s="65">
        <f t="shared" si="4"/>
        <v>13</v>
      </c>
      <c r="Q152" s="65">
        <v>5</v>
      </c>
      <c r="S152" s="65" t="s">
        <v>68</v>
      </c>
      <c r="T152">
        <f t="shared" si="5"/>
        <v>12247</v>
      </c>
    </row>
    <row r="153" spans="15:20" x14ac:dyDescent="0.25">
      <c r="O153" s="66">
        <v>150</v>
      </c>
      <c r="P153" s="65">
        <f t="shared" si="4"/>
        <v>13</v>
      </c>
      <c r="Q153" s="65">
        <v>6</v>
      </c>
      <c r="S153" s="65" t="s">
        <v>69</v>
      </c>
      <c r="T153">
        <f t="shared" si="5"/>
        <v>12252</v>
      </c>
    </row>
    <row r="154" spans="15:20" x14ac:dyDescent="0.25">
      <c r="O154" s="66">
        <v>151</v>
      </c>
      <c r="P154" s="65">
        <f t="shared" si="4"/>
        <v>13</v>
      </c>
      <c r="Q154" s="65">
        <v>7</v>
      </c>
      <c r="S154" s="65" t="s">
        <v>70</v>
      </c>
      <c r="T154">
        <f t="shared" si="5"/>
        <v>11287</v>
      </c>
    </row>
    <row r="155" spans="15:20" x14ac:dyDescent="0.25">
      <c r="O155" s="66">
        <v>152</v>
      </c>
      <c r="P155" s="65">
        <f t="shared" si="4"/>
        <v>13</v>
      </c>
      <c r="Q155" s="65">
        <v>8</v>
      </c>
      <c r="S155" s="65" t="s">
        <v>71</v>
      </c>
      <c r="T155">
        <f t="shared" si="5"/>
        <v>12012</v>
      </c>
    </row>
    <row r="156" spans="15:20" x14ac:dyDescent="0.25">
      <c r="O156" s="66">
        <v>153</v>
      </c>
      <c r="P156" s="65">
        <f t="shared" si="4"/>
        <v>13</v>
      </c>
      <c r="Q156" s="65">
        <v>9</v>
      </c>
      <c r="S156" s="65" t="s">
        <v>72</v>
      </c>
      <c r="T156">
        <f t="shared" si="5"/>
        <v>12501</v>
      </c>
    </row>
    <row r="157" spans="15:20" x14ac:dyDescent="0.25">
      <c r="O157" s="66">
        <v>154</v>
      </c>
      <c r="P157" s="65">
        <f t="shared" si="4"/>
        <v>13</v>
      </c>
      <c r="Q157" s="65">
        <v>10</v>
      </c>
      <c r="S157" s="65" t="s">
        <v>73</v>
      </c>
      <c r="T157">
        <f t="shared" si="5"/>
        <v>12356</v>
      </c>
    </row>
    <row r="158" spans="15:20" x14ac:dyDescent="0.25">
      <c r="O158" s="66">
        <v>155</v>
      </c>
      <c r="P158" s="65">
        <f t="shared" si="4"/>
        <v>13</v>
      </c>
      <c r="Q158" s="65">
        <v>11</v>
      </c>
      <c r="S158" s="65" t="s">
        <v>74</v>
      </c>
      <c r="T158">
        <f t="shared" si="5"/>
        <v>12586</v>
      </c>
    </row>
    <row r="159" spans="15:20" x14ac:dyDescent="0.25">
      <c r="O159" s="66">
        <v>156</v>
      </c>
      <c r="P159" s="65">
        <f t="shared" si="4"/>
        <v>13</v>
      </c>
      <c r="Q159" s="65">
        <v>12</v>
      </c>
      <c r="S159" s="65" t="s">
        <v>75</v>
      </c>
      <c r="T159">
        <f t="shared" si="5"/>
        <v>12855</v>
      </c>
    </row>
    <row r="160" spans="15:20" x14ac:dyDescent="0.25">
      <c r="O160" s="66">
        <v>157</v>
      </c>
      <c r="P160" s="65">
        <f t="shared" si="4"/>
        <v>14</v>
      </c>
      <c r="Q160" s="65">
        <v>1</v>
      </c>
      <c r="R160">
        <v>1807</v>
      </c>
      <c r="S160" s="65" t="s">
        <v>64</v>
      </c>
      <c r="T160">
        <f t="shared" si="5"/>
        <v>12728</v>
      </c>
    </row>
    <row r="161" spans="15:20" x14ac:dyDescent="0.25">
      <c r="O161" s="66">
        <v>158</v>
      </c>
      <c r="P161" s="65">
        <f t="shared" si="4"/>
        <v>14</v>
      </c>
      <c r="Q161" s="65">
        <v>2</v>
      </c>
      <c r="S161" s="65" t="s">
        <v>65</v>
      </c>
      <c r="T161">
        <f t="shared" si="5"/>
        <v>12897</v>
      </c>
    </row>
    <row r="162" spans="15:20" x14ac:dyDescent="0.25">
      <c r="O162" s="66">
        <v>159</v>
      </c>
      <c r="P162" s="65">
        <f t="shared" si="4"/>
        <v>14</v>
      </c>
      <c r="Q162" s="65">
        <v>3</v>
      </c>
      <c r="S162" s="65" t="s">
        <v>66</v>
      </c>
      <c r="T162">
        <f t="shared" si="5"/>
        <v>13383</v>
      </c>
    </row>
    <row r="163" spans="15:20" x14ac:dyDescent="0.25">
      <c r="O163" s="66">
        <v>160</v>
      </c>
      <c r="P163" s="65">
        <f t="shared" si="4"/>
        <v>14</v>
      </c>
      <c r="Q163" s="65">
        <v>4</v>
      </c>
      <c r="S163" s="65" t="s">
        <v>67</v>
      </c>
      <c r="T163">
        <f t="shared" si="5"/>
        <v>13068</v>
      </c>
    </row>
    <row r="164" spans="15:20" x14ac:dyDescent="0.25">
      <c r="O164" s="66">
        <v>161</v>
      </c>
      <c r="P164" s="65">
        <f t="shared" si="4"/>
        <v>14</v>
      </c>
      <c r="Q164" s="65">
        <v>5</v>
      </c>
      <c r="S164" s="65" t="s">
        <v>68</v>
      </c>
      <c r="T164">
        <f t="shared" si="5"/>
        <v>13643</v>
      </c>
    </row>
    <row r="165" spans="15:20" x14ac:dyDescent="0.25">
      <c r="O165" s="66">
        <v>162</v>
      </c>
      <c r="P165" s="65">
        <f t="shared" si="4"/>
        <v>14</v>
      </c>
      <c r="Q165" s="65">
        <v>6</v>
      </c>
      <c r="S165" s="65" t="s">
        <v>69</v>
      </c>
      <c r="T165">
        <f t="shared" si="5"/>
        <v>13449</v>
      </c>
    </row>
    <row r="166" spans="15:20" x14ac:dyDescent="0.25">
      <c r="O166" s="66">
        <v>163</v>
      </c>
      <c r="P166" s="65">
        <f t="shared" si="4"/>
        <v>14</v>
      </c>
      <c r="Q166" s="65">
        <v>7</v>
      </c>
      <c r="S166" s="65" t="s">
        <v>70</v>
      </c>
      <c r="T166">
        <f t="shared" si="5"/>
        <v>13368</v>
      </c>
    </row>
    <row r="167" spans="15:20" x14ac:dyDescent="0.25">
      <c r="O167" s="66">
        <v>164</v>
      </c>
      <c r="P167" s="65">
        <f t="shared" si="4"/>
        <v>14</v>
      </c>
      <c r="Q167" s="65">
        <v>8</v>
      </c>
      <c r="S167" s="65" t="s">
        <v>71</v>
      </c>
      <c r="T167">
        <f t="shared" si="5"/>
        <v>13543</v>
      </c>
    </row>
    <row r="168" spans="15:20" x14ac:dyDescent="0.25">
      <c r="O168" s="66">
        <v>165</v>
      </c>
      <c r="P168" s="65">
        <f t="shared" si="4"/>
        <v>14</v>
      </c>
      <c r="Q168" s="65">
        <v>9</v>
      </c>
      <c r="S168" s="65" t="s">
        <v>72</v>
      </c>
      <c r="T168">
        <f t="shared" si="5"/>
        <v>13381</v>
      </c>
    </row>
    <row r="169" spans="15:20" x14ac:dyDescent="0.25">
      <c r="O169" s="66">
        <v>166</v>
      </c>
      <c r="P169" s="65">
        <f t="shared" si="4"/>
        <v>14</v>
      </c>
      <c r="Q169" s="65">
        <v>10</v>
      </c>
      <c r="S169" s="65" t="s">
        <v>73</v>
      </c>
      <c r="T169">
        <f t="shared" si="5"/>
        <v>13716</v>
      </c>
    </row>
    <row r="170" spans="15:20" x14ac:dyDescent="0.25">
      <c r="O170" s="66">
        <v>167</v>
      </c>
      <c r="P170" s="65">
        <f t="shared" si="4"/>
        <v>14</v>
      </c>
      <c r="Q170" s="65">
        <v>11</v>
      </c>
      <c r="S170" s="65" t="s">
        <v>74</v>
      </c>
      <c r="T170">
        <f t="shared" si="5"/>
        <v>13257</v>
      </c>
    </row>
    <row r="171" spans="15:20" x14ac:dyDescent="0.25">
      <c r="O171" s="66">
        <v>168</v>
      </c>
      <c r="P171" s="65">
        <f t="shared" si="4"/>
        <v>14</v>
      </c>
      <c r="Q171" s="65">
        <v>12</v>
      </c>
      <c r="S171" s="65" t="s">
        <v>75</v>
      </c>
      <c r="T171">
        <f t="shared" si="5"/>
        <v>12678</v>
      </c>
    </row>
    <row r="172" spans="15:20" x14ac:dyDescent="0.25">
      <c r="O172" s="66">
        <v>169</v>
      </c>
      <c r="P172" s="65">
        <f t="shared" si="4"/>
        <v>15</v>
      </c>
      <c r="Q172" s="65">
        <v>1</v>
      </c>
      <c r="R172">
        <v>1808</v>
      </c>
      <c r="S172" s="65" t="s">
        <v>64</v>
      </c>
      <c r="T172">
        <f t="shared" si="5"/>
        <v>12912</v>
      </c>
    </row>
    <row r="173" spans="15:20" x14ac:dyDescent="0.25">
      <c r="O173" s="66">
        <v>170</v>
      </c>
      <c r="P173" s="65">
        <f t="shared" si="4"/>
        <v>15</v>
      </c>
      <c r="Q173" s="65">
        <v>2</v>
      </c>
      <c r="S173" s="65" t="s">
        <v>65</v>
      </c>
      <c r="T173">
        <f t="shared" si="5"/>
        <v>12930</v>
      </c>
    </row>
    <row r="174" spans="15:20" x14ac:dyDescent="0.25">
      <c r="O174" s="66">
        <v>171</v>
      </c>
      <c r="P174" s="65">
        <f t="shared" si="4"/>
        <v>15</v>
      </c>
      <c r="Q174" s="65">
        <v>3</v>
      </c>
      <c r="S174" s="65" t="s">
        <v>66</v>
      </c>
      <c r="T174">
        <f t="shared" si="5"/>
        <v>12780</v>
      </c>
    </row>
    <row r="175" spans="15:20" x14ac:dyDescent="0.25">
      <c r="O175" s="66">
        <v>172</v>
      </c>
      <c r="P175" s="65">
        <f t="shared" si="4"/>
        <v>15</v>
      </c>
      <c r="Q175" s="65">
        <v>4</v>
      </c>
      <c r="S175" s="65" t="s">
        <v>67</v>
      </c>
      <c r="T175">
        <f t="shared" si="5"/>
        <v>12352</v>
      </c>
    </row>
    <row r="176" spans="15:20" x14ac:dyDescent="0.25">
      <c r="O176" s="66">
        <v>173</v>
      </c>
      <c r="P176" s="65">
        <f t="shared" si="4"/>
        <v>15</v>
      </c>
      <c r="Q176" s="65">
        <v>5</v>
      </c>
      <c r="S176" s="65" t="s">
        <v>68</v>
      </c>
      <c r="T176">
        <f t="shared" si="5"/>
        <v>11540</v>
      </c>
    </row>
    <row r="177" spans="15:20" x14ac:dyDescent="0.25">
      <c r="O177" s="66">
        <v>174</v>
      </c>
      <c r="P177" s="65">
        <f t="shared" si="4"/>
        <v>15</v>
      </c>
      <c r="Q177" s="65">
        <v>6</v>
      </c>
      <c r="S177" s="65" t="s">
        <v>69</v>
      </c>
      <c r="T177">
        <f t="shared" si="5"/>
        <v>12216</v>
      </c>
    </row>
    <row r="178" spans="15:20" x14ac:dyDescent="0.25">
      <c r="O178" s="66">
        <v>175</v>
      </c>
      <c r="P178" s="65">
        <f t="shared" si="4"/>
        <v>15</v>
      </c>
      <c r="Q178" s="65">
        <v>7</v>
      </c>
      <c r="S178" s="65" t="s">
        <v>70</v>
      </c>
      <c r="T178">
        <f t="shared" si="5"/>
        <v>13392</v>
      </c>
    </row>
    <row r="179" spans="15:20" x14ac:dyDescent="0.25">
      <c r="O179" s="66">
        <v>176</v>
      </c>
      <c r="P179" s="65">
        <f t="shared" si="4"/>
        <v>15</v>
      </c>
      <c r="Q179" s="65">
        <v>8</v>
      </c>
      <c r="S179" s="65" t="s">
        <v>71</v>
      </c>
      <c r="T179">
        <f t="shared" si="5"/>
        <v>13210</v>
      </c>
    </row>
    <row r="180" spans="15:20" x14ac:dyDescent="0.25">
      <c r="O180" s="66">
        <v>177</v>
      </c>
      <c r="P180" s="65">
        <f t="shared" si="4"/>
        <v>15</v>
      </c>
      <c r="Q180" s="65">
        <v>9</v>
      </c>
      <c r="S180" s="65" t="s">
        <v>72</v>
      </c>
      <c r="T180">
        <f t="shared" si="5"/>
        <v>13018</v>
      </c>
    </row>
    <row r="181" spans="15:20" x14ac:dyDescent="0.25">
      <c r="O181" s="66">
        <v>178</v>
      </c>
      <c r="P181" s="65">
        <f t="shared" si="4"/>
        <v>15</v>
      </c>
      <c r="Q181" s="65">
        <v>10</v>
      </c>
      <c r="S181" s="65" t="s">
        <v>73</v>
      </c>
      <c r="T181">
        <f t="shared" si="5"/>
        <v>13823</v>
      </c>
    </row>
    <row r="182" spans="15:20" x14ac:dyDescent="0.25">
      <c r="O182" s="66">
        <v>179</v>
      </c>
      <c r="P182" s="65">
        <f t="shared" si="4"/>
        <v>15</v>
      </c>
      <c r="Q182" s="65">
        <v>11</v>
      </c>
      <c r="S182" s="65" t="s">
        <v>74</v>
      </c>
      <c r="T182">
        <f t="shared" si="5"/>
        <v>13687</v>
      </c>
    </row>
    <row r="183" spans="15:20" x14ac:dyDescent="0.25">
      <c r="O183" s="66">
        <v>180</v>
      </c>
      <c r="P183" s="65">
        <f t="shared" si="4"/>
        <v>15</v>
      </c>
      <c r="Q183" s="65">
        <v>12</v>
      </c>
      <c r="S183" s="65" t="s">
        <v>75</v>
      </c>
      <c r="T183">
        <f t="shared" si="5"/>
        <v>13312</v>
      </c>
    </row>
    <row r="184" spans="15:20" x14ac:dyDescent="0.25">
      <c r="O184" s="66">
        <v>181</v>
      </c>
      <c r="P184" s="65">
        <f t="shared" si="4"/>
        <v>16</v>
      </c>
      <c r="Q184" s="65">
        <v>1</v>
      </c>
      <c r="R184">
        <v>1809</v>
      </c>
      <c r="S184" s="65" t="s">
        <v>64</v>
      </c>
      <c r="T184">
        <f t="shared" si="5"/>
        <v>15021</v>
      </c>
    </row>
    <row r="185" spans="15:20" x14ac:dyDescent="0.25">
      <c r="O185" s="66">
        <v>182</v>
      </c>
      <c r="P185" s="65">
        <f t="shared" si="4"/>
        <v>16</v>
      </c>
      <c r="Q185" s="65">
        <v>2</v>
      </c>
      <c r="S185" s="65" t="s">
        <v>65</v>
      </c>
      <c r="T185">
        <f t="shared" si="5"/>
        <v>14260</v>
      </c>
    </row>
    <row r="186" spans="15:20" x14ac:dyDescent="0.25">
      <c r="O186" s="66">
        <v>183</v>
      </c>
      <c r="P186" s="65">
        <f t="shared" si="4"/>
        <v>16</v>
      </c>
      <c r="Q186" s="65">
        <v>3</v>
      </c>
      <c r="S186" s="65" t="s">
        <v>66</v>
      </c>
      <c r="T186">
        <f t="shared" si="5"/>
        <v>13724</v>
      </c>
    </row>
    <row r="187" spans="15:20" x14ac:dyDescent="0.25">
      <c r="O187" s="66">
        <v>184</v>
      </c>
      <c r="P187" s="65">
        <f t="shared" si="4"/>
        <v>16</v>
      </c>
      <c r="Q187" s="65">
        <v>4</v>
      </c>
      <c r="S187" s="65" t="s">
        <v>67</v>
      </c>
      <c r="T187">
        <f t="shared" si="5"/>
        <v>14696</v>
      </c>
    </row>
    <row r="188" spans="15:20" x14ac:dyDescent="0.25">
      <c r="O188" s="66">
        <v>185</v>
      </c>
      <c r="P188" s="65">
        <f t="shared" si="4"/>
        <v>16</v>
      </c>
      <c r="Q188" s="65">
        <v>5</v>
      </c>
      <c r="S188" s="65" t="s">
        <v>68</v>
      </c>
      <c r="T188">
        <f t="shared" si="5"/>
        <v>14613</v>
      </c>
    </row>
    <row r="189" spans="15:20" x14ac:dyDescent="0.25">
      <c r="O189" s="66">
        <v>186</v>
      </c>
      <c r="P189" s="65">
        <f t="shared" si="4"/>
        <v>16</v>
      </c>
      <c r="Q189" s="65">
        <v>6</v>
      </c>
      <c r="S189" s="65" t="s">
        <v>69</v>
      </c>
      <c r="T189">
        <f t="shared" si="5"/>
        <v>14885</v>
      </c>
    </row>
    <row r="190" spans="15:20" x14ac:dyDescent="0.25">
      <c r="O190" s="66">
        <v>187</v>
      </c>
      <c r="P190" s="65">
        <f t="shared" si="4"/>
        <v>16</v>
      </c>
      <c r="Q190" s="65">
        <v>7</v>
      </c>
      <c r="S190" s="65" t="s">
        <v>70</v>
      </c>
      <c r="T190">
        <f t="shared" si="5"/>
        <v>16203</v>
      </c>
    </row>
    <row r="191" spans="15:20" x14ac:dyDescent="0.25">
      <c r="O191" s="66">
        <v>188</v>
      </c>
      <c r="P191" s="65">
        <f t="shared" si="4"/>
        <v>16</v>
      </c>
      <c r="Q191" s="65">
        <v>8</v>
      </c>
      <c r="S191" s="65" t="s">
        <v>71</v>
      </c>
      <c r="T191">
        <f t="shared" si="5"/>
        <v>15556</v>
      </c>
    </row>
    <row r="192" spans="15:20" x14ac:dyDescent="0.25">
      <c r="O192" s="66">
        <v>189</v>
      </c>
      <c r="P192" s="65">
        <f t="shared" si="4"/>
        <v>16</v>
      </c>
      <c r="Q192" s="65">
        <v>9</v>
      </c>
      <c r="S192" s="65" t="s">
        <v>72</v>
      </c>
      <c r="T192">
        <f t="shared" si="5"/>
        <v>15135</v>
      </c>
    </row>
    <row r="193" spans="15:20" x14ac:dyDescent="0.25">
      <c r="O193" s="66">
        <v>190</v>
      </c>
      <c r="P193" s="65">
        <f t="shared" si="4"/>
        <v>16</v>
      </c>
      <c r="Q193" s="65">
        <v>10</v>
      </c>
      <c r="S193" s="65" t="s">
        <v>73</v>
      </c>
      <c r="T193">
        <f t="shared" si="5"/>
        <v>16087</v>
      </c>
    </row>
    <row r="194" spans="15:20" x14ac:dyDescent="0.25">
      <c r="O194" s="66">
        <v>191</v>
      </c>
      <c r="P194" s="65">
        <f t="shared" si="4"/>
        <v>16</v>
      </c>
      <c r="Q194" s="65">
        <v>11</v>
      </c>
      <c r="S194" s="65" t="s">
        <v>74</v>
      </c>
      <c r="T194">
        <f t="shared" si="5"/>
        <v>16432</v>
      </c>
    </row>
    <row r="195" spans="15:20" x14ac:dyDescent="0.25">
      <c r="O195" s="66">
        <v>192</v>
      </c>
      <c r="P195" s="65">
        <f t="shared" si="4"/>
        <v>16</v>
      </c>
      <c r="Q195" s="65">
        <v>12</v>
      </c>
      <c r="S195" s="65" t="s">
        <v>75</v>
      </c>
      <c r="T195">
        <f t="shared" si="5"/>
        <v>17225</v>
      </c>
    </row>
    <row r="196" spans="15:20" x14ac:dyDescent="0.25">
      <c r="O196" s="66">
        <v>193</v>
      </c>
      <c r="P196" s="65">
        <f t="shared" ref="P196:P259" si="6">ROUNDUP(O196/12,0)</f>
        <v>17</v>
      </c>
      <c r="Q196" s="65">
        <v>1</v>
      </c>
      <c r="R196">
        <v>1810</v>
      </c>
      <c r="S196" s="65" t="s">
        <v>64</v>
      </c>
      <c r="T196">
        <f t="shared" ref="T196:T259" si="7">INDEX($B$7:$M$63,P196,Q196)</f>
        <v>17984</v>
      </c>
    </row>
    <row r="197" spans="15:20" x14ac:dyDescent="0.25">
      <c r="O197" s="66">
        <v>194</v>
      </c>
      <c r="P197" s="65">
        <f t="shared" si="6"/>
        <v>17</v>
      </c>
      <c r="Q197" s="65">
        <v>2</v>
      </c>
      <c r="S197" s="65" t="s">
        <v>65</v>
      </c>
      <c r="T197">
        <f t="shared" si="7"/>
        <v>19742</v>
      </c>
    </row>
    <row r="198" spans="15:20" x14ac:dyDescent="0.25">
      <c r="O198" s="66">
        <v>195</v>
      </c>
      <c r="P198" s="65">
        <f t="shared" si="6"/>
        <v>17</v>
      </c>
      <c r="Q198" s="65">
        <v>3</v>
      </c>
      <c r="S198" s="65" t="s">
        <v>66</v>
      </c>
      <c r="T198">
        <f t="shared" si="7"/>
        <v>19451</v>
      </c>
    </row>
    <row r="199" spans="15:20" x14ac:dyDescent="0.25">
      <c r="O199" s="66">
        <v>196</v>
      </c>
      <c r="P199" s="65">
        <f t="shared" si="6"/>
        <v>17</v>
      </c>
      <c r="Q199" s="65">
        <v>4</v>
      </c>
      <c r="S199" s="65" t="s">
        <v>67</v>
      </c>
      <c r="T199">
        <f t="shared" si="7"/>
        <v>19949</v>
      </c>
    </row>
    <row r="200" spans="15:20" x14ac:dyDescent="0.25">
      <c r="O200" s="66">
        <v>197</v>
      </c>
      <c r="P200" s="65">
        <f t="shared" si="6"/>
        <v>17</v>
      </c>
      <c r="Q200" s="65">
        <v>5</v>
      </c>
      <c r="S200" s="65" t="s">
        <v>68</v>
      </c>
      <c r="T200">
        <f t="shared" si="7"/>
        <v>19412</v>
      </c>
    </row>
    <row r="201" spans="15:20" x14ac:dyDescent="0.25">
      <c r="O201" s="66">
        <v>198</v>
      </c>
      <c r="P201" s="65">
        <f t="shared" si="6"/>
        <v>17</v>
      </c>
      <c r="Q201" s="65">
        <v>6</v>
      </c>
      <c r="S201" s="65" t="s">
        <v>69</v>
      </c>
      <c r="T201">
        <f t="shared" si="7"/>
        <v>19635</v>
      </c>
    </row>
    <row r="202" spans="15:20" x14ac:dyDescent="0.25">
      <c r="O202" s="66">
        <v>199</v>
      </c>
      <c r="P202" s="65">
        <f t="shared" si="6"/>
        <v>17</v>
      </c>
      <c r="Q202" s="65">
        <v>7</v>
      </c>
      <c r="S202" s="65" t="s">
        <v>70</v>
      </c>
      <c r="T202">
        <f t="shared" si="7"/>
        <v>20780</v>
      </c>
    </row>
    <row r="203" spans="15:20" x14ac:dyDescent="0.25">
      <c r="O203" s="66">
        <v>200</v>
      </c>
      <c r="P203" s="65">
        <f t="shared" si="6"/>
        <v>17</v>
      </c>
      <c r="Q203" s="65">
        <v>8</v>
      </c>
      <c r="S203" s="65" t="s">
        <v>71</v>
      </c>
      <c r="T203">
        <f t="shared" si="7"/>
        <v>21484</v>
      </c>
    </row>
    <row r="204" spans="15:20" x14ac:dyDescent="0.25">
      <c r="O204" s="66">
        <v>201</v>
      </c>
      <c r="P204" s="65">
        <f t="shared" si="6"/>
        <v>17</v>
      </c>
      <c r="Q204" s="65">
        <v>9</v>
      </c>
      <c r="S204" s="65" t="s">
        <v>72</v>
      </c>
      <c r="T204">
        <f t="shared" si="7"/>
        <v>20481</v>
      </c>
    </row>
    <row r="205" spans="15:20" x14ac:dyDescent="0.25">
      <c r="O205" s="66">
        <v>202</v>
      </c>
      <c r="P205" s="65">
        <f t="shared" si="6"/>
        <v>17</v>
      </c>
      <c r="Q205" s="65">
        <v>10</v>
      </c>
      <c r="S205" s="65" t="s">
        <v>73</v>
      </c>
      <c r="T205">
        <f t="shared" si="7"/>
        <v>19563</v>
      </c>
    </row>
    <row r="206" spans="15:20" x14ac:dyDescent="0.25">
      <c r="O206" s="66">
        <v>203</v>
      </c>
      <c r="P206" s="65">
        <f t="shared" si="6"/>
        <v>17</v>
      </c>
      <c r="Q206" s="65">
        <v>11</v>
      </c>
      <c r="S206" s="65" t="s">
        <v>74</v>
      </c>
      <c r="T206">
        <f t="shared" si="7"/>
        <v>18340</v>
      </c>
    </row>
    <row r="207" spans="15:20" x14ac:dyDescent="0.25">
      <c r="O207" s="66">
        <v>204</v>
      </c>
      <c r="P207" s="65">
        <f t="shared" si="6"/>
        <v>17</v>
      </c>
      <c r="Q207" s="65">
        <v>12</v>
      </c>
      <c r="S207" s="65" t="s">
        <v>75</v>
      </c>
      <c r="T207">
        <f t="shared" si="7"/>
        <v>17399</v>
      </c>
    </row>
    <row r="208" spans="15:20" x14ac:dyDescent="0.25">
      <c r="O208" s="66">
        <v>205</v>
      </c>
      <c r="P208" s="65">
        <f t="shared" si="6"/>
        <v>18</v>
      </c>
      <c r="Q208" s="65">
        <v>1</v>
      </c>
      <c r="R208">
        <v>1811</v>
      </c>
      <c r="S208" s="65" t="s">
        <v>64</v>
      </c>
      <c r="T208">
        <f t="shared" si="7"/>
        <v>15587</v>
      </c>
    </row>
    <row r="209" spans="15:20" x14ac:dyDescent="0.25">
      <c r="O209" s="66">
        <v>206</v>
      </c>
      <c r="P209" s="65">
        <f t="shared" si="6"/>
        <v>18</v>
      </c>
      <c r="Q209" s="65">
        <v>2</v>
      </c>
      <c r="S209" s="65" t="s">
        <v>65</v>
      </c>
      <c r="T209">
        <f t="shared" si="7"/>
        <v>16062</v>
      </c>
    </row>
    <row r="210" spans="15:20" x14ac:dyDescent="0.25">
      <c r="O210" s="66">
        <v>207</v>
      </c>
      <c r="P210" s="65">
        <f t="shared" si="6"/>
        <v>18</v>
      </c>
      <c r="Q210" s="65">
        <v>3</v>
      </c>
      <c r="S210" s="65" t="s">
        <v>66</v>
      </c>
      <c r="T210">
        <f t="shared" si="7"/>
        <v>15650</v>
      </c>
    </row>
    <row r="211" spans="15:20" x14ac:dyDescent="0.25">
      <c r="O211" s="66">
        <v>208</v>
      </c>
      <c r="P211" s="65">
        <f t="shared" si="6"/>
        <v>18</v>
      </c>
      <c r="Q211" s="65">
        <v>4</v>
      </c>
      <c r="S211" s="65" t="s">
        <v>67</v>
      </c>
      <c r="T211">
        <f t="shared" si="7"/>
        <v>14151</v>
      </c>
    </row>
    <row r="212" spans="15:20" x14ac:dyDescent="0.25">
      <c r="O212" s="66">
        <v>209</v>
      </c>
      <c r="P212" s="65">
        <f t="shared" si="6"/>
        <v>18</v>
      </c>
      <c r="Q212" s="65">
        <v>5</v>
      </c>
      <c r="S212" s="65" t="s">
        <v>68</v>
      </c>
      <c r="T212">
        <f t="shared" si="7"/>
        <v>14338</v>
      </c>
    </row>
    <row r="213" spans="15:20" x14ac:dyDescent="0.25">
      <c r="O213" s="66">
        <v>210</v>
      </c>
      <c r="P213" s="65">
        <f t="shared" si="6"/>
        <v>18</v>
      </c>
      <c r="Q213" s="65">
        <v>6</v>
      </c>
      <c r="S213" s="65" t="s">
        <v>69</v>
      </c>
      <c r="T213">
        <f t="shared" si="7"/>
        <v>13961</v>
      </c>
    </row>
    <row r="214" spans="15:20" x14ac:dyDescent="0.25">
      <c r="O214" s="66">
        <v>211</v>
      </c>
      <c r="P214" s="65">
        <f t="shared" si="6"/>
        <v>18</v>
      </c>
      <c r="Q214" s="65">
        <v>7</v>
      </c>
      <c r="S214" s="65" t="s">
        <v>70</v>
      </c>
      <c r="T214">
        <f t="shared" si="7"/>
        <v>12764</v>
      </c>
    </row>
    <row r="215" spans="15:20" x14ac:dyDescent="0.25">
      <c r="O215" s="66">
        <v>212</v>
      </c>
      <c r="P215" s="65">
        <f t="shared" si="6"/>
        <v>18</v>
      </c>
      <c r="Q215" s="65">
        <v>8</v>
      </c>
      <c r="S215" s="65" t="s">
        <v>71</v>
      </c>
      <c r="T215">
        <f t="shared" si="7"/>
        <v>12249</v>
      </c>
    </row>
    <row r="216" spans="15:20" x14ac:dyDescent="0.25">
      <c r="O216" s="66">
        <v>213</v>
      </c>
      <c r="P216" s="65">
        <f t="shared" si="6"/>
        <v>18</v>
      </c>
      <c r="Q216" s="65">
        <v>9</v>
      </c>
      <c r="S216" s="65" t="s">
        <v>72</v>
      </c>
      <c r="T216">
        <f t="shared" si="7"/>
        <v>12422</v>
      </c>
    </row>
    <row r="217" spans="15:20" x14ac:dyDescent="0.25">
      <c r="O217" s="66">
        <v>214</v>
      </c>
      <c r="P217" s="65">
        <f t="shared" si="6"/>
        <v>18</v>
      </c>
      <c r="Q217" s="65">
        <v>10</v>
      </c>
      <c r="S217" s="65" t="s">
        <v>73</v>
      </c>
      <c r="T217">
        <f t="shared" si="7"/>
        <v>12403</v>
      </c>
    </row>
    <row r="218" spans="15:20" x14ac:dyDescent="0.25">
      <c r="O218" s="66">
        <v>215</v>
      </c>
      <c r="P218" s="65">
        <f t="shared" si="6"/>
        <v>18</v>
      </c>
      <c r="Q218" s="65">
        <v>11</v>
      </c>
      <c r="S218" s="65" t="s">
        <v>74</v>
      </c>
      <c r="T218">
        <f t="shared" si="7"/>
        <v>12378</v>
      </c>
    </row>
    <row r="219" spans="15:20" x14ac:dyDescent="0.25">
      <c r="O219" s="66">
        <v>216</v>
      </c>
      <c r="P219" s="65">
        <f t="shared" si="6"/>
        <v>18</v>
      </c>
      <c r="Q219" s="65">
        <v>12</v>
      </c>
      <c r="S219" s="65" t="s">
        <v>75</v>
      </c>
      <c r="T219">
        <f t="shared" si="7"/>
        <v>12752</v>
      </c>
    </row>
    <row r="220" spans="15:20" x14ac:dyDescent="0.25">
      <c r="O220" s="66">
        <v>217</v>
      </c>
      <c r="P220" s="65">
        <f t="shared" si="6"/>
        <v>19</v>
      </c>
      <c r="Q220" s="65">
        <v>1</v>
      </c>
      <c r="R220">
        <v>1812</v>
      </c>
      <c r="S220" s="65" t="s">
        <v>64</v>
      </c>
      <c r="T220">
        <f t="shared" si="7"/>
        <v>13156</v>
      </c>
    </row>
    <row r="221" spans="15:20" x14ac:dyDescent="0.25">
      <c r="O221" s="66">
        <v>218</v>
      </c>
      <c r="P221" s="65">
        <f t="shared" si="6"/>
        <v>19</v>
      </c>
      <c r="Q221" s="65">
        <v>2</v>
      </c>
      <c r="S221" s="65" t="s">
        <v>65</v>
      </c>
      <c r="T221">
        <f t="shared" si="7"/>
        <v>14080</v>
      </c>
    </row>
    <row r="222" spans="15:20" x14ac:dyDescent="0.25">
      <c r="O222" s="66">
        <v>219</v>
      </c>
      <c r="P222" s="65">
        <f t="shared" si="6"/>
        <v>19</v>
      </c>
      <c r="Q222" s="65">
        <v>3</v>
      </c>
      <c r="S222" s="65" t="s">
        <v>66</v>
      </c>
      <c r="T222">
        <f t="shared" si="7"/>
        <v>13396</v>
      </c>
    </row>
    <row r="223" spans="15:20" x14ac:dyDescent="0.25">
      <c r="O223" s="66">
        <v>220</v>
      </c>
      <c r="P223" s="65">
        <f t="shared" si="6"/>
        <v>19</v>
      </c>
      <c r="Q223" s="65">
        <v>4</v>
      </c>
      <c r="S223" s="65" t="s">
        <v>67</v>
      </c>
      <c r="T223">
        <f t="shared" si="7"/>
        <v>13687</v>
      </c>
    </row>
    <row r="224" spans="15:20" x14ac:dyDescent="0.25">
      <c r="O224" s="66">
        <v>221</v>
      </c>
      <c r="P224" s="65">
        <f t="shared" si="6"/>
        <v>19</v>
      </c>
      <c r="Q224" s="65">
        <v>5</v>
      </c>
      <c r="S224" s="65" t="s">
        <v>68</v>
      </c>
      <c r="T224">
        <f t="shared" si="7"/>
        <v>13914</v>
      </c>
    </row>
    <row r="225" spans="15:20" x14ac:dyDescent="0.25">
      <c r="O225" s="66">
        <v>222</v>
      </c>
      <c r="P225" s="65">
        <f t="shared" si="6"/>
        <v>19</v>
      </c>
      <c r="Q225" s="65">
        <v>6</v>
      </c>
      <c r="S225" s="65" t="s">
        <v>69</v>
      </c>
      <c r="T225">
        <f t="shared" si="7"/>
        <v>13765</v>
      </c>
    </row>
    <row r="226" spans="15:20" x14ac:dyDescent="0.25">
      <c r="O226" s="66">
        <v>223</v>
      </c>
      <c r="P226" s="65">
        <f t="shared" si="6"/>
        <v>19</v>
      </c>
      <c r="Q226" s="65">
        <v>7</v>
      </c>
      <c r="S226" s="65" t="s">
        <v>70</v>
      </c>
      <c r="T226">
        <f t="shared" si="7"/>
        <v>14686</v>
      </c>
    </row>
    <row r="227" spans="15:20" x14ac:dyDescent="0.25">
      <c r="O227" s="66">
        <v>224</v>
      </c>
      <c r="P227" s="65">
        <f t="shared" si="6"/>
        <v>19</v>
      </c>
      <c r="Q227" s="65">
        <v>8</v>
      </c>
      <c r="S227" s="65" t="s">
        <v>71</v>
      </c>
      <c r="T227">
        <f t="shared" si="7"/>
        <v>15296</v>
      </c>
    </row>
    <row r="228" spans="15:20" x14ac:dyDescent="0.25">
      <c r="O228" s="66">
        <v>225</v>
      </c>
      <c r="P228" s="65">
        <f t="shared" si="6"/>
        <v>19</v>
      </c>
      <c r="Q228" s="65">
        <v>9</v>
      </c>
      <c r="S228" s="65" t="s">
        <v>72</v>
      </c>
      <c r="T228">
        <f t="shared" si="7"/>
        <v>15016</v>
      </c>
    </row>
    <row r="229" spans="15:20" x14ac:dyDescent="0.25">
      <c r="O229" s="66">
        <v>226</v>
      </c>
      <c r="P229" s="65">
        <f t="shared" si="6"/>
        <v>19</v>
      </c>
      <c r="Q229" s="65">
        <v>10</v>
      </c>
      <c r="S229" s="65" t="s">
        <v>73</v>
      </c>
      <c r="T229">
        <f t="shared" si="7"/>
        <v>14304</v>
      </c>
    </row>
    <row r="230" spans="15:20" x14ac:dyDescent="0.25">
      <c r="O230" s="66">
        <v>227</v>
      </c>
      <c r="P230" s="65">
        <f t="shared" si="6"/>
        <v>19</v>
      </c>
      <c r="Q230" s="65">
        <v>11</v>
      </c>
      <c r="S230" s="65" t="s">
        <v>74</v>
      </c>
      <c r="T230">
        <f t="shared" si="7"/>
        <v>13505</v>
      </c>
    </row>
    <row r="231" spans="15:20" x14ac:dyDescent="0.25">
      <c r="O231" s="66">
        <v>228</v>
      </c>
      <c r="P231" s="65">
        <f t="shared" si="6"/>
        <v>19</v>
      </c>
      <c r="Q231" s="65">
        <v>12</v>
      </c>
      <c r="S231" s="65" t="s">
        <v>75</v>
      </c>
      <c r="T231">
        <f t="shared" si="7"/>
        <v>13484</v>
      </c>
    </row>
    <row r="232" spans="15:20" x14ac:dyDescent="0.25">
      <c r="O232" s="66">
        <v>229</v>
      </c>
      <c r="P232" s="65">
        <f t="shared" si="6"/>
        <v>20</v>
      </c>
      <c r="Q232" s="65">
        <v>1</v>
      </c>
      <c r="R232">
        <v>1813</v>
      </c>
      <c r="S232" s="65" t="s">
        <v>64</v>
      </c>
      <c r="T232">
        <f t="shared" si="7"/>
        <v>11942</v>
      </c>
    </row>
    <row r="233" spans="15:20" x14ac:dyDescent="0.25">
      <c r="O233" s="66">
        <v>230</v>
      </c>
      <c r="P233" s="65">
        <f t="shared" si="6"/>
        <v>20</v>
      </c>
      <c r="Q233" s="65">
        <v>2</v>
      </c>
      <c r="S233" s="65" t="s">
        <v>65</v>
      </c>
      <c r="T233">
        <f t="shared" si="7"/>
        <v>11325</v>
      </c>
    </row>
    <row r="234" spans="15:20" x14ac:dyDescent="0.25">
      <c r="O234" s="66">
        <v>231</v>
      </c>
      <c r="P234" s="65">
        <f t="shared" si="6"/>
        <v>20</v>
      </c>
      <c r="Q234" s="65">
        <v>3</v>
      </c>
      <c r="S234" s="65" t="s">
        <v>66</v>
      </c>
      <c r="T234">
        <f t="shared" si="7"/>
        <v>11263</v>
      </c>
    </row>
    <row r="235" spans="15:20" x14ac:dyDescent="0.25">
      <c r="O235" s="66">
        <v>232</v>
      </c>
      <c r="P235" s="65">
        <f t="shared" si="6"/>
        <v>20</v>
      </c>
      <c r="Q235" s="65">
        <v>4</v>
      </c>
      <c r="S235" s="65" t="s">
        <v>67</v>
      </c>
      <c r="T235">
        <f t="shared" si="7"/>
        <v>11264</v>
      </c>
    </row>
    <row r="236" spans="15:20" x14ac:dyDescent="0.25">
      <c r="O236" s="66">
        <v>233</v>
      </c>
      <c r="P236" s="65">
        <f t="shared" si="6"/>
        <v>20</v>
      </c>
      <c r="Q236" s="65">
        <v>5</v>
      </c>
      <c r="S236" s="65" t="s">
        <v>68</v>
      </c>
      <c r="T236">
        <f t="shared" si="7"/>
        <v>11190</v>
      </c>
    </row>
    <row r="237" spans="15:20" x14ac:dyDescent="0.25">
      <c r="O237" s="66">
        <v>234</v>
      </c>
      <c r="P237" s="65">
        <f t="shared" si="6"/>
        <v>20</v>
      </c>
      <c r="Q237" s="65">
        <v>6</v>
      </c>
      <c r="S237" s="65" t="s">
        <v>69</v>
      </c>
      <c r="T237">
        <f t="shared" si="7"/>
        <v>11484</v>
      </c>
    </row>
    <row r="238" spans="15:20" x14ac:dyDescent="0.25">
      <c r="O238" s="66">
        <v>235</v>
      </c>
      <c r="P238" s="65">
        <f t="shared" si="6"/>
        <v>20</v>
      </c>
      <c r="Q238" s="65">
        <v>7</v>
      </c>
      <c r="S238" s="65" t="s">
        <v>70</v>
      </c>
      <c r="T238">
        <f t="shared" si="7"/>
        <v>12221</v>
      </c>
    </row>
    <row r="239" spans="15:20" x14ac:dyDescent="0.25">
      <c r="O239" s="66">
        <v>236</v>
      </c>
      <c r="P239" s="65">
        <f t="shared" si="6"/>
        <v>20</v>
      </c>
      <c r="Q239" s="65">
        <v>8</v>
      </c>
      <c r="S239" s="65" t="s">
        <v>71</v>
      </c>
      <c r="T239">
        <f t="shared" si="7"/>
        <v>12259</v>
      </c>
    </row>
    <row r="240" spans="15:20" x14ac:dyDescent="0.25">
      <c r="O240" s="66">
        <v>237</v>
      </c>
      <c r="P240" s="65">
        <f t="shared" si="6"/>
        <v>20</v>
      </c>
      <c r="Q240" s="65">
        <v>9</v>
      </c>
      <c r="S240" s="65" t="s">
        <v>72</v>
      </c>
      <c r="T240">
        <f t="shared" si="7"/>
        <v>12475</v>
      </c>
    </row>
    <row r="241" spans="15:20" x14ac:dyDescent="0.25">
      <c r="O241" s="66">
        <v>238</v>
      </c>
      <c r="P241" s="65">
        <f t="shared" si="6"/>
        <v>20</v>
      </c>
      <c r="Q241" s="65">
        <v>10</v>
      </c>
      <c r="S241" s="65" t="s">
        <v>73</v>
      </c>
      <c r="T241">
        <f t="shared" si="7"/>
        <v>12620</v>
      </c>
    </row>
    <row r="242" spans="15:20" x14ac:dyDescent="0.25">
      <c r="O242" s="66">
        <v>239</v>
      </c>
      <c r="P242" s="65">
        <f t="shared" si="6"/>
        <v>20</v>
      </c>
      <c r="Q242" s="65">
        <v>11</v>
      </c>
      <c r="S242" s="65" t="s">
        <v>74</v>
      </c>
      <c r="T242">
        <f t="shared" si="7"/>
        <v>13079</v>
      </c>
    </row>
    <row r="243" spans="15:20" x14ac:dyDescent="0.25">
      <c r="O243" s="66">
        <v>240</v>
      </c>
      <c r="P243" s="65">
        <f t="shared" si="6"/>
        <v>20</v>
      </c>
      <c r="Q243" s="65">
        <v>12</v>
      </c>
      <c r="S243" s="65" t="s">
        <v>75</v>
      </c>
      <c r="T243">
        <f t="shared" si="7"/>
        <v>15435</v>
      </c>
    </row>
    <row r="244" spans="15:20" x14ac:dyDescent="0.25">
      <c r="O244" s="66">
        <v>241</v>
      </c>
      <c r="P244" s="65">
        <f t="shared" si="6"/>
        <v>21</v>
      </c>
      <c r="Q244" s="65">
        <v>1</v>
      </c>
      <c r="R244">
        <v>1814</v>
      </c>
      <c r="S244" s="65" t="s">
        <v>64</v>
      </c>
      <c r="T244">
        <f t="shared" si="7"/>
        <v>14280</v>
      </c>
    </row>
    <row r="245" spans="15:20" x14ac:dyDescent="0.25">
      <c r="O245" s="66">
        <v>242</v>
      </c>
      <c r="P245" s="65">
        <f t="shared" si="6"/>
        <v>21</v>
      </c>
      <c r="Q245" s="65">
        <v>2</v>
      </c>
      <c r="S245" s="65" t="s">
        <v>65</v>
      </c>
      <c r="T245">
        <f t="shared" si="7"/>
        <v>13949</v>
      </c>
    </row>
    <row r="246" spans="15:20" x14ac:dyDescent="0.25">
      <c r="O246" s="66">
        <v>243</v>
      </c>
      <c r="P246" s="65">
        <f t="shared" si="6"/>
        <v>21</v>
      </c>
      <c r="Q246" s="65">
        <v>3</v>
      </c>
      <c r="S246" s="65" t="s">
        <v>66</v>
      </c>
      <c r="T246">
        <f t="shared" si="7"/>
        <v>14976</v>
      </c>
    </row>
    <row r="247" spans="15:20" x14ac:dyDescent="0.25">
      <c r="O247" s="66">
        <v>244</v>
      </c>
      <c r="P247" s="65">
        <f t="shared" si="6"/>
        <v>21</v>
      </c>
      <c r="Q247" s="65">
        <v>4</v>
      </c>
      <c r="S247" s="65" t="s">
        <v>67</v>
      </c>
      <c r="T247">
        <f t="shared" si="7"/>
        <v>15444</v>
      </c>
    </row>
    <row r="248" spans="15:20" x14ac:dyDescent="0.25">
      <c r="O248" s="66">
        <v>245</v>
      </c>
      <c r="P248" s="65">
        <f t="shared" si="6"/>
        <v>21</v>
      </c>
      <c r="Q248" s="65">
        <v>5</v>
      </c>
      <c r="S248" s="65" t="s">
        <v>68</v>
      </c>
      <c r="T248">
        <f t="shared" si="7"/>
        <v>15770</v>
      </c>
    </row>
    <row r="249" spans="15:20" x14ac:dyDescent="0.25">
      <c r="O249" s="66">
        <v>246</v>
      </c>
      <c r="P249" s="65">
        <f t="shared" si="6"/>
        <v>21</v>
      </c>
      <c r="Q249" s="65">
        <v>6</v>
      </c>
      <c r="S249" s="65" t="s">
        <v>69</v>
      </c>
      <c r="T249">
        <f t="shared" si="7"/>
        <v>14882</v>
      </c>
    </row>
    <row r="250" spans="15:20" x14ac:dyDescent="0.25">
      <c r="O250" s="66">
        <v>247</v>
      </c>
      <c r="P250" s="65">
        <f t="shared" si="6"/>
        <v>21</v>
      </c>
      <c r="Q250" s="65">
        <v>7</v>
      </c>
      <c r="S250" s="65" t="s">
        <v>70</v>
      </c>
      <c r="T250">
        <f t="shared" si="7"/>
        <v>13054</v>
      </c>
    </row>
    <row r="251" spans="15:20" x14ac:dyDescent="0.25">
      <c r="O251" s="66">
        <v>248</v>
      </c>
      <c r="P251" s="65">
        <f t="shared" si="6"/>
        <v>21</v>
      </c>
      <c r="Q251" s="65">
        <v>8</v>
      </c>
      <c r="S251" s="65" t="s">
        <v>71</v>
      </c>
      <c r="T251">
        <f t="shared" si="7"/>
        <v>11543</v>
      </c>
    </row>
    <row r="252" spans="15:20" x14ac:dyDescent="0.25">
      <c r="O252" s="66">
        <v>249</v>
      </c>
      <c r="P252" s="65">
        <f t="shared" si="6"/>
        <v>21</v>
      </c>
      <c r="Q252" s="65">
        <v>9</v>
      </c>
      <c r="S252" s="65" t="s">
        <v>72</v>
      </c>
      <c r="T252">
        <f t="shared" si="7"/>
        <v>11862</v>
      </c>
    </row>
    <row r="253" spans="15:20" x14ac:dyDescent="0.25">
      <c r="O253" s="66">
        <v>250</v>
      </c>
      <c r="P253" s="65">
        <f t="shared" si="6"/>
        <v>21</v>
      </c>
      <c r="Q253" s="65">
        <v>10</v>
      </c>
      <c r="S253" s="65" t="s">
        <v>73</v>
      </c>
      <c r="T253">
        <f t="shared" si="7"/>
        <v>13459</v>
      </c>
    </row>
    <row r="254" spans="15:20" x14ac:dyDescent="0.25">
      <c r="O254" s="66">
        <v>251</v>
      </c>
      <c r="P254" s="65">
        <f t="shared" si="6"/>
        <v>21</v>
      </c>
      <c r="Q254" s="65">
        <v>11</v>
      </c>
      <c r="S254" s="65" t="s">
        <v>74</v>
      </c>
      <c r="T254">
        <f t="shared" si="7"/>
        <v>14528</v>
      </c>
    </row>
    <row r="255" spans="15:20" x14ac:dyDescent="0.25">
      <c r="O255" s="66">
        <v>252</v>
      </c>
      <c r="P255" s="65">
        <f t="shared" si="6"/>
        <v>21</v>
      </c>
      <c r="Q255" s="65">
        <v>12</v>
      </c>
      <c r="S255" s="65" t="s">
        <v>75</v>
      </c>
      <c r="T255">
        <f t="shared" si="7"/>
        <v>14609</v>
      </c>
    </row>
    <row r="256" spans="15:20" x14ac:dyDescent="0.25">
      <c r="O256" s="66">
        <v>253</v>
      </c>
      <c r="P256" s="65">
        <f t="shared" si="6"/>
        <v>22</v>
      </c>
      <c r="Q256" s="65">
        <v>1</v>
      </c>
      <c r="R256">
        <v>1815</v>
      </c>
      <c r="S256" s="65" t="s">
        <v>64</v>
      </c>
      <c r="T256">
        <f t="shared" si="7"/>
        <v>14719</v>
      </c>
    </row>
    <row r="257" spans="15:20" x14ac:dyDescent="0.25">
      <c r="O257" s="66">
        <v>254</v>
      </c>
      <c r="P257" s="65">
        <f t="shared" si="6"/>
        <v>22</v>
      </c>
      <c r="Q257" s="65">
        <v>2</v>
      </c>
      <c r="S257" s="65" t="s">
        <v>65</v>
      </c>
      <c r="T257">
        <f t="shared" si="7"/>
        <v>14610</v>
      </c>
    </row>
    <row r="258" spans="15:20" x14ac:dyDescent="0.25">
      <c r="O258" s="66">
        <v>255</v>
      </c>
      <c r="P258" s="65">
        <f t="shared" si="6"/>
        <v>22</v>
      </c>
      <c r="Q258" s="65">
        <v>3</v>
      </c>
      <c r="S258" s="65" t="s">
        <v>66</v>
      </c>
      <c r="T258">
        <f t="shared" si="7"/>
        <v>14891</v>
      </c>
    </row>
    <row r="259" spans="15:20" x14ac:dyDescent="0.25">
      <c r="O259" s="66">
        <v>256</v>
      </c>
      <c r="P259" s="65">
        <f t="shared" si="6"/>
        <v>22</v>
      </c>
      <c r="Q259" s="65">
        <v>4</v>
      </c>
      <c r="S259" s="65" t="s">
        <v>67</v>
      </c>
      <c r="T259">
        <f t="shared" si="7"/>
        <v>15348</v>
      </c>
    </row>
    <row r="260" spans="15:20" x14ac:dyDescent="0.25">
      <c r="O260" s="66">
        <v>257</v>
      </c>
      <c r="P260" s="65">
        <f t="shared" ref="P260:P323" si="8">ROUNDUP(O260/12,0)</f>
        <v>22</v>
      </c>
      <c r="Q260" s="65">
        <v>5</v>
      </c>
      <c r="S260" s="65" t="s">
        <v>68</v>
      </c>
      <c r="T260">
        <f t="shared" ref="T260:T323" si="9">INDEX($B$7:$M$63,P260,Q260)</f>
        <v>14949</v>
      </c>
    </row>
    <row r="261" spans="15:20" x14ac:dyDescent="0.25">
      <c r="O261" s="66">
        <v>258</v>
      </c>
      <c r="P261" s="65">
        <f t="shared" si="8"/>
        <v>22</v>
      </c>
      <c r="Q261" s="65">
        <v>6</v>
      </c>
      <c r="S261" s="65" t="s">
        <v>69</v>
      </c>
      <c r="T261">
        <f t="shared" si="9"/>
        <v>15596</v>
      </c>
    </row>
    <row r="262" spans="15:20" x14ac:dyDescent="0.25">
      <c r="O262" s="66">
        <v>259</v>
      </c>
      <c r="P262" s="65">
        <f t="shared" si="8"/>
        <v>22</v>
      </c>
      <c r="Q262" s="65">
        <v>7</v>
      </c>
      <c r="S262" s="65" t="s">
        <v>70</v>
      </c>
      <c r="T262">
        <f t="shared" si="9"/>
        <v>17317</v>
      </c>
    </row>
    <row r="263" spans="15:20" x14ac:dyDescent="0.25">
      <c r="O263" s="66">
        <v>260</v>
      </c>
      <c r="P263" s="65">
        <f t="shared" si="8"/>
        <v>22</v>
      </c>
      <c r="Q263" s="65">
        <v>8</v>
      </c>
      <c r="S263" s="65" t="s">
        <v>71</v>
      </c>
      <c r="T263">
        <f t="shared" si="9"/>
        <v>18513</v>
      </c>
    </row>
    <row r="264" spans="15:20" x14ac:dyDescent="0.25">
      <c r="O264" s="66">
        <v>261</v>
      </c>
      <c r="P264" s="65">
        <f t="shared" si="8"/>
        <v>22</v>
      </c>
      <c r="Q264" s="65">
        <v>9</v>
      </c>
      <c r="S264" s="65" t="s">
        <v>72</v>
      </c>
      <c r="T264">
        <f t="shared" si="9"/>
        <v>18581</v>
      </c>
    </row>
    <row r="265" spans="15:20" x14ac:dyDescent="0.25">
      <c r="O265" s="66">
        <v>262</v>
      </c>
      <c r="P265" s="65">
        <f t="shared" si="8"/>
        <v>22</v>
      </c>
      <c r="Q265" s="65">
        <v>10</v>
      </c>
      <c r="S265" s="65" t="s">
        <v>73</v>
      </c>
      <c r="T265">
        <f t="shared" si="9"/>
        <v>16526</v>
      </c>
    </row>
    <row r="266" spans="15:20" x14ac:dyDescent="0.25">
      <c r="O266" s="66">
        <v>263</v>
      </c>
      <c r="P266" s="65">
        <f t="shared" si="8"/>
        <v>22</v>
      </c>
      <c r="Q266" s="65">
        <v>11</v>
      </c>
      <c r="S266" s="65" t="s">
        <v>74</v>
      </c>
      <c r="T266">
        <f t="shared" si="9"/>
        <v>16431</v>
      </c>
    </row>
    <row r="267" spans="15:20" x14ac:dyDescent="0.25">
      <c r="O267" s="66">
        <v>264</v>
      </c>
      <c r="P267" s="65">
        <f t="shared" si="8"/>
        <v>22</v>
      </c>
      <c r="Q267" s="65">
        <v>12</v>
      </c>
      <c r="S267" s="65" t="s">
        <v>75</v>
      </c>
      <c r="T267">
        <f t="shared" si="9"/>
        <v>15470</v>
      </c>
    </row>
    <row r="268" spans="15:20" x14ac:dyDescent="0.25">
      <c r="O268" s="66">
        <v>265</v>
      </c>
      <c r="P268" s="65">
        <f t="shared" si="8"/>
        <v>23</v>
      </c>
      <c r="Q268" s="65">
        <v>1</v>
      </c>
      <c r="R268">
        <v>1816</v>
      </c>
      <c r="S268" s="65" t="s">
        <v>64</v>
      </c>
      <c r="T268">
        <f t="shared" si="9"/>
        <v>12437</v>
      </c>
    </row>
    <row r="269" spans="15:20" x14ac:dyDescent="0.25">
      <c r="O269" s="66">
        <v>266</v>
      </c>
      <c r="P269" s="65">
        <f t="shared" si="8"/>
        <v>23</v>
      </c>
      <c r="Q269" s="65">
        <v>2</v>
      </c>
      <c r="S269" s="65" t="s">
        <v>65</v>
      </c>
      <c r="T269">
        <f t="shared" si="9"/>
        <v>14386</v>
      </c>
    </row>
    <row r="270" spans="15:20" x14ac:dyDescent="0.25">
      <c r="O270" s="66">
        <v>267</v>
      </c>
      <c r="P270" s="65">
        <f t="shared" si="8"/>
        <v>23</v>
      </c>
      <c r="Q270" s="65">
        <v>3</v>
      </c>
      <c r="S270" s="65" t="s">
        <v>66</v>
      </c>
      <c r="T270">
        <f t="shared" si="9"/>
        <v>15041</v>
      </c>
    </row>
    <row r="271" spans="15:20" x14ac:dyDescent="0.25">
      <c r="O271" s="66">
        <v>268</v>
      </c>
      <c r="P271" s="65">
        <f t="shared" si="8"/>
        <v>23</v>
      </c>
      <c r="Q271" s="65">
        <v>4</v>
      </c>
      <c r="S271" s="65" t="s">
        <v>67</v>
      </c>
      <c r="T271">
        <f t="shared" si="9"/>
        <v>14465</v>
      </c>
    </row>
    <row r="272" spans="15:20" x14ac:dyDescent="0.25">
      <c r="O272" s="66">
        <v>269</v>
      </c>
      <c r="P272" s="65">
        <f t="shared" si="8"/>
        <v>23</v>
      </c>
      <c r="Q272" s="65">
        <v>5</v>
      </c>
      <c r="S272" s="65" t="s">
        <v>68</v>
      </c>
      <c r="T272">
        <f t="shared" si="9"/>
        <v>15999</v>
      </c>
    </row>
    <row r="273" spans="15:20" x14ac:dyDescent="0.25">
      <c r="O273" s="66">
        <v>270</v>
      </c>
      <c r="P273" s="65">
        <f t="shared" si="8"/>
        <v>23</v>
      </c>
      <c r="Q273" s="65">
        <v>6</v>
      </c>
      <c r="S273" s="65" t="s">
        <v>69</v>
      </c>
      <c r="T273">
        <f t="shared" si="9"/>
        <v>13734</v>
      </c>
    </row>
    <row r="274" spans="15:20" x14ac:dyDescent="0.25">
      <c r="O274" s="66">
        <v>271</v>
      </c>
      <c r="P274" s="65">
        <f t="shared" si="8"/>
        <v>23</v>
      </c>
      <c r="Q274" s="65">
        <v>7</v>
      </c>
      <c r="S274" s="65" t="s">
        <v>70</v>
      </c>
      <c r="T274">
        <f t="shared" si="9"/>
        <v>11111</v>
      </c>
    </row>
    <row r="275" spans="15:20" x14ac:dyDescent="0.25">
      <c r="O275" s="66">
        <v>272</v>
      </c>
      <c r="P275" s="65">
        <f t="shared" si="8"/>
        <v>23</v>
      </c>
      <c r="Q275" s="65">
        <v>8</v>
      </c>
      <c r="S275" s="65" t="s">
        <v>71</v>
      </c>
      <c r="T275">
        <f t="shared" si="9"/>
        <v>12617</v>
      </c>
    </row>
    <row r="276" spans="15:20" x14ac:dyDescent="0.25">
      <c r="O276" s="66">
        <v>273</v>
      </c>
      <c r="P276" s="65">
        <f t="shared" si="8"/>
        <v>23</v>
      </c>
      <c r="Q276" s="65">
        <v>9</v>
      </c>
      <c r="S276" s="65" t="s">
        <v>72</v>
      </c>
      <c r="T276">
        <f t="shared" si="9"/>
        <v>11242</v>
      </c>
    </row>
    <row r="277" spans="15:20" x14ac:dyDescent="0.25">
      <c r="O277" s="66">
        <v>274</v>
      </c>
      <c r="P277" s="65">
        <f t="shared" si="8"/>
        <v>23</v>
      </c>
      <c r="Q277" s="65">
        <v>10</v>
      </c>
      <c r="S277" s="65" t="s">
        <v>73</v>
      </c>
      <c r="T277">
        <f t="shared" si="9"/>
        <v>10078</v>
      </c>
    </row>
    <row r="278" spans="15:20" x14ac:dyDescent="0.25">
      <c r="O278" s="66">
        <v>275</v>
      </c>
      <c r="P278" s="65">
        <f t="shared" si="8"/>
        <v>23</v>
      </c>
      <c r="Q278" s="65">
        <v>11</v>
      </c>
      <c r="S278" s="65" t="s">
        <v>74</v>
      </c>
      <c r="T278">
        <f t="shared" si="9"/>
        <v>9389</v>
      </c>
    </row>
    <row r="279" spans="15:20" x14ac:dyDescent="0.25">
      <c r="O279" s="66">
        <v>276</v>
      </c>
      <c r="P279" s="65">
        <f t="shared" si="8"/>
        <v>23</v>
      </c>
      <c r="Q279" s="65">
        <v>12</v>
      </c>
      <c r="S279" s="65" t="s">
        <v>75</v>
      </c>
      <c r="T279">
        <f t="shared" si="9"/>
        <v>6817</v>
      </c>
    </row>
    <row r="280" spans="15:20" x14ac:dyDescent="0.25">
      <c r="O280" s="66">
        <v>277</v>
      </c>
      <c r="P280" s="65">
        <f t="shared" si="8"/>
        <v>24</v>
      </c>
      <c r="Q280" s="65">
        <v>1</v>
      </c>
      <c r="R280">
        <v>1817</v>
      </c>
      <c r="S280" s="65" t="s">
        <v>64</v>
      </c>
      <c r="T280">
        <f t="shared" si="9"/>
        <v>5930</v>
      </c>
    </row>
    <row r="281" spans="15:20" x14ac:dyDescent="0.25">
      <c r="O281" s="66">
        <v>278</v>
      </c>
      <c r="P281" s="65">
        <f t="shared" si="8"/>
        <v>24</v>
      </c>
      <c r="Q281" s="65">
        <v>2</v>
      </c>
      <c r="S281" s="65" t="s">
        <v>65</v>
      </c>
      <c r="T281">
        <f t="shared" si="9"/>
        <v>5440</v>
      </c>
    </row>
    <row r="282" spans="15:20" x14ac:dyDescent="0.25">
      <c r="O282" s="66">
        <v>279</v>
      </c>
      <c r="P282" s="65">
        <f t="shared" si="8"/>
        <v>24</v>
      </c>
      <c r="Q282" s="65">
        <v>3</v>
      </c>
      <c r="S282" s="65" t="s">
        <v>66</v>
      </c>
      <c r="T282">
        <f t="shared" si="9"/>
        <v>5075</v>
      </c>
    </row>
    <row r="283" spans="15:20" x14ac:dyDescent="0.25">
      <c r="O283" s="66">
        <v>280</v>
      </c>
      <c r="P283" s="65">
        <f t="shared" si="8"/>
        <v>24</v>
      </c>
      <c r="Q283" s="65">
        <v>4</v>
      </c>
      <c r="S283" s="65" t="s">
        <v>67</v>
      </c>
      <c r="T283">
        <f t="shared" si="9"/>
        <v>5280</v>
      </c>
    </row>
    <row r="284" spans="15:20" x14ac:dyDescent="0.25">
      <c r="O284" s="66">
        <v>281</v>
      </c>
      <c r="P284" s="65">
        <f t="shared" si="8"/>
        <v>24</v>
      </c>
      <c r="Q284" s="65">
        <v>5</v>
      </c>
      <c r="S284" s="65" t="s">
        <v>68</v>
      </c>
      <c r="T284">
        <f t="shared" si="9"/>
        <v>4895</v>
      </c>
    </row>
    <row r="285" spans="15:20" x14ac:dyDescent="0.25">
      <c r="O285" s="66">
        <v>282</v>
      </c>
      <c r="P285" s="65">
        <f t="shared" si="8"/>
        <v>24</v>
      </c>
      <c r="Q285" s="65">
        <v>6</v>
      </c>
      <c r="S285" s="65" t="s">
        <v>69</v>
      </c>
      <c r="T285">
        <f t="shared" si="9"/>
        <v>3667</v>
      </c>
    </row>
    <row r="286" spans="15:20" x14ac:dyDescent="0.25">
      <c r="O286" s="66">
        <v>283</v>
      </c>
      <c r="P286" s="65">
        <f t="shared" si="8"/>
        <v>24</v>
      </c>
      <c r="Q286" s="65">
        <v>7</v>
      </c>
      <c r="S286" s="65" t="s">
        <v>70</v>
      </c>
      <c r="T286">
        <f t="shared" si="9"/>
        <v>4063</v>
      </c>
    </row>
    <row r="287" spans="15:20" x14ac:dyDescent="0.25">
      <c r="O287" s="66">
        <v>284</v>
      </c>
      <c r="P287" s="65">
        <f t="shared" si="8"/>
        <v>24</v>
      </c>
      <c r="Q287" s="65">
        <v>8</v>
      </c>
      <c r="S287" s="65" t="s">
        <v>71</v>
      </c>
      <c r="T287">
        <f t="shared" si="9"/>
        <v>3378</v>
      </c>
    </row>
    <row r="288" spans="15:20" x14ac:dyDescent="0.25">
      <c r="O288" s="66">
        <v>285</v>
      </c>
      <c r="P288" s="65">
        <f t="shared" si="8"/>
        <v>24</v>
      </c>
      <c r="Q288" s="65">
        <v>9</v>
      </c>
      <c r="S288" s="65" t="s">
        <v>72</v>
      </c>
      <c r="T288">
        <f t="shared" si="9"/>
        <v>3101</v>
      </c>
    </row>
    <row r="289" spans="15:20" x14ac:dyDescent="0.25">
      <c r="O289" s="66">
        <v>286</v>
      </c>
      <c r="P289" s="65">
        <f t="shared" si="8"/>
        <v>24</v>
      </c>
      <c r="Q289" s="65">
        <v>10</v>
      </c>
      <c r="S289" s="65" t="s">
        <v>73</v>
      </c>
      <c r="T289">
        <f t="shared" si="9"/>
        <v>3109</v>
      </c>
    </row>
    <row r="290" spans="15:20" x14ac:dyDescent="0.25">
      <c r="O290" s="66">
        <v>287</v>
      </c>
      <c r="P290" s="65">
        <f t="shared" si="8"/>
        <v>24</v>
      </c>
      <c r="Q290" s="65">
        <v>11</v>
      </c>
      <c r="S290" s="65" t="s">
        <v>74</v>
      </c>
      <c r="T290">
        <f t="shared" si="9"/>
        <v>3196</v>
      </c>
    </row>
    <row r="291" spans="15:20" x14ac:dyDescent="0.25">
      <c r="O291" s="66">
        <v>288</v>
      </c>
      <c r="P291" s="65">
        <f t="shared" si="8"/>
        <v>24</v>
      </c>
      <c r="Q291" s="65">
        <v>12</v>
      </c>
      <c r="S291" s="65" t="s">
        <v>75</v>
      </c>
      <c r="T291">
        <f t="shared" si="9"/>
        <v>2554</v>
      </c>
    </row>
    <row r="292" spans="15:20" x14ac:dyDescent="0.25">
      <c r="O292" s="66">
        <v>289</v>
      </c>
      <c r="P292" s="65">
        <f t="shared" si="8"/>
        <v>25</v>
      </c>
      <c r="Q292" s="65">
        <v>1</v>
      </c>
      <c r="R292">
        <v>1818</v>
      </c>
      <c r="S292" s="65" t="s">
        <v>64</v>
      </c>
      <c r="T292">
        <f t="shared" si="9"/>
        <v>3007</v>
      </c>
    </row>
    <row r="293" spans="15:20" x14ac:dyDescent="0.25">
      <c r="O293" s="66">
        <v>290</v>
      </c>
      <c r="P293" s="65">
        <f t="shared" si="8"/>
        <v>25</v>
      </c>
      <c r="Q293" s="65">
        <v>2</v>
      </c>
      <c r="S293" s="65" t="s">
        <v>65</v>
      </c>
      <c r="T293">
        <f t="shared" si="9"/>
        <v>2772</v>
      </c>
    </row>
    <row r="294" spans="15:20" x14ac:dyDescent="0.25">
      <c r="O294" s="66">
        <v>291</v>
      </c>
      <c r="P294" s="65">
        <f t="shared" si="8"/>
        <v>25</v>
      </c>
      <c r="Q294" s="65">
        <v>3</v>
      </c>
      <c r="S294" s="65" t="s">
        <v>66</v>
      </c>
      <c r="T294">
        <f t="shared" si="9"/>
        <v>2773</v>
      </c>
    </row>
    <row r="295" spans="15:20" x14ac:dyDescent="0.25">
      <c r="O295" s="66">
        <v>292</v>
      </c>
      <c r="P295" s="65">
        <f t="shared" si="8"/>
        <v>25</v>
      </c>
      <c r="Q295" s="65">
        <v>4</v>
      </c>
      <c r="S295" s="65" t="s">
        <v>67</v>
      </c>
      <c r="T295">
        <f t="shared" si="9"/>
        <v>2849</v>
      </c>
    </row>
    <row r="296" spans="15:20" x14ac:dyDescent="0.25">
      <c r="O296" s="66">
        <v>293</v>
      </c>
      <c r="P296" s="65">
        <f t="shared" si="8"/>
        <v>25</v>
      </c>
      <c r="Q296" s="65">
        <v>5</v>
      </c>
      <c r="S296" s="65" t="s">
        <v>68</v>
      </c>
      <c r="T296">
        <f t="shared" si="9"/>
        <v>3122</v>
      </c>
    </row>
    <row r="297" spans="15:20" x14ac:dyDescent="0.25">
      <c r="O297" s="66">
        <v>294</v>
      </c>
      <c r="P297" s="65">
        <f t="shared" si="8"/>
        <v>25</v>
      </c>
      <c r="Q297" s="65">
        <v>6</v>
      </c>
      <c r="S297" s="65" t="s">
        <v>69</v>
      </c>
      <c r="T297">
        <f t="shared" si="9"/>
        <v>3426</v>
      </c>
    </row>
    <row r="298" spans="15:20" x14ac:dyDescent="0.25">
      <c r="O298" s="66">
        <v>295</v>
      </c>
      <c r="P298" s="65">
        <f t="shared" si="8"/>
        <v>25</v>
      </c>
      <c r="Q298" s="65">
        <v>7</v>
      </c>
      <c r="S298" s="65" t="s">
        <v>70</v>
      </c>
      <c r="T298">
        <f t="shared" si="9"/>
        <v>4472</v>
      </c>
    </row>
    <row r="299" spans="15:20" x14ac:dyDescent="0.25">
      <c r="O299" s="66">
        <v>296</v>
      </c>
      <c r="P299" s="65">
        <f t="shared" si="8"/>
        <v>25</v>
      </c>
      <c r="Q299" s="65">
        <v>8</v>
      </c>
      <c r="S299" s="65" t="s">
        <v>71</v>
      </c>
      <c r="T299">
        <f t="shared" si="9"/>
        <v>4564</v>
      </c>
    </row>
    <row r="300" spans="15:20" x14ac:dyDescent="0.25">
      <c r="O300" s="66">
        <v>297</v>
      </c>
      <c r="P300" s="65">
        <f t="shared" si="8"/>
        <v>25</v>
      </c>
      <c r="Q300" s="65">
        <v>9</v>
      </c>
      <c r="S300" s="65" t="s">
        <v>72</v>
      </c>
      <c r="T300">
        <f t="shared" si="9"/>
        <v>6397</v>
      </c>
    </row>
    <row r="301" spans="15:20" x14ac:dyDescent="0.25">
      <c r="O301" s="66">
        <v>298</v>
      </c>
      <c r="P301" s="65">
        <f t="shared" si="8"/>
        <v>25</v>
      </c>
      <c r="Q301" s="65">
        <v>10</v>
      </c>
      <c r="S301" s="65" t="s">
        <v>73</v>
      </c>
      <c r="T301">
        <f t="shared" si="9"/>
        <v>7175</v>
      </c>
    </row>
    <row r="302" spans="15:20" x14ac:dyDescent="0.25">
      <c r="O302" s="66">
        <v>299</v>
      </c>
      <c r="P302" s="65">
        <f t="shared" si="8"/>
        <v>25</v>
      </c>
      <c r="Q302" s="65">
        <v>11</v>
      </c>
      <c r="S302" s="65" t="s">
        <v>74</v>
      </c>
      <c r="T302">
        <f t="shared" si="9"/>
        <v>8211</v>
      </c>
    </row>
    <row r="303" spans="15:20" x14ac:dyDescent="0.25">
      <c r="O303" s="66">
        <v>300</v>
      </c>
      <c r="P303" s="65">
        <f t="shared" si="8"/>
        <v>25</v>
      </c>
      <c r="Q303" s="65">
        <v>12</v>
      </c>
      <c r="S303" s="65" t="s">
        <v>75</v>
      </c>
      <c r="T303">
        <f t="shared" si="9"/>
        <v>8584</v>
      </c>
    </row>
    <row r="304" spans="15:20" x14ac:dyDescent="0.25">
      <c r="O304" s="66">
        <v>301</v>
      </c>
      <c r="P304" s="65">
        <f t="shared" si="8"/>
        <v>26</v>
      </c>
      <c r="Q304" s="65">
        <v>1</v>
      </c>
      <c r="R304">
        <v>1819</v>
      </c>
      <c r="S304" s="65" t="s">
        <v>64</v>
      </c>
      <c r="T304">
        <f t="shared" si="9"/>
        <v>6701</v>
      </c>
    </row>
    <row r="305" spans="15:20" x14ac:dyDescent="0.25">
      <c r="O305" s="66">
        <v>302</v>
      </c>
      <c r="P305" s="65">
        <f t="shared" si="8"/>
        <v>26</v>
      </c>
      <c r="Q305" s="65">
        <v>2</v>
      </c>
      <c r="S305" s="65" t="s">
        <v>65</v>
      </c>
      <c r="T305">
        <f t="shared" si="9"/>
        <v>8282</v>
      </c>
    </row>
    <row r="306" spans="15:20" x14ac:dyDescent="0.25">
      <c r="O306" s="66">
        <v>303</v>
      </c>
      <c r="P306" s="65">
        <f t="shared" si="8"/>
        <v>26</v>
      </c>
      <c r="Q306" s="65">
        <v>3</v>
      </c>
      <c r="S306" s="65" t="s">
        <v>66</v>
      </c>
      <c r="T306">
        <f t="shared" si="9"/>
        <v>9074</v>
      </c>
    </row>
    <row r="307" spans="15:20" x14ac:dyDescent="0.25">
      <c r="O307" s="66">
        <v>304</v>
      </c>
      <c r="P307" s="65">
        <f t="shared" si="8"/>
        <v>26</v>
      </c>
      <c r="Q307" s="65">
        <v>4</v>
      </c>
      <c r="S307" s="65" t="s">
        <v>67</v>
      </c>
      <c r="T307">
        <f t="shared" si="9"/>
        <v>8202</v>
      </c>
    </row>
    <row r="308" spans="15:20" x14ac:dyDescent="0.25">
      <c r="O308" s="66">
        <v>305</v>
      </c>
      <c r="P308" s="65">
        <f t="shared" si="8"/>
        <v>26</v>
      </c>
      <c r="Q308" s="65">
        <v>5</v>
      </c>
      <c r="S308" s="65" t="s">
        <v>68</v>
      </c>
      <c r="T308">
        <f t="shared" si="9"/>
        <v>7129</v>
      </c>
    </row>
    <row r="309" spans="15:20" x14ac:dyDescent="0.25">
      <c r="O309" s="66">
        <v>306</v>
      </c>
      <c r="P309" s="65">
        <f t="shared" si="8"/>
        <v>26</v>
      </c>
      <c r="Q309" s="65">
        <v>6</v>
      </c>
      <c r="S309" s="65" t="s">
        <v>69</v>
      </c>
      <c r="T309">
        <f t="shared" si="9"/>
        <v>6653</v>
      </c>
    </row>
    <row r="310" spans="15:20" x14ac:dyDescent="0.25">
      <c r="O310" s="66">
        <v>307</v>
      </c>
      <c r="P310" s="65">
        <f t="shared" si="8"/>
        <v>26</v>
      </c>
      <c r="Q310" s="65">
        <v>7</v>
      </c>
      <c r="S310" s="65" t="s">
        <v>70</v>
      </c>
      <c r="T310">
        <f t="shared" si="9"/>
        <v>6766</v>
      </c>
    </row>
    <row r="311" spans="15:20" x14ac:dyDescent="0.25">
      <c r="O311" s="66">
        <v>308</v>
      </c>
      <c r="P311" s="65">
        <f t="shared" si="8"/>
        <v>26</v>
      </c>
      <c r="Q311" s="65">
        <v>8</v>
      </c>
      <c r="S311" s="65" t="s">
        <v>71</v>
      </c>
      <c r="T311">
        <f t="shared" si="9"/>
        <v>6599</v>
      </c>
    </row>
    <row r="312" spans="15:20" x14ac:dyDescent="0.25">
      <c r="O312" s="66">
        <v>309</v>
      </c>
      <c r="P312" s="65">
        <f t="shared" si="8"/>
        <v>26</v>
      </c>
      <c r="Q312" s="65">
        <v>9</v>
      </c>
      <c r="S312" s="65" t="s">
        <v>72</v>
      </c>
      <c r="T312">
        <f t="shared" si="9"/>
        <v>6320</v>
      </c>
    </row>
    <row r="313" spans="15:20" x14ac:dyDescent="0.25">
      <c r="O313" s="66">
        <v>310</v>
      </c>
      <c r="P313" s="65">
        <f t="shared" si="8"/>
        <v>26</v>
      </c>
      <c r="Q313" s="65">
        <v>10</v>
      </c>
      <c r="S313" s="65" t="s">
        <v>73</v>
      </c>
      <c r="T313">
        <f t="shared" si="9"/>
        <v>5976</v>
      </c>
    </row>
    <row r="314" spans="15:20" x14ac:dyDescent="0.25">
      <c r="O314" s="66">
        <v>311</v>
      </c>
      <c r="P314" s="65">
        <f t="shared" si="8"/>
        <v>26</v>
      </c>
      <c r="Q314" s="65">
        <v>11</v>
      </c>
      <c r="S314" s="65" t="s">
        <v>74</v>
      </c>
      <c r="T314">
        <f t="shared" si="9"/>
        <v>5778</v>
      </c>
    </row>
    <row r="315" spans="15:20" x14ac:dyDescent="0.25">
      <c r="O315" s="66">
        <v>312</v>
      </c>
      <c r="P315" s="65">
        <f t="shared" si="8"/>
        <v>26</v>
      </c>
      <c r="Q315" s="65">
        <v>12</v>
      </c>
      <c r="S315" s="65" t="s">
        <v>75</v>
      </c>
      <c r="T315">
        <f t="shared" si="9"/>
        <v>5641</v>
      </c>
    </row>
    <row r="316" spans="15:20" x14ac:dyDescent="0.25">
      <c r="O316" s="66">
        <v>313</v>
      </c>
      <c r="P316" s="65">
        <f t="shared" si="8"/>
        <v>27</v>
      </c>
      <c r="Q316" s="65">
        <v>1</v>
      </c>
      <c r="R316">
        <v>1820</v>
      </c>
      <c r="S316" s="65" t="s">
        <v>64</v>
      </c>
      <c r="T316">
        <f t="shared" si="9"/>
        <v>5013</v>
      </c>
    </row>
    <row r="317" spans="15:20" x14ac:dyDescent="0.25">
      <c r="O317" s="66">
        <v>314</v>
      </c>
      <c r="P317" s="65">
        <f t="shared" si="8"/>
        <v>27</v>
      </c>
      <c r="Q317" s="65">
        <v>2</v>
      </c>
      <c r="S317" s="65" t="s">
        <v>65</v>
      </c>
      <c r="T317">
        <f t="shared" si="9"/>
        <v>4253</v>
      </c>
    </row>
    <row r="318" spans="15:20" x14ac:dyDescent="0.25">
      <c r="O318" s="66">
        <v>315</v>
      </c>
      <c r="P318" s="65">
        <f t="shared" si="8"/>
        <v>27</v>
      </c>
      <c r="Q318" s="65">
        <v>3</v>
      </c>
      <c r="S318" s="65" t="s">
        <v>66</v>
      </c>
      <c r="T318">
        <f t="shared" si="9"/>
        <v>3750</v>
      </c>
    </row>
    <row r="319" spans="15:20" x14ac:dyDescent="0.25">
      <c r="O319" s="66">
        <v>316</v>
      </c>
      <c r="P319" s="65">
        <f t="shared" si="8"/>
        <v>27</v>
      </c>
      <c r="Q319" s="65">
        <v>4</v>
      </c>
      <c r="S319" s="65" t="s">
        <v>67</v>
      </c>
      <c r="T319">
        <f t="shared" si="9"/>
        <v>4013</v>
      </c>
    </row>
    <row r="320" spans="15:20" x14ac:dyDescent="0.25">
      <c r="O320" s="66">
        <v>317</v>
      </c>
      <c r="P320" s="65">
        <f t="shared" si="8"/>
        <v>27</v>
      </c>
      <c r="Q320" s="65">
        <v>5</v>
      </c>
      <c r="S320" s="65" t="s">
        <v>68</v>
      </c>
      <c r="T320">
        <f t="shared" si="9"/>
        <v>3578</v>
      </c>
    </row>
    <row r="321" spans="15:20" x14ac:dyDescent="0.25">
      <c r="O321" s="66">
        <v>318</v>
      </c>
      <c r="P321" s="65">
        <f t="shared" si="8"/>
        <v>27</v>
      </c>
      <c r="Q321" s="65">
        <v>6</v>
      </c>
      <c r="S321" s="65" t="s">
        <v>69</v>
      </c>
      <c r="T321">
        <f t="shared" si="9"/>
        <v>3818</v>
      </c>
    </row>
    <row r="322" spans="15:20" x14ac:dyDescent="0.25">
      <c r="O322" s="66">
        <v>319</v>
      </c>
      <c r="P322" s="65">
        <f t="shared" si="8"/>
        <v>27</v>
      </c>
      <c r="Q322" s="65">
        <v>7</v>
      </c>
      <c r="S322" s="65" t="s">
        <v>70</v>
      </c>
      <c r="T322">
        <f t="shared" si="9"/>
        <v>4563</v>
      </c>
    </row>
    <row r="323" spans="15:20" x14ac:dyDescent="0.25">
      <c r="O323" s="66">
        <v>320</v>
      </c>
      <c r="P323" s="65">
        <f t="shared" si="8"/>
        <v>27</v>
      </c>
      <c r="Q323" s="65">
        <v>8</v>
      </c>
      <c r="S323" s="65" t="s">
        <v>71</v>
      </c>
      <c r="T323">
        <f t="shared" si="9"/>
        <v>4181</v>
      </c>
    </row>
    <row r="324" spans="15:20" x14ac:dyDescent="0.25">
      <c r="O324" s="66">
        <v>321</v>
      </c>
      <c r="P324" s="65">
        <f t="shared" ref="P324:P387" si="10">ROUNDUP(O324/12,0)</f>
        <v>27</v>
      </c>
      <c r="Q324" s="65">
        <v>9</v>
      </c>
      <c r="S324" s="65" t="s">
        <v>72</v>
      </c>
      <c r="T324">
        <f t="shared" ref="T324:T387" si="11">INDEX($B$7:$M$63,P324,Q324)</f>
        <v>4157</v>
      </c>
    </row>
    <row r="325" spans="15:20" x14ac:dyDescent="0.25">
      <c r="O325" s="66">
        <v>322</v>
      </c>
      <c r="P325" s="65">
        <f t="shared" si="10"/>
        <v>27</v>
      </c>
      <c r="Q325" s="65">
        <v>10</v>
      </c>
      <c r="S325" s="65" t="s">
        <v>73</v>
      </c>
      <c r="T325">
        <f t="shared" si="11"/>
        <v>4400</v>
      </c>
    </row>
    <row r="326" spans="15:20" x14ac:dyDescent="0.25">
      <c r="O326" s="66">
        <v>323</v>
      </c>
      <c r="P326" s="65">
        <f t="shared" si="10"/>
        <v>27</v>
      </c>
      <c r="Q326" s="65">
        <v>11</v>
      </c>
      <c r="S326" s="65" t="s">
        <v>74</v>
      </c>
      <c r="T326">
        <f t="shared" si="11"/>
        <v>3931</v>
      </c>
    </row>
    <row r="327" spans="15:20" x14ac:dyDescent="0.25">
      <c r="O327" s="66">
        <v>324</v>
      </c>
      <c r="P327" s="65">
        <f t="shared" si="10"/>
        <v>27</v>
      </c>
      <c r="Q327" s="65">
        <v>12</v>
      </c>
      <c r="S327" s="65" t="s">
        <v>75</v>
      </c>
      <c r="T327">
        <f t="shared" si="11"/>
        <v>3589</v>
      </c>
    </row>
    <row r="328" spans="15:20" x14ac:dyDescent="0.25">
      <c r="O328" s="66">
        <v>325</v>
      </c>
      <c r="P328" s="65">
        <f t="shared" si="10"/>
        <v>28</v>
      </c>
      <c r="Q328" s="65">
        <v>1</v>
      </c>
      <c r="R328">
        <v>1821</v>
      </c>
      <c r="S328" s="65" t="s">
        <v>64</v>
      </c>
      <c r="T328">
        <f t="shared" si="11"/>
        <v>3428</v>
      </c>
    </row>
    <row r="329" spans="15:20" x14ac:dyDescent="0.25">
      <c r="O329" s="66">
        <v>326</v>
      </c>
      <c r="P329" s="65">
        <f t="shared" si="10"/>
        <v>28</v>
      </c>
      <c r="Q329" s="65">
        <v>2</v>
      </c>
      <c r="S329" s="65" t="s">
        <v>65</v>
      </c>
      <c r="T329">
        <f t="shared" si="11"/>
        <v>3006</v>
      </c>
    </row>
    <row r="330" spans="15:20" x14ac:dyDescent="0.25">
      <c r="O330" s="66">
        <v>327</v>
      </c>
      <c r="P330" s="65">
        <f t="shared" si="10"/>
        <v>28</v>
      </c>
      <c r="Q330" s="65">
        <v>3</v>
      </c>
      <c r="S330" s="65" t="s">
        <v>66</v>
      </c>
      <c r="T330">
        <f t="shared" si="11"/>
        <v>3010</v>
      </c>
    </row>
    <row r="331" spans="15:20" x14ac:dyDescent="0.25">
      <c r="O331" s="66">
        <v>328</v>
      </c>
      <c r="P331" s="65">
        <f t="shared" si="10"/>
        <v>28</v>
      </c>
      <c r="Q331" s="65">
        <v>4</v>
      </c>
      <c r="S331" s="65" t="s">
        <v>67</v>
      </c>
      <c r="T331">
        <f t="shared" si="11"/>
        <v>3194</v>
      </c>
    </row>
    <row r="332" spans="15:20" x14ac:dyDescent="0.25">
      <c r="O332" s="66">
        <v>329</v>
      </c>
      <c r="P332" s="65">
        <f t="shared" si="10"/>
        <v>28</v>
      </c>
      <c r="Q332" s="65">
        <v>5</v>
      </c>
      <c r="S332" s="65" t="s">
        <v>68</v>
      </c>
      <c r="T332">
        <f t="shared" si="11"/>
        <v>2461</v>
      </c>
    </row>
    <row r="333" spans="15:20" x14ac:dyDescent="0.25">
      <c r="O333" s="66">
        <v>330</v>
      </c>
      <c r="P333" s="65">
        <f t="shared" si="10"/>
        <v>28</v>
      </c>
      <c r="Q333" s="65">
        <v>6</v>
      </c>
      <c r="S333" s="65" t="s">
        <v>69</v>
      </c>
      <c r="T333">
        <f t="shared" si="11"/>
        <v>2803</v>
      </c>
    </row>
    <row r="334" spans="15:20" x14ac:dyDescent="0.25">
      <c r="O334" s="66">
        <v>331</v>
      </c>
      <c r="P334" s="65">
        <f t="shared" si="10"/>
        <v>28</v>
      </c>
      <c r="Q334" s="65">
        <v>7</v>
      </c>
      <c r="S334" s="65" t="s">
        <v>70</v>
      </c>
      <c r="T334">
        <f t="shared" si="11"/>
        <v>2902</v>
      </c>
    </row>
    <row r="335" spans="15:20" x14ac:dyDescent="0.25">
      <c r="O335" s="66">
        <v>332</v>
      </c>
      <c r="P335" s="65">
        <f t="shared" si="10"/>
        <v>28</v>
      </c>
      <c r="Q335" s="65">
        <v>8</v>
      </c>
      <c r="S335" s="65" t="s">
        <v>71</v>
      </c>
      <c r="T335">
        <f t="shared" si="11"/>
        <v>2512</v>
      </c>
    </row>
    <row r="336" spans="15:20" x14ac:dyDescent="0.25">
      <c r="O336" s="66">
        <v>333</v>
      </c>
      <c r="P336" s="65">
        <f t="shared" si="10"/>
        <v>28</v>
      </c>
      <c r="Q336" s="65">
        <v>9</v>
      </c>
      <c r="S336" s="65" t="s">
        <v>72</v>
      </c>
      <c r="T336">
        <f t="shared" si="11"/>
        <v>2240</v>
      </c>
    </row>
    <row r="337" spans="15:20" x14ac:dyDescent="0.25">
      <c r="O337" s="66">
        <v>334</v>
      </c>
      <c r="P337" s="65">
        <f t="shared" si="10"/>
        <v>28</v>
      </c>
      <c r="Q337" s="65">
        <v>10</v>
      </c>
      <c r="S337" s="65" t="s">
        <v>73</v>
      </c>
      <c r="T337">
        <f t="shared" si="11"/>
        <v>2976</v>
      </c>
    </row>
    <row r="338" spans="15:20" x14ac:dyDescent="0.25">
      <c r="O338" s="66">
        <v>335</v>
      </c>
      <c r="P338" s="65">
        <f t="shared" si="10"/>
        <v>28</v>
      </c>
      <c r="Q338" s="65">
        <v>11</v>
      </c>
      <c r="S338" s="65" t="s">
        <v>74</v>
      </c>
      <c r="T338">
        <f t="shared" si="11"/>
        <v>2587</v>
      </c>
    </row>
    <row r="339" spans="15:20" x14ac:dyDescent="0.25">
      <c r="O339" s="66">
        <v>336</v>
      </c>
      <c r="P339" s="65">
        <f t="shared" si="10"/>
        <v>28</v>
      </c>
      <c r="Q339" s="65">
        <v>12</v>
      </c>
      <c r="S339" s="65" t="s">
        <v>75</v>
      </c>
      <c r="T339">
        <f t="shared" si="11"/>
        <v>3097</v>
      </c>
    </row>
    <row r="340" spans="15:20" x14ac:dyDescent="0.25">
      <c r="O340" s="66">
        <v>337</v>
      </c>
      <c r="P340" s="65">
        <f t="shared" si="10"/>
        <v>29</v>
      </c>
      <c r="Q340" s="65">
        <v>1</v>
      </c>
      <c r="R340">
        <v>1822</v>
      </c>
      <c r="S340" s="65" t="s">
        <v>64</v>
      </c>
      <c r="T340">
        <f t="shared" si="11"/>
        <v>3258</v>
      </c>
    </row>
    <row r="341" spans="15:20" x14ac:dyDescent="0.25">
      <c r="O341" s="66">
        <v>338</v>
      </c>
      <c r="P341" s="65">
        <f t="shared" si="10"/>
        <v>29</v>
      </c>
      <c r="Q341" s="65">
        <v>2</v>
      </c>
      <c r="S341" s="65" t="s">
        <v>65</v>
      </c>
      <c r="T341">
        <f t="shared" si="11"/>
        <v>2568</v>
      </c>
    </row>
    <row r="342" spans="15:20" x14ac:dyDescent="0.25">
      <c r="O342" s="66">
        <v>339</v>
      </c>
      <c r="P342" s="65">
        <f t="shared" si="10"/>
        <v>29</v>
      </c>
      <c r="Q342" s="65">
        <v>3</v>
      </c>
      <c r="S342" s="65" t="s">
        <v>66</v>
      </c>
      <c r="T342">
        <f t="shared" si="11"/>
        <v>2982</v>
      </c>
    </row>
    <row r="343" spans="15:20" x14ac:dyDescent="0.25">
      <c r="O343" s="66">
        <v>340</v>
      </c>
      <c r="P343" s="65">
        <f t="shared" si="10"/>
        <v>29</v>
      </c>
      <c r="Q343" s="65">
        <v>4</v>
      </c>
      <c r="S343" s="65" t="s">
        <v>67</v>
      </c>
      <c r="T343">
        <f t="shared" si="11"/>
        <v>3304</v>
      </c>
    </row>
    <row r="344" spans="15:20" x14ac:dyDescent="0.25">
      <c r="O344" s="66">
        <v>341</v>
      </c>
      <c r="P344" s="65">
        <f t="shared" si="10"/>
        <v>29</v>
      </c>
      <c r="Q344" s="65">
        <v>5</v>
      </c>
      <c r="S344" s="65" t="s">
        <v>68</v>
      </c>
      <c r="T344">
        <f t="shared" si="11"/>
        <v>3415</v>
      </c>
    </row>
    <row r="345" spans="15:20" x14ac:dyDescent="0.25">
      <c r="O345" s="66">
        <v>342</v>
      </c>
      <c r="P345" s="65">
        <f t="shared" si="10"/>
        <v>29</v>
      </c>
      <c r="Q345" s="65">
        <v>6</v>
      </c>
      <c r="S345" s="65" t="s">
        <v>69</v>
      </c>
      <c r="T345">
        <f t="shared" si="11"/>
        <v>3779</v>
      </c>
    </row>
    <row r="346" spans="15:20" x14ac:dyDescent="0.25">
      <c r="O346" s="66">
        <v>343</v>
      </c>
      <c r="P346" s="65">
        <f t="shared" si="10"/>
        <v>29</v>
      </c>
      <c r="Q346" s="65">
        <v>7</v>
      </c>
      <c r="S346" s="65" t="s">
        <v>70</v>
      </c>
      <c r="T346">
        <f t="shared" si="11"/>
        <v>3776</v>
      </c>
    </row>
    <row r="347" spans="15:20" x14ac:dyDescent="0.25">
      <c r="O347" s="66">
        <v>344</v>
      </c>
      <c r="P347" s="65">
        <f t="shared" si="10"/>
        <v>29</v>
      </c>
      <c r="Q347" s="65">
        <v>8</v>
      </c>
      <c r="S347" s="65" t="s">
        <v>71</v>
      </c>
      <c r="T347">
        <f t="shared" si="11"/>
        <v>3777</v>
      </c>
    </row>
    <row r="348" spans="15:20" x14ac:dyDescent="0.25">
      <c r="O348" s="66">
        <v>345</v>
      </c>
      <c r="P348" s="65">
        <f t="shared" si="10"/>
        <v>29</v>
      </c>
      <c r="Q348" s="65">
        <v>9</v>
      </c>
      <c r="S348" s="65" t="s">
        <v>72</v>
      </c>
      <c r="T348">
        <f t="shared" si="11"/>
        <v>3743</v>
      </c>
    </row>
    <row r="349" spans="15:20" x14ac:dyDescent="0.25">
      <c r="O349" s="66">
        <v>346</v>
      </c>
      <c r="P349" s="65">
        <f t="shared" si="10"/>
        <v>29</v>
      </c>
      <c r="Q349" s="65">
        <v>10</v>
      </c>
      <c r="S349" s="65" t="s">
        <v>73</v>
      </c>
      <c r="T349">
        <f t="shared" si="11"/>
        <v>3757</v>
      </c>
    </row>
    <row r="350" spans="15:20" x14ac:dyDescent="0.25">
      <c r="O350" s="66">
        <v>347</v>
      </c>
      <c r="P350" s="65">
        <f t="shared" si="10"/>
        <v>29</v>
      </c>
      <c r="Q350" s="65">
        <v>11</v>
      </c>
      <c r="S350" s="65" t="s">
        <v>74</v>
      </c>
      <c r="T350">
        <f t="shared" si="11"/>
        <v>4060</v>
      </c>
    </row>
    <row r="351" spans="15:20" x14ac:dyDescent="0.25">
      <c r="O351" s="66">
        <v>348</v>
      </c>
      <c r="P351" s="65">
        <f t="shared" si="10"/>
        <v>29</v>
      </c>
      <c r="Q351" s="65">
        <v>12</v>
      </c>
      <c r="S351" s="65" t="s">
        <v>75</v>
      </c>
      <c r="T351">
        <f t="shared" si="11"/>
        <v>5440</v>
      </c>
    </row>
    <row r="352" spans="15:20" x14ac:dyDescent="0.25">
      <c r="O352" s="66">
        <v>349</v>
      </c>
      <c r="P352" s="65">
        <f t="shared" si="10"/>
        <v>30</v>
      </c>
      <c r="Q352" s="65">
        <v>1</v>
      </c>
      <c r="R352">
        <v>1823</v>
      </c>
      <c r="S352" s="65" t="s">
        <v>64</v>
      </c>
      <c r="T352">
        <f t="shared" si="11"/>
        <v>3868</v>
      </c>
    </row>
    <row r="353" spans="15:20" x14ac:dyDescent="0.25">
      <c r="O353" s="66">
        <v>350</v>
      </c>
      <c r="P353" s="65">
        <f t="shared" si="10"/>
        <v>30</v>
      </c>
      <c r="Q353" s="65">
        <v>2</v>
      </c>
      <c r="S353" s="65" t="s">
        <v>65</v>
      </c>
      <c r="T353">
        <f t="shared" si="11"/>
        <v>3958</v>
      </c>
    </row>
    <row r="354" spans="15:20" x14ac:dyDescent="0.25">
      <c r="O354" s="66">
        <v>351</v>
      </c>
      <c r="P354" s="65">
        <f t="shared" si="10"/>
        <v>30</v>
      </c>
      <c r="Q354" s="65">
        <v>3</v>
      </c>
      <c r="S354" s="65" t="s">
        <v>66</v>
      </c>
      <c r="T354">
        <f t="shared" si="11"/>
        <v>3812</v>
      </c>
    </row>
    <row r="355" spans="15:20" x14ac:dyDescent="0.25">
      <c r="O355" s="66">
        <v>352</v>
      </c>
      <c r="P355" s="65">
        <f t="shared" si="10"/>
        <v>30</v>
      </c>
      <c r="Q355" s="65">
        <v>4</v>
      </c>
      <c r="S355" s="65" t="s">
        <v>67</v>
      </c>
      <c r="T355">
        <f t="shared" si="11"/>
        <v>3169</v>
      </c>
    </row>
    <row r="356" spans="15:20" x14ac:dyDescent="0.25">
      <c r="O356" s="66">
        <v>353</v>
      </c>
      <c r="P356" s="65">
        <f t="shared" si="10"/>
        <v>30</v>
      </c>
      <c r="Q356" s="65">
        <v>5</v>
      </c>
      <c r="S356" s="65" t="s">
        <v>68</v>
      </c>
      <c r="T356">
        <f t="shared" si="11"/>
        <v>3473</v>
      </c>
    </row>
    <row r="357" spans="15:20" x14ac:dyDescent="0.25">
      <c r="O357" s="66">
        <v>354</v>
      </c>
      <c r="P357" s="65">
        <f t="shared" si="10"/>
        <v>30</v>
      </c>
      <c r="Q357" s="65">
        <v>6</v>
      </c>
      <c r="S357" s="65" t="s">
        <v>69</v>
      </c>
      <c r="T357">
        <f t="shared" si="11"/>
        <v>4072</v>
      </c>
    </row>
    <row r="358" spans="15:20" x14ac:dyDescent="0.25">
      <c r="O358" s="66">
        <v>355</v>
      </c>
      <c r="P358" s="65">
        <f t="shared" si="10"/>
        <v>30</v>
      </c>
      <c r="Q358" s="65">
        <v>7</v>
      </c>
      <c r="S358" s="65" t="s">
        <v>70</v>
      </c>
      <c r="T358">
        <f t="shared" si="11"/>
        <v>3020</v>
      </c>
    </row>
    <row r="359" spans="15:20" x14ac:dyDescent="0.25">
      <c r="O359" s="66">
        <v>356</v>
      </c>
      <c r="P359" s="65">
        <f t="shared" si="10"/>
        <v>30</v>
      </c>
      <c r="Q359" s="65">
        <v>8</v>
      </c>
      <c r="S359" s="65" t="s">
        <v>71</v>
      </c>
      <c r="T359">
        <f t="shared" si="11"/>
        <v>3009</v>
      </c>
    </row>
    <row r="360" spans="15:20" x14ac:dyDescent="0.25">
      <c r="O360" s="66">
        <v>357</v>
      </c>
      <c r="P360" s="65">
        <f t="shared" si="10"/>
        <v>30</v>
      </c>
      <c r="Q360" s="65">
        <v>9</v>
      </c>
      <c r="S360" s="65" t="s">
        <v>72</v>
      </c>
      <c r="T360">
        <f t="shared" si="11"/>
        <v>2950</v>
      </c>
    </row>
    <row r="361" spans="15:20" x14ac:dyDescent="0.25">
      <c r="O361" s="66">
        <v>358</v>
      </c>
      <c r="P361" s="65">
        <f t="shared" si="10"/>
        <v>30</v>
      </c>
      <c r="Q361" s="65">
        <v>10</v>
      </c>
      <c r="S361" s="65" t="s">
        <v>73</v>
      </c>
      <c r="T361">
        <f t="shared" si="11"/>
        <v>2554</v>
      </c>
    </row>
    <row r="362" spans="15:20" x14ac:dyDescent="0.25">
      <c r="O362" s="66">
        <v>359</v>
      </c>
      <c r="P362" s="65">
        <f t="shared" si="10"/>
        <v>30</v>
      </c>
      <c r="Q362" s="65">
        <v>11</v>
      </c>
      <c r="S362" s="65" t="s">
        <v>74</v>
      </c>
      <c r="T362">
        <f t="shared" si="11"/>
        <v>2939</v>
      </c>
    </row>
    <row r="363" spans="15:20" x14ac:dyDescent="0.25">
      <c r="O363" s="66">
        <v>360</v>
      </c>
      <c r="P363" s="65">
        <f t="shared" si="10"/>
        <v>30</v>
      </c>
      <c r="Q363" s="65">
        <v>12</v>
      </c>
      <c r="S363" s="65" t="s">
        <v>75</v>
      </c>
      <c r="T363">
        <f t="shared" si="11"/>
        <v>2573</v>
      </c>
    </row>
    <row r="364" spans="15:20" x14ac:dyDescent="0.25">
      <c r="O364" s="66">
        <v>361</v>
      </c>
      <c r="P364" s="65">
        <f t="shared" si="10"/>
        <v>31</v>
      </c>
      <c r="Q364" s="65">
        <v>1</v>
      </c>
      <c r="R364">
        <v>1824</v>
      </c>
      <c r="S364" s="65" t="s">
        <v>64</v>
      </c>
      <c r="T364">
        <f t="shared" si="11"/>
        <v>1907</v>
      </c>
    </row>
    <row r="365" spans="15:20" x14ac:dyDescent="0.25">
      <c r="O365" s="66">
        <v>362</v>
      </c>
      <c r="P365" s="65">
        <f t="shared" si="10"/>
        <v>31</v>
      </c>
      <c r="Q365" s="65">
        <v>2</v>
      </c>
      <c r="S365" s="65" t="s">
        <v>65</v>
      </c>
      <c r="T365">
        <f t="shared" si="11"/>
        <v>2095</v>
      </c>
    </row>
    <row r="366" spans="15:20" x14ac:dyDescent="0.25">
      <c r="O366" s="66">
        <v>363</v>
      </c>
      <c r="P366" s="65">
        <f t="shared" si="10"/>
        <v>31</v>
      </c>
      <c r="Q366" s="65">
        <v>3</v>
      </c>
      <c r="S366" s="65" t="s">
        <v>66</v>
      </c>
      <c r="T366">
        <f t="shared" si="11"/>
        <v>2319</v>
      </c>
    </row>
    <row r="367" spans="15:20" x14ac:dyDescent="0.25">
      <c r="O367" s="66">
        <v>364</v>
      </c>
      <c r="P367" s="65">
        <f t="shared" si="10"/>
        <v>31</v>
      </c>
      <c r="Q367" s="65">
        <v>4</v>
      </c>
      <c r="S367" s="65" t="s">
        <v>67</v>
      </c>
      <c r="T367">
        <f t="shared" si="11"/>
        <v>2286</v>
      </c>
    </row>
    <row r="368" spans="15:20" x14ac:dyDescent="0.25">
      <c r="O368" s="66">
        <v>365</v>
      </c>
      <c r="P368" s="65">
        <f t="shared" si="10"/>
        <v>31</v>
      </c>
      <c r="Q368" s="65">
        <v>5</v>
      </c>
      <c r="S368" s="65" t="s">
        <v>68</v>
      </c>
      <c r="T368">
        <f t="shared" si="11"/>
        <v>2611</v>
      </c>
    </row>
    <row r="369" spans="15:20" x14ac:dyDescent="0.25">
      <c r="O369" s="66">
        <v>366</v>
      </c>
      <c r="P369" s="65">
        <f t="shared" si="10"/>
        <v>31</v>
      </c>
      <c r="Q369" s="65">
        <v>6</v>
      </c>
      <c r="S369" s="65" t="s">
        <v>69</v>
      </c>
      <c r="T369">
        <f t="shared" si="11"/>
        <v>3520</v>
      </c>
    </row>
    <row r="370" spans="15:20" x14ac:dyDescent="0.25">
      <c r="O370" s="66">
        <v>367</v>
      </c>
      <c r="P370" s="65">
        <f t="shared" si="10"/>
        <v>31</v>
      </c>
      <c r="Q370" s="65">
        <v>7</v>
      </c>
      <c r="S370" s="65" t="s">
        <v>70</v>
      </c>
      <c r="T370">
        <f t="shared" si="11"/>
        <v>2604</v>
      </c>
    </row>
    <row r="371" spans="15:20" x14ac:dyDescent="0.25">
      <c r="O371" s="66">
        <v>368</v>
      </c>
      <c r="P371" s="65">
        <f t="shared" si="10"/>
        <v>31</v>
      </c>
      <c r="Q371" s="65">
        <v>8</v>
      </c>
      <c r="S371" s="65" t="s">
        <v>71</v>
      </c>
      <c r="T371">
        <f t="shared" si="11"/>
        <v>2619</v>
      </c>
    </row>
    <row r="372" spans="15:20" x14ac:dyDescent="0.25">
      <c r="O372" s="66">
        <v>369</v>
      </c>
      <c r="P372" s="65">
        <f t="shared" si="10"/>
        <v>31</v>
      </c>
      <c r="Q372" s="65">
        <v>9</v>
      </c>
      <c r="S372" s="65" t="s">
        <v>72</v>
      </c>
      <c r="T372">
        <f t="shared" si="11"/>
        <v>2727</v>
      </c>
    </row>
    <row r="373" spans="15:20" x14ac:dyDescent="0.25">
      <c r="O373" s="66">
        <v>370</v>
      </c>
      <c r="P373" s="65">
        <f t="shared" si="10"/>
        <v>31</v>
      </c>
      <c r="Q373" s="65">
        <v>10</v>
      </c>
      <c r="S373" s="65" t="s">
        <v>73</v>
      </c>
      <c r="T373">
        <f t="shared" si="11"/>
        <v>2467</v>
      </c>
    </row>
    <row r="374" spans="15:20" x14ac:dyDescent="0.25">
      <c r="O374" s="66">
        <v>371</v>
      </c>
      <c r="P374" s="65">
        <f t="shared" si="10"/>
        <v>31</v>
      </c>
      <c r="Q374" s="65">
        <v>11</v>
      </c>
      <c r="S374" s="65" t="s">
        <v>74</v>
      </c>
      <c r="T374">
        <f t="shared" si="11"/>
        <v>2579</v>
      </c>
    </row>
    <row r="375" spans="15:20" x14ac:dyDescent="0.25">
      <c r="O375" s="66">
        <v>372</v>
      </c>
      <c r="P375" s="65">
        <f t="shared" si="10"/>
        <v>31</v>
      </c>
      <c r="Q375" s="65">
        <v>12</v>
      </c>
      <c r="S375" s="65" t="s">
        <v>75</v>
      </c>
      <c r="T375">
        <f t="shared" si="11"/>
        <v>2635</v>
      </c>
    </row>
    <row r="376" spans="15:20" x14ac:dyDescent="0.25">
      <c r="O376" s="66">
        <v>373</v>
      </c>
      <c r="P376" s="65">
        <f t="shared" si="10"/>
        <v>32</v>
      </c>
      <c r="Q376" s="65">
        <v>1</v>
      </c>
      <c r="R376">
        <v>1825</v>
      </c>
      <c r="S376" s="65" t="s">
        <v>64</v>
      </c>
      <c r="T376">
        <f t="shared" si="11"/>
        <v>1813</v>
      </c>
    </row>
    <row r="377" spans="15:20" x14ac:dyDescent="0.25">
      <c r="O377" s="66">
        <v>374</v>
      </c>
      <c r="P377" s="65">
        <f t="shared" si="10"/>
        <v>32</v>
      </c>
      <c r="Q377" s="65">
        <v>2</v>
      </c>
      <c r="S377" s="65" t="s">
        <v>65</v>
      </c>
      <c r="T377">
        <f t="shared" si="11"/>
        <v>1723</v>
      </c>
    </row>
    <row r="378" spans="15:20" x14ac:dyDescent="0.25">
      <c r="O378" s="66">
        <v>375</v>
      </c>
      <c r="P378" s="65">
        <f t="shared" si="10"/>
        <v>32</v>
      </c>
      <c r="Q378" s="65">
        <v>3</v>
      </c>
      <c r="S378" s="65" t="s">
        <v>66</v>
      </c>
      <c r="T378">
        <f t="shared" si="11"/>
        <v>2062</v>
      </c>
    </row>
    <row r="379" spans="15:20" x14ac:dyDescent="0.25">
      <c r="O379" s="66">
        <v>376</v>
      </c>
      <c r="P379" s="65">
        <f t="shared" si="10"/>
        <v>32</v>
      </c>
      <c r="Q379" s="65">
        <v>4</v>
      </c>
      <c r="S379" s="65" t="s">
        <v>67</v>
      </c>
      <c r="T379">
        <f t="shared" si="11"/>
        <v>3333</v>
      </c>
    </row>
    <row r="380" spans="15:20" x14ac:dyDescent="0.25">
      <c r="O380" s="66">
        <v>377</v>
      </c>
      <c r="P380" s="65">
        <f t="shared" si="10"/>
        <v>32</v>
      </c>
      <c r="Q380" s="65">
        <v>5</v>
      </c>
      <c r="S380" s="65" t="s">
        <v>68</v>
      </c>
      <c r="T380">
        <f t="shared" si="11"/>
        <v>4191</v>
      </c>
    </row>
    <row r="381" spans="15:20" x14ac:dyDescent="0.25">
      <c r="O381" s="66">
        <v>378</v>
      </c>
      <c r="P381" s="65">
        <f t="shared" si="10"/>
        <v>32</v>
      </c>
      <c r="Q381" s="65">
        <v>6</v>
      </c>
      <c r="S381" s="65" t="s">
        <v>69</v>
      </c>
      <c r="T381">
        <f t="shared" si="11"/>
        <v>7210</v>
      </c>
    </row>
    <row r="382" spans="15:20" x14ac:dyDescent="0.25">
      <c r="O382" s="66">
        <v>379</v>
      </c>
      <c r="P382" s="65">
        <f t="shared" si="10"/>
        <v>32</v>
      </c>
      <c r="Q382" s="65">
        <v>7</v>
      </c>
      <c r="S382" s="65" t="s">
        <v>70</v>
      </c>
      <c r="T382">
        <f t="shared" si="11"/>
        <v>7363</v>
      </c>
    </row>
    <row r="383" spans="15:20" x14ac:dyDescent="0.25">
      <c r="O383" s="66">
        <v>380</v>
      </c>
      <c r="P383" s="65">
        <f t="shared" si="10"/>
        <v>32</v>
      </c>
      <c r="Q383" s="65">
        <v>8</v>
      </c>
      <c r="S383" s="65" t="s">
        <v>71</v>
      </c>
      <c r="T383">
        <f t="shared" si="11"/>
        <v>6584</v>
      </c>
    </row>
    <row r="384" spans="15:20" x14ac:dyDescent="0.25">
      <c r="O384" s="66">
        <v>381</v>
      </c>
      <c r="P384" s="65">
        <f t="shared" si="10"/>
        <v>32</v>
      </c>
      <c r="Q384" s="65">
        <v>9</v>
      </c>
      <c r="S384" s="65" t="s">
        <v>72</v>
      </c>
      <c r="T384">
        <f t="shared" si="11"/>
        <v>7792</v>
      </c>
    </row>
    <row r="385" spans="15:20" x14ac:dyDescent="0.25">
      <c r="O385" s="66">
        <v>382</v>
      </c>
      <c r="P385" s="65">
        <f t="shared" si="10"/>
        <v>32</v>
      </c>
      <c r="Q385" s="65">
        <v>10</v>
      </c>
      <c r="S385" s="65" t="s">
        <v>73</v>
      </c>
      <c r="T385">
        <f t="shared" si="11"/>
        <v>8305</v>
      </c>
    </row>
    <row r="386" spans="15:20" x14ac:dyDescent="0.25">
      <c r="O386" s="66">
        <v>383</v>
      </c>
      <c r="P386" s="65">
        <f t="shared" si="10"/>
        <v>32</v>
      </c>
      <c r="Q386" s="65">
        <v>11</v>
      </c>
      <c r="S386" s="65" t="s">
        <v>74</v>
      </c>
      <c r="T386">
        <f t="shared" si="11"/>
        <v>7099</v>
      </c>
    </row>
    <row r="387" spans="15:20" x14ac:dyDescent="0.25">
      <c r="O387" s="66">
        <v>384</v>
      </c>
      <c r="P387" s="65">
        <f t="shared" si="10"/>
        <v>32</v>
      </c>
      <c r="Q387" s="65">
        <v>12</v>
      </c>
      <c r="S387" s="65" t="s">
        <v>75</v>
      </c>
      <c r="T387">
        <f t="shared" si="11"/>
        <v>8914</v>
      </c>
    </row>
    <row r="388" spans="15:20" x14ac:dyDescent="0.25">
      <c r="O388" s="66">
        <v>385</v>
      </c>
      <c r="P388" s="65">
        <f t="shared" ref="P388:P451" si="12">ROUNDUP(O388/12,0)</f>
        <v>33</v>
      </c>
      <c r="Q388" s="65">
        <v>1</v>
      </c>
      <c r="R388">
        <v>1826</v>
      </c>
      <c r="S388" s="65" t="s">
        <v>64</v>
      </c>
      <c r="T388">
        <f t="shared" ref="T388:T451" si="13">INDEX($B$7:$M$63,P388,Q388)</f>
        <v>8828</v>
      </c>
    </row>
    <row r="389" spans="15:20" x14ac:dyDescent="0.25">
      <c r="O389" s="66">
        <v>386</v>
      </c>
      <c r="P389" s="65">
        <f t="shared" si="12"/>
        <v>33</v>
      </c>
      <c r="Q389" s="65">
        <v>2</v>
      </c>
      <c r="S389" s="65" t="s">
        <v>65</v>
      </c>
      <c r="T389">
        <f t="shared" si="13"/>
        <v>7605</v>
      </c>
    </row>
    <row r="390" spans="15:20" x14ac:dyDescent="0.25">
      <c r="O390" s="66">
        <v>387</v>
      </c>
      <c r="P390" s="65">
        <f t="shared" si="12"/>
        <v>33</v>
      </c>
      <c r="Q390" s="65">
        <v>3</v>
      </c>
      <c r="S390" s="65" t="s">
        <v>66</v>
      </c>
      <c r="T390">
        <f t="shared" si="13"/>
        <v>7900</v>
      </c>
    </row>
    <row r="391" spans="15:20" x14ac:dyDescent="0.25">
      <c r="O391" s="66">
        <v>388</v>
      </c>
      <c r="P391" s="65">
        <f t="shared" si="12"/>
        <v>33</v>
      </c>
      <c r="Q391" s="65">
        <v>4</v>
      </c>
      <c r="S391" s="65" t="s">
        <v>67</v>
      </c>
      <c r="T391">
        <f t="shared" si="13"/>
        <v>7058</v>
      </c>
    </row>
    <row r="392" spans="15:20" x14ac:dyDescent="0.25">
      <c r="O392" s="66">
        <v>389</v>
      </c>
      <c r="P392" s="65">
        <f t="shared" si="12"/>
        <v>33</v>
      </c>
      <c r="Q392" s="65">
        <v>5</v>
      </c>
      <c r="S392" s="65" t="s">
        <v>68</v>
      </c>
      <c r="T392">
        <f t="shared" si="13"/>
        <v>6503</v>
      </c>
    </row>
    <row r="393" spans="15:20" x14ac:dyDescent="0.25">
      <c r="O393" s="66">
        <v>390</v>
      </c>
      <c r="P393" s="65">
        <f t="shared" si="12"/>
        <v>33</v>
      </c>
      <c r="Q393" s="65">
        <v>6</v>
      </c>
      <c r="S393" s="65" t="s">
        <v>69</v>
      </c>
      <c r="T393">
        <f t="shared" si="13"/>
        <v>5438</v>
      </c>
    </row>
    <row r="394" spans="15:20" x14ac:dyDescent="0.25">
      <c r="O394" s="66">
        <v>391</v>
      </c>
      <c r="P394" s="65">
        <f t="shared" si="12"/>
        <v>33</v>
      </c>
      <c r="Q394" s="65">
        <v>7</v>
      </c>
      <c r="S394" s="65" t="s">
        <v>70</v>
      </c>
      <c r="T394">
        <f t="shared" si="13"/>
        <v>4746</v>
      </c>
    </row>
    <row r="395" spans="15:20" x14ac:dyDescent="0.25">
      <c r="O395" s="66">
        <v>392</v>
      </c>
      <c r="P395" s="65">
        <f t="shared" si="12"/>
        <v>33</v>
      </c>
      <c r="Q395" s="65">
        <v>8</v>
      </c>
      <c r="S395" s="65" t="s">
        <v>71</v>
      </c>
      <c r="T395">
        <f t="shared" si="13"/>
        <v>4187</v>
      </c>
    </row>
    <row r="396" spans="15:20" x14ac:dyDescent="0.25">
      <c r="O396" s="66">
        <v>393</v>
      </c>
      <c r="P396" s="65">
        <f t="shared" si="12"/>
        <v>33</v>
      </c>
      <c r="Q396" s="65">
        <v>9</v>
      </c>
      <c r="S396" s="65" t="s">
        <v>72</v>
      </c>
      <c r="T396">
        <f t="shared" si="13"/>
        <v>3297</v>
      </c>
    </row>
    <row r="397" spans="15:20" x14ac:dyDescent="0.25">
      <c r="O397" s="66">
        <v>394</v>
      </c>
      <c r="P397" s="65">
        <f t="shared" si="12"/>
        <v>33</v>
      </c>
      <c r="Q397" s="65">
        <v>10</v>
      </c>
      <c r="S397" s="65" t="s">
        <v>73</v>
      </c>
      <c r="T397">
        <f t="shared" si="13"/>
        <v>2692</v>
      </c>
    </row>
    <row r="398" spans="15:20" x14ac:dyDescent="0.25">
      <c r="O398" s="66">
        <v>395</v>
      </c>
      <c r="P398" s="65">
        <f t="shared" si="12"/>
        <v>33</v>
      </c>
      <c r="Q398" s="65">
        <v>11</v>
      </c>
      <c r="S398" s="65" t="s">
        <v>74</v>
      </c>
      <c r="T398">
        <f t="shared" si="13"/>
        <v>2377</v>
      </c>
    </row>
    <row r="399" spans="15:20" x14ac:dyDescent="0.25">
      <c r="O399" s="66">
        <v>396</v>
      </c>
      <c r="P399" s="65">
        <f t="shared" si="12"/>
        <v>33</v>
      </c>
      <c r="Q399" s="65">
        <v>12</v>
      </c>
      <c r="S399" s="65" t="s">
        <v>75</v>
      </c>
      <c r="T399">
        <f t="shared" si="13"/>
        <v>1903</v>
      </c>
    </row>
    <row r="400" spans="15:20" x14ac:dyDescent="0.25">
      <c r="O400" s="66">
        <v>397</v>
      </c>
      <c r="P400" s="65">
        <f t="shared" si="12"/>
        <v>34</v>
      </c>
      <c r="Q400" s="65">
        <v>1</v>
      </c>
      <c r="R400">
        <v>1827</v>
      </c>
      <c r="S400" s="65" t="s">
        <v>64</v>
      </c>
      <c r="T400">
        <f t="shared" si="13"/>
        <v>1881</v>
      </c>
    </row>
    <row r="401" spans="15:20" x14ac:dyDescent="0.25">
      <c r="O401" s="66">
        <v>398</v>
      </c>
      <c r="P401" s="65">
        <f t="shared" si="12"/>
        <v>34</v>
      </c>
      <c r="Q401" s="65">
        <v>2</v>
      </c>
      <c r="S401" s="65" t="s">
        <v>65</v>
      </c>
      <c r="T401">
        <f t="shared" si="13"/>
        <v>1760</v>
      </c>
    </row>
    <row r="402" spans="15:20" x14ac:dyDescent="0.25">
      <c r="O402" s="66">
        <v>399</v>
      </c>
      <c r="P402" s="65">
        <f t="shared" si="12"/>
        <v>34</v>
      </c>
      <c r="Q402" s="65">
        <v>3</v>
      </c>
      <c r="S402" s="65" t="s">
        <v>66</v>
      </c>
      <c r="T402">
        <f t="shared" si="13"/>
        <v>1565</v>
      </c>
    </row>
    <row r="403" spans="15:20" x14ac:dyDescent="0.25">
      <c r="O403" s="66">
        <v>400</v>
      </c>
      <c r="P403" s="65">
        <f t="shared" si="12"/>
        <v>34</v>
      </c>
      <c r="Q403" s="65">
        <v>4</v>
      </c>
      <c r="S403" s="65" t="s">
        <v>67</v>
      </c>
      <c r="T403">
        <f t="shared" si="13"/>
        <v>1209</v>
      </c>
    </row>
    <row r="404" spans="15:20" x14ac:dyDescent="0.25">
      <c r="O404" s="66">
        <v>401</v>
      </c>
      <c r="P404" s="65">
        <f t="shared" si="12"/>
        <v>34</v>
      </c>
      <c r="Q404" s="65">
        <v>5</v>
      </c>
      <c r="S404" s="65" t="s">
        <v>68</v>
      </c>
      <c r="T404">
        <f t="shared" si="13"/>
        <v>1280</v>
      </c>
    </row>
    <row r="405" spans="15:20" x14ac:dyDescent="0.25">
      <c r="O405" s="66">
        <v>402</v>
      </c>
      <c r="P405" s="65">
        <f t="shared" si="12"/>
        <v>34</v>
      </c>
      <c r="Q405" s="65">
        <v>6</v>
      </c>
      <c r="S405" s="65" t="s">
        <v>69</v>
      </c>
      <c r="T405">
        <f t="shared" si="13"/>
        <v>1178</v>
      </c>
    </row>
    <row r="406" spans="15:20" x14ac:dyDescent="0.25">
      <c r="O406" s="66">
        <v>403</v>
      </c>
      <c r="P406" s="65">
        <f t="shared" si="12"/>
        <v>34</v>
      </c>
      <c r="Q406" s="65">
        <v>7</v>
      </c>
      <c r="S406" s="65" t="s">
        <v>70</v>
      </c>
      <c r="T406">
        <f t="shared" si="13"/>
        <v>1076</v>
      </c>
    </row>
    <row r="407" spans="15:20" x14ac:dyDescent="0.25">
      <c r="O407" s="66">
        <v>404</v>
      </c>
      <c r="P407" s="65">
        <f t="shared" si="12"/>
        <v>34</v>
      </c>
      <c r="Q407" s="65">
        <v>8</v>
      </c>
      <c r="S407" s="65" t="s">
        <v>71</v>
      </c>
      <c r="T407">
        <f t="shared" si="13"/>
        <v>1201</v>
      </c>
    </row>
    <row r="408" spans="15:20" x14ac:dyDescent="0.25">
      <c r="O408" s="66">
        <v>405</v>
      </c>
      <c r="P408" s="65">
        <f t="shared" si="12"/>
        <v>34</v>
      </c>
      <c r="Q408" s="65">
        <v>9</v>
      </c>
      <c r="S408" s="65" t="s">
        <v>72</v>
      </c>
      <c r="T408">
        <f t="shared" si="13"/>
        <v>1271</v>
      </c>
    </row>
    <row r="409" spans="15:20" x14ac:dyDescent="0.25">
      <c r="O409" s="66">
        <v>406</v>
      </c>
      <c r="P409" s="65">
        <f t="shared" si="12"/>
        <v>34</v>
      </c>
      <c r="Q409" s="65">
        <v>10</v>
      </c>
      <c r="S409" s="65" t="s">
        <v>73</v>
      </c>
      <c r="T409">
        <f t="shared" si="13"/>
        <v>1300</v>
      </c>
    </row>
    <row r="410" spans="15:20" x14ac:dyDescent="0.25">
      <c r="O410" s="66">
        <v>407</v>
      </c>
      <c r="P410" s="65">
        <f t="shared" si="12"/>
        <v>34</v>
      </c>
      <c r="Q410" s="65">
        <v>11</v>
      </c>
      <c r="S410" s="65" t="s">
        <v>74</v>
      </c>
      <c r="T410">
        <f t="shared" si="13"/>
        <v>1217</v>
      </c>
    </row>
    <row r="411" spans="15:20" x14ac:dyDescent="0.25">
      <c r="O411" s="66">
        <v>408</v>
      </c>
      <c r="P411" s="65">
        <f t="shared" si="12"/>
        <v>34</v>
      </c>
      <c r="Q411" s="65">
        <v>12</v>
      </c>
      <c r="S411" s="65" t="s">
        <v>75</v>
      </c>
      <c r="T411">
        <f t="shared" si="13"/>
        <v>892</v>
      </c>
    </row>
    <row r="412" spans="15:20" x14ac:dyDescent="0.25">
      <c r="O412" s="66">
        <v>409</v>
      </c>
      <c r="P412" s="65">
        <f t="shared" si="12"/>
        <v>35</v>
      </c>
      <c r="Q412" s="65">
        <v>1</v>
      </c>
      <c r="R412">
        <v>1828</v>
      </c>
      <c r="S412" s="65" t="s">
        <v>64</v>
      </c>
      <c r="T412">
        <f t="shared" si="13"/>
        <v>862</v>
      </c>
    </row>
    <row r="413" spans="15:20" x14ac:dyDescent="0.25">
      <c r="O413" s="66">
        <v>410</v>
      </c>
      <c r="P413" s="65">
        <f t="shared" si="12"/>
        <v>35</v>
      </c>
      <c r="Q413" s="65">
        <v>2</v>
      </c>
      <c r="S413" s="65" t="s">
        <v>65</v>
      </c>
      <c r="T413">
        <f t="shared" si="13"/>
        <v>946</v>
      </c>
    </row>
    <row r="414" spans="15:20" x14ac:dyDescent="0.25">
      <c r="O414" s="66">
        <v>411</v>
      </c>
      <c r="P414" s="65">
        <f t="shared" si="12"/>
        <v>35</v>
      </c>
      <c r="Q414" s="65">
        <v>3</v>
      </c>
      <c r="S414" s="65" t="s">
        <v>66</v>
      </c>
      <c r="T414">
        <f t="shared" si="13"/>
        <v>904</v>
      </c>
    </row>
    <row r="415" spans="15:20" x14ac:dyDescent="0.25">
      <c r="O415" s="66">
        <v>412</v>
      </c>
      <c r="P415" s="65">
        <f t="shared" si="12"/>
        <v>35</v>
      </c>
      <c r="Q415" s="65">
        <v>4</v>
      </c>
      <c r="S415" s="65" t="s">
        <v>67</v>
      </c>
      <c r="T415">
        <f t="shared" si="13"/>
        <v>948</v>
      </c>
    </row>
    <row r="416" spans="15:20" x14ac:dyDescent="0.25">
      <c r="O416" s="66">
        <v>413</v>
      </c>
      <c r="P416" s="65">
        <f t="shared" si="12"/>
        <v>35</v>
      </c>
      <c r="Q416" s="65">
        <v>5</v>
      </c>
      <c r="S416" s="65" t="s">
        <v>68</v>
      </c>
      <c r="T416">
        <f t="shared" si="13"/>
        <v>1068</v>
      </c>
    </row>
    <row r="417" spans="15:20" x14ac:dyDescent="0.25">
      <c r="O417" s="66">
        <v>414</v>
      </c>
      <c r="P417" s="65">
        <f t="shared" si="12"/>
        <v>35</v>
      </c>
      <c r="Q417" s="65">
        <v>6</v>
      </c>
      <c r="S417" s="65" t="s">
        <v>69</v>
      </c>
      <c r="T417">
        <f t="shared" si="13"/>
        <v>1138</v>
      </c>
    </row>
    <row r="418" spans="15:20" x14ac:dyDescent="0.25">
      <c r="O418" s="66">
        <v>415</v>
      </c>
      <c r="P418" s="65">
        <f t="shared" si="12"/>
        <v>35</v>
      </c>
      <c r="Q418" s="65">
        <v>7</v>
      </c>
      <c r="S418" s="65" t="s">
        <v>70</v>
      </c>
      <c r="T418">
        <f t="shared" si="13"/>
        <v>1227</v>
      </c>
    </row>
    <row r="419" spans="15:20" x14ac:dyDescent="0.25">
      <c r="O419" s="66">
        <v>416</v>
      </c>
      <c r="P419" s="65">
        <f t="shared" si="12"/>
        <v>35</v>
      </c>
      <c r="Q419" s="65">
        <v>8</v>
      </c>
      <c r="S419" s="65" t="s">
        <v>71</v>
      </c>
      <c r="T419">
        <f t="shared" si="13"/>
        <v>1200</v>
      </c>
    </row>
    <row r="420" spans="15:20" x14ac:dyDescent="0.25">
      <c r="O420" s="66">
        <v>417</v>
      </c>
      <c r="P420" s="65">
        <f t="shared" si="12"/>
        <v>35</v>
      </c>
      <c r="Q420" s="65">
        <v>9</v>
      </c>
      <c r="S420" s="65" t="s">
        <v>72</v>
      </c>
      <c r="T420">
        <f t="shared" si="13"/>
        <v>1177</v>
      </c>
    </row>
    <row r="421" spans="15:20" x14ac:dyDescent="0.25">
      <c r="O421" s="66">
        <v>418</v>
      </c>
      <c r="P421" s="65">
        <f t="shared" si="12"/>
        <v>35</v>
      </c>
      <c r="Q421" s="65">
        <v>10</v>
      </c>
      <c r="S421" s="65" t="s">
        <v>73</v>
      </c>
      <c r="T421">
        <f t="shared" si="13"/>
        <v>1095</v>
      </c>
    </row>
    <row r="422" spans="15:20" x14ac:dyDescent="0.25">
      <c r="O422" s="66">
        <v>419</v>
      </c>
      <c r="P422" s="65">
        <f t="shared" si="12"/>
        <v>35</v>
      </c>
      <c r="Q422" s="65">
        <v>11</v>
      </c>
      <c r="S422" s="65" t="s">
        <v>74</v>
      </c>
      <c r="T422">
        <f t="shared" si="13"/>
        <v>1586</v>
      </c>
    </row>
    <row r="423" spans="15:20" x14ac:dyDescent="0.25">
      <c r="O423" s="66">
        <v>420</v>
      </c>
      <c r="P423" s="65">
        <f t="shared" si="12"/>
        <v>35</v>
      </c>
      <c r="Q423" s="65">
        <v>12</v>
      </c>
      <c r="S423" s="65" t="s">
        <v>75</v>
      </c>
      <c r="T423">
        <f t="shared" si="13"/>
        <v>2856</v>
      </c>
    </row>
    <row r="424" spans="15:20" x14ac:dyDescent="0.25">
      <c r="O424" s="66">
        <v>421</v>
      </c>
      <c r="P424" s="65">
        <f t="shared" si="12"/>
        <v>36</v>
      </c>
      <c r="Q424" s="65">
        <v>1</v>
      </c>
      <c r="R424">
        <v>1829</v>
      </c>
      <c r="S424" s="65" t="s">
        <v>64</v>
      </c>
      <c r="T424">
        <f t="shared" si="13"/>
        <v>3384</v>
      </c>
    </row>
    <row r="425" spans="15:20" x14ac:dyDescent="0.25">
      <c r="O425" s="66">
        <v>422</v>
      </c>
      <c r="P425" s="65">
        <f t="shared" si="12"/>
        <v>36</v>
      </c>
      <c r="Q425" s="65">
        <v>2</v>
      </c>
      <c r="S425" s="65" t="s">
        <v>65</v>
      </c>
      <c r="T425">
        <f t="shared" si="13"/>
        <v>2924</v>
      </c>
    </row>
    <row r="426" spans="15:20" x14ac:dyDescent="0.25">
      <c r="O426" s="66">
        <v>423</v>
      </c>
      <c r="P426" s="65">
        <f t="shared" si="12"/>
        <v>36</v>
      </c>
      <c r="Q426" s="65">
        <v>3</v>
      </c>
      <c r="S426" s="65" t="s">
        <v>66</v>
      </c>
      <c r="T426">
        <f t="shared" si="13"/>
        <v>2887</v>
      </c>
    </row>
    <row r="427" spans="15:20" x14ac:dyDescent="0.25">
      <c r="O427" s="66">
        <v>424</v>
      </c>
      <c r="P427" s="65">
        <f t="shared" si="12"/>
        <v>36</v>
      </c>
      <c r="Q427" s="65">
        <v>4</v>
      </c>
      <c r="S427" s="65" t="s">
        <v>67</v>
      </c>
      <c r="T427">
        <f t="shared" si="13"/>
        <v>2747</v>
      </c>
    </row>
    <row r="428" spans="15:20" x14ac:dyDescent="0.25">
      <c r="O428" s="66">
        <v>425</v>
      </c>
      <c r="P428" s="65">
        <f t="shared" si="12"/>
        <v>36</v>
      </c>
      <c r="Q428" s="65">
        <v>5</v>
      </c>
      <c r="S428" s="65" t="s">
        <v>68</v>
      </c>
      <c r="T428">
        <f t="shared" si="13"/>
        <v>2645</v>
      </c>
    </row>
    <row r="429" spans="15:20" x14ac:dyDescent="0.25">
      <c r="O429" s="66">
        <v>426</v>
      </c>
      <c r="P429" s="65">
        <f t="shared" si="12"/>
        <v>36</v>
      </c>
      <c r="Q429" s="65">
        <v>6</v>
      </c>
      <c r="S429" s="65" t="s">
        <v>69</v>
      </c>
      <c r="T429">
        <f t="shared" si="13"/>
        <v>2728</v>
      </c>
    </row>
    <row r="430" spans="15:20" x14ac:dyDescent="0.25">
      <c r="O430" s="66">
        <v>427</v>
      </c>
      <c r="P430" s="65">
        <f t="shared" si="12"/>
        <v>36</v>
      </c>
      <c r="Q430" s="65">
        <v>7</v>
      </c>
      <c r="S430" s="65" t="s">
        <v>70</v>
      </c>
      <c r="T430">
        <f t="shared" si="13"/>
        <v>2564</v>
      </c>
    </row>
    <row r="431" spans="15:20" x14ac:dyDescent="0.25">
      <c r="O431" s="66">
        <v>428</v>
      </c>
      <c r="P431" s="65">
        <f t="shared" si="12"/>
        <v>36</v>
      </c>
      <c r="Q431" s="65">
        <v>8</v>
      </c>
      <c r="S431" s="65" t="s">
        <v>71</v>
      </c>
      <c r="T431">
        <f t="shared" si="13"/>
        <v>2310</v>
      </c>
    </row>
    <row r="432" spans="15:20" x14ac:dyDescent="0.25">
      <c r="O432" s="66">
        <v>429</v>
      </c>
      <c r="P432" s="65">
        <f t="shared" si="12"/>
        <v>36</v>
      </c>
      <c r="Q432" s="65">
        <v>9</v>
      </c>
      <c r="S432" s="65" t="s">
        <v>72</v>
      </c>
      <c r="T432">
        <f t="shared" si="13"/>
        <v>2119</v>
      </c>
    </row>
    <row r="433" spans="15:20" x14ac:dyDescent="0.25">
      <c r="O433" s="66">
        <v>430</v>
      </c>
      <c r="P433" s="65">
        <f t="shared" si="12"/>
        <v>36</v>
      </c>
      <c r="Q433" s="65">
        <v>10</v>
      </c>
      <c r="S433" s="65" t="s">
        <v>73</v>
      </c>
      <c r="T433">
        <f t="shared" si="13"/>
        <v>1947</v>
      </c>
    </row>
    <row r="434" spans="15:20" x14ac:dyDescent="0.25">
      <c r="O434" s="66">
        <v>431</v>
      </c>
      <c r="P434" s="65">
        <f t="shared" si="12"/>
        <v>36</v>
      </c>
      <c r="Q434" s="65">
        <v>11</v>
      </c>
      <c r="S434" s="65" t="s">
        <v>74</v>
      </c>
      <c r="T434">
        <f t="shared" si="13"/>
        <v>1662</v>
      </c>
    </row>
    <row r="435" spans="15:20" x14ac:dyDescent="0.25">
      <c r="O435" s="66">
        <v>432</v>
      </c>
      <c r="P435" s="65">
        <f t="shared" si="12"/>
        <v>36</v>
      </c>
      <c r="Q435" s="65">
        <v>12</v>
      </c>
      <c r="S435" s="65" t="s">
        <v>75</v>
      </c>
      <c r="T435">
        <f t="shared" si="13"/>
        <v>1148</v>
      </c>
    </row>
    <row r="436" spans="15:20" x14ac:dyDescent="0.25">
      <c r="O436" s="66">
        <v>433</v>
      </c>
      <c r="P436" s="65">
        <f t="shared" si="12"/>
        <v>37</v>
      </c>
      <c r="Q436" s="65">
        <v>1</v>
      </c>
      <c r="R436">
        <v>1830</v>
      </c>
      <c r="S436" s="65" t="s">
        <v>64</v>
      </c>
      <c r="T436">
        <f t="shared" si="13"/>
        <v>1112</v>
      </c>
    </row>
    <row r="437" spans="15:20" x14ac:dyDescent="0.25">
      <c r="O437" s="66">
        <v>434</v>
      </c>
      <c r="P437" s="65">
        <f t="shared" si="12"/>
        <v>37</v>
      </c>
      <c r="Q437" s="65">
        <v>2</v>
      </c>
      <c r="S437" s="65" t="s">
        <v>65</v>
      </c>
      <c r="T437">
        <f t="shared" si="13"/>
        <v>1268</v>
      </c>
    </row>
    <row r="438" spans="15:20" x14ac:dyDescent="0.25">
      <c r="O438" s="66">
        <v>435</v>
      </c>
      <c r="P438" s="65">
        <f t="shared" si="12"/>
        <v>37</v>
      </c>
      <c r="Q438" s="65">
        <v>3</v>
      </c>
      <c r="S438" s="65" t="s">
        <v>66</v>
      </c>
      <c r="T438">
        <f t="shared" si="13"/>
        <v>1115</v>
      </c>
    </row>
    <row r="439" spans="15:20" x14ac:dyDescent="0.25">
      <c r="O439" s="66">
        <v>436</v>
      </c>
      <c r="P439" s="65">
        <f t="shared" si="12"/>
        <v>37</v>
      </c>
      <c r="Q439" s="65">
        <v>4</v>
      </c>
      <c r="S439" s="65" t="s">
        <v>67</v>
      </c>
      <c r="T439">
        <f t="shared" si="13"/>
        <v>1704</v>
      </c>
    </row>
    <row r="440" spans="15:20" x14ac:dyDescent="0.25">
      <c r="O440" s="66">
        <v>437</v>
      </c>
      <c r="P440" s="65">
        <f t="shared" si="12"/>
        <v>37</v>
      </c>
      <c r="Q440" s="65">
        <v>5</v>
      </c>
      <c r="S440" s="65" t="s">
        <v>68</v>
      </c>
      <c r="T440">
        <f t="shared" si="13"/>
        <v>1566</v>
      </c>
    </row>
    <row r="441" spans="15:20" x14ac:dyDescent="0.25">
      <c r="O441" s="66">
        <v>438</v>
      </c>
      <c r="P441" s="65">
        <f t="shared" si="12"/>
        <v>37</v>
      </c>
      <c r="Q441" s="65">
        <v>6</v>
      </c>
      <c r="S441" s="65" t="s">
        <v>69</v>
      </c>
      <c r="T441">
        <f t="shared" si="13"/>
        <v>1463</v>
      </c>
    </row>
    <row r="442" spans="15:20" x14ac:dyDescent="0.25">
      <c r="O442" s="66">
        <v>439</v>
      </c>
      <c r="P442" s="65">
        <f t="shared" si="12"/>
        <v>37</v>
      </c>
      <c r="Q442" s="65">
        <v>7</v>
      </c>
      <c r="S442" s="65" t="s">
        <v>70</v>
      </c>
      <c r="T442">
        <f t="shared" si="13"/>
        <v>1486</v>
      </c>
    </row>
    <row r="443" spans="15:20" x14ac:dyDescent="0.25">
      <c r="O443" s="66">
        <v>440</v>
      </c>
      <c r="P443" s="65">
        <f t="shared" si="12"/>
        <v>37</v>
      </c>
      <c r="Q443" s="65">
        <v>8</v>
      </c>
      <c r="S443" s="65" t="s">
        <v>71</v>
      </c>
      <c r="T443">
        <f t="shared" si="13"/>
        <v>1624</v>
      </c>
    </row>
    <row r="444" spans="15:20" x14ac:dyDescent="0.25">
      <c r="O444" s="66">
        <v>441</v>
      </c>
      <c r="P444" s="65">
        <f t="shared" si="12"/>
        <v>37</v>
      </c>
      <c r="Q444" s="65">
        <v>9</v>
      </c>
      <c r="S444" s="65" t="s">
        <v>72</v>
      </c>
      <c r="T444">
        <f t="shared" si="13"/>
        <v>1707</v>
      </c>
    </row>
    <row r="445" spans="15:20" x14ac:dyDescent="0.25">
      <c r="O445" s="66">
        <v>442</v>
      </c>
      <c r="P445" s="65">
        <f t="shared" si="12"/>
        <v>37</v>
      </c>
      <c r="Q445" s="65">
        <v>10</v>
      </c>
      <c r="S445" s="65" t="s">
        <v>73</v>
      </c>
      <c r="T445">
        <f t="shared" si="13"/>
        <v>1680</v>
      </c>
    </row>
    <row r="446" spans="15:20" x14ac:dyDescent="0.25">
      <c r="O446" s="66">
        <v>443</v>
      </c>
      <c r="P446" s="65">
        <f t="shared" si="12"/>
        <v>37</v>
      </c>
      <c r="Q446" s="65">
        <v>11</v>
      </c>
      <c r="S446" s="65" t="s">
        <v>74</v>
      </c>
      <c r="T446">
        <f t="shared" si="13"/>
        <v>2061</v>
      </c>
    </row>
    <row r="447" spans="15:20" x14ac:dyDescent="0.25">
      <c r="O447" s="66">
        <v>444</v>
      </c>
      <c r="P447" s="65">
        <f t="shared" si="12"/>
        <v>37</v>
      </c>
      <c r="Q447" s="65">
        <v>12</v>
      </c>
      <c r="S447" s="65" t="s">
        <v>75</v>
      </c>
      <c r="T447">
        <f t="shared" si="13"/>
        <v>2135</v>
      </c>
    </row>
    <row r="448" spans="15:20" x14ac:dyDescent="0.25">
      <c r="O448" s="66">
        <v>445</v>
      </c>
      <c r="P448" s="65">
        <f t="shared" si="12"/>
        <v>38</v>
      </c>
      <c r="Q448" s="65">
        <v>1</v>
      </c>
      <c r="R448">
        <v>1831</v>
      </c>
      <c r="S448" s="65" t="s">
        <v>64</v>
      </c>
      <c r="T448">
        <f t="shared" si="13"/>
        <v>1602</v>
      </c>
    </row>
    <row r="449" spans="15:20" x14ac:dyDescent="0.25">
      <c r="O449" s="66">
        <v>446</v>
      </c>
      <c r="P449" s="65">
        <f t="shared" si="12"/>
        <v>38</v>
      </c>
      <c r="Q449" s="65">
        <v>2</v>
      </c>
      <c r="S449" s="65" t="s">
        <v>65</v>
      </c>
      <c r="T449">
        <f t="shared" si="13"/>
        <v>1701</v>
      </c>
    </row>
    <row r="450" spans="15:20" x14ac:dyDescent="0.25">
      <c r="O450" s="66">
        <v>447</v>
      </c>
      <c r="P450" s="65">
        <f t="shared" si="12"/>
        <v>38</v>
      </c>
      <c r="Q450" s="65">
        <v>3</v>
      </c>
      <c r="S450" s="65" t="s">
        <v>66</v>
      </c>
      <c r="T450">
        <f t="shared" si="13"/>
        <v>1781</v>
      </c>
    </row>
    <row r="451" spans="15:20" x14ac:dyDescent="0.25">
      <c r="O451" s="66">
        <v>448</v>
      </c>
      <c r="P451" s="65">
        <f t="shared" si="12"/>
        <v>38</v>
      </c>
      <c r="Q451" s="65">
        <v>4</v>
      </c>
      <c r="S451" s="65" t="s">
        <v>67</v>
      </c>
      <c r="T451">
        <f t="shared" si="13"/>
        <v>1909</v>
      </c>
    </row>
    <row r="452" spans="15:20" x14ac:dyDescent="0.25">
      <c r="O452" s="66">
        <v>449</v>
      </c>
      <c r="P452" s="65">
        <f t="shared" ref="P452:P515" si="14">ROUNDUP(O452/12,0)</f>
        <v>38</v>
      </c>
      <c r="Q452" s="65">
        <v>5</v>
      </c>
      <c r="S452" s="65" t="s">
        <v>68</v>
      </c>
      <c r="T452">
        <f t="shared" ref="T452:T515" si="15">INDEX($B$7:$M$63,P452,Q452)</f>
        <v>2290</v>
      </c>
    </row>
    <row r="453" spans="15:20" x14ac:dyDescent="0.25">
      <c r="O453" s="66">
        <v>450</v>
      </c>
      <c r="P453" s="65">
        <f t="shared" si="14"/>
        <v>38</v>
      </c>
      <c r="Q453" s="65">
        <v>6</v>
      </c>
      <c r="S453" s="65" t="s">
        <v>69</v>
      </c>
      <c r="T453">
        <f t="shared" si="15"/>
        <v>2816</v>
      </c>
    </row>
    <row r="454" spans="15:20" x14ac:dyDescent="0.25">
      <c r="O454" s="66">
        <v>451</v>
      </c>
      <c r="P454" s="65">
        <f t="shared" si="14"/>
        <v>38</v>
      </c>
      <c r="Q454" s="65">
        <v>7</v>
      </c>
      <c r="S454" s="65" t="s">
        <v>70</v>
      </c>
      <c r="T454">
        <f t="shared" si="15"/>
        <v>2741</v>
      </c>
    </row>
    <row r="455" spans="15:20" x14ac:dyDescent="0.25">
      <c r="O455" s="66">
        <v>452</v>
      </c>
      <c r="P455" s="65">
        <f t="shared" si="14"/>
        <v>38</v>
      </c>
      <c r="Q455" s="65">
        <v>8</v>
      </c>
      <c r="S455" s="65" t="s">
        <v>71</v>
      </c>
      <c r="T455">
        <f t="shared" si="15"/>
        <v>2511</v>
      </c>
    </row>
    <row r="456" spans="15:20" x14ac:dyDescent="0.25">
      <c r="O456" s="66">
        <v>453</v>
      </c>
      <c r="P456" s="65">
        <f t="shared" si="14"/>
        <v>38</v>
      </c>
      <c r="Q456" s="65">
        <v>9</v>
      </c>
      <c r="S456" s="65" t="s">
        <v>72</v>
      </c>
      <c r="T456">
        <f t="shared" si="15"/>
        <v>2429</v>
      </c>
    </row>
    <row r="457" spans="15:20" x14ac:dyDescent="0.25">
      <c r="O457" s="66">
        <v>454</v>
      </c>
      <c r="P457" s="65">
        <f t="shared" si="14"/>
        <v>38</v>
      </c>
      <c r="Q457" s="65">
        <v>10</v>
      </c>
      <c r="S457" s="65" t="s">
        <v>73</v>
      </c>
      <c r="T457">
        <f t="shared" si="15"/>
        <v>2591</v>
      </c>
    </row>
    <row r="458" spans="15:20" x14ac:dyDescent="0.25">
      <c r="O458" s="66">
        <v>455</v>
      </c>
      <c r="P458" s="65">
        <f t="shared" si="14"/>
        <v>38</v>
      </c>
      <c r="Q458" s="65">
        <v>11</v>
      </c>
      <c r="S458" s="65" t="s">
        <v>74</v>
      </c>
      <c r="T458">
        <f t="shared" si="15"/>
        <v>2556</v>
      </c>
    </row>
    <row r="459" spans="15:20" x14ac:dyDescent="0.25">
      <c r="O459" s="66">
        <v>456</v>
      </c>
      <c r="P459" s="65">
        <f t="shared" si="14"/>
        <v>38</v>
      </c>
      <c r="Q459" s="65">
        <v>12</v>
      </c>
      <c r="S459" s="65" t="s">
        <v>75</v>
      </c>
      <c r="T459">
        <f t="shared" si="15"/>
        <v>2566</v>
      </c>
    </row>
    <row r="460" spans="15:20" x14ac:dyDescent="0.25">
      <c r="O460" s="66">
        <v>457</v>
      </c>
      <c r="P460" s="65">
        <f t="shared" si="14"/>
        <v>39</v>
      </c>
      <c r="Q460" s="65">
        <v>1</v>
      </c>
      <c r="R460">
        <v>1832</v>
      </c>
      <c r="S460" s="65" t="s">
        <v>64</v>
      </c>
      <c r="T460">
        <f t="shared" si="15"/>
        <v>2626</v>
      </c>
    </row>
    <row r="461" spans="15:20" x14ac:dyDescent="0.25">
      <c r="O461" s="66">
        <v>458</v>
      </c>
      <c r="P461" s="65">
        <f t="shared" si="14"/>
        <v>39</v>
      </c>
      <c r="Q461" s="65">
        <v>2</v>
      </c>
      <c r="S461" s="65" t="s">
        <v>65</v>
      </c>
      <c r="T461">
        <f t="shared" si="15"/>
        <v>2387</v>
      </c>
    </row>
    <row r="462" spans="15:20" x14ac:dyDescent="0.25">
      <c r="O462" s="66">
        <v>459</v>
      </c>
      <c r="P462" s="65">
        <f t="shared" si="14"/>
        <v>39</v>
      </c>
      <c r="Q462" s="65">
        <v>3</v>
      </c>
      <c r="S462" s="65" t="s">
        <v>66</v>
      </c>
      <c r="T462">
        <f t="shared" si="15"/>
        <v>2941</v>
      </c>
    </row>
    <row r="463" spans="15:20" x14ac:dyDescent="0.25">
      <c r="O463" s="66">
        <v>460</v>
      </c>
      <c r="P463" s="65">
        <f t="shared" si="14"/>
        <v>39</v>
      </c>
      <c r="Q463" s="65">
        <v>4</v>
      </c>
      <c r="S463" s="65" t="s">
        <v>67</v>
      </c>
      <c r="T463">
        <f t="shared" si="15"/>
        <v>2547</v>
      </c>
    </row>
    <row r="464" spans="15:20" x14ac:dyDescent="0.25">
      <c r="O464" s="66">
        <v>461</v>
      </c>
      <c r="P464" s="65">
        <f t="shared" si="14"/>
        <v>39</v>
      </c>
      <c r="Q464" s="65">
        <v>5</v>
      </c>
      <c r="S464" s="65" t="s">
        <v>68</v>
      </c>
      <c r="T464">
        <f t="shared" si="15"/>
        <v>2479</v>
      </c>
    </row>
    <row r="465" spans="15:20" x14ac:dyDescent="0.25">
      <c r="O465" s="66">
        <v>462</v>
      </c>
      <c r="P465" s="65">
        <f t="shared" si="14"/>
        <v>39</v>
      </c>
      <c r="Q465" s="65">
        <v>6</v>
      </c>
      <c r="S465" s="65" t="s">
        <v>69</v>
      </c>
      <c r="T465">
        <f t="shared" si="15"/>
        <v>2404</v>
      </c>
    </row>
    <row r="466" spans="15:20" x14ac:dyDescent="0.25">
      <c r="O466" s="66">
        <v>463</v>
      </c>
      <c r="P466" s="65">
        <f t="shared" si="14"/>
        <v>39</v>
      </c>
      <c r="Q466" s="65">
        <v>7</v>
      </c>
      <c r="S466" s="65" t="s">
        <v>70</v>
      </c>
      <c r="T466">
        <f t="shared" si="15"/>
        <v>2387</v>
      </c>
    </row>
    <row r="467" spans="15:20" x14ac:dyDescent="0.25">
      <c r="O467" s="66">
        <v>464</v>
      </c>
      <c r="P467" s="65">
        <f t="shared" si="14"/>
        <v>39</v>
      </c>
      <c r="Q467" s="65">
        <v>8</v>
      </c>
      <c r="S467" s="65" t="s">
        <v>71</v>
      </c>
      <c r="T467">
        <f t="shared" si="15"/>
        <v>2190</v>
      </c>
    </row>
    <row r="468" spans="15:20" x14ac:dyDescent="0.25">
      <c r="O468" s="66">
        <v>465</v>
      </c>
      <c r="P468" s="65">
        <f t="shared" si="14"/>
        <v>39</v>
      </c>
      <c r="Q468" s="65">
        <v>9</v>
      </c>
      <c r="S468" s="65" t="s">
        <v>72</v>
      </c>
      <c r="T468">
        <f t="shared" si="15"/>
        <v>2002</v>
      </c>
    </row>
    <row r="469" spans="15:20" x14ac:dyDescent="0.25">
      <c r="O469" s="66">
        <v>466</v>
      </c>
      <c r="P469" s="65">
        <f t="shared" si="14"/>
        <v>39</v>
      </c>
      <c r="Q469" s="65">
        <v>10</v>
      </c>
      <c r="S469" s="65" t="s">
        <v>73</v>
      </c>
      <c r="T469">
        <f t="shared" si="15"/>
        <v>1752</v>
      </c>
    </row>
    <row r="470" spans="15:20" x14ac:dyDescent="0.25">
      <c r="O470" s="66">
        <v>467</v>
      </c>
      <c r="P470" s="65">
        <f t="shared" si="14"/>
        <v>39</v>
      </c>
      <c r="Q470" s="65">
        <v>11</v>
      </c>
      <c r="S470" s="65" t="s">
        <v>74</v>
      </c>
      <c r="T470">
        <f t="shared" si="15"/>
        <v>1475</v>
      </c>
    </row>
    <row r="471" spans="15:20" x14ac:dyDescent="0.25">
      <c r="O471" s="66">
        <v>468</v>
      </c>
      <c r="P471" s="65">
        <f t="shared" si="14"/>
        <v>39</v>
      </c>
      <c r="Q471" s="65">
        <v>12</v>
      </c>
      <c r="S471" s="65" t="s">
        <v>75</v>
      </c>
      <c r="T471">
        <f t="shared" si="15"/>
        <v>1263</v>
      </c>
    </row>
    <row r="472" spans="15:20" x14ac:dyDescent="0.25">
      <c r="O472" s="66">
        <v>469</v>
      </c>
      <c r="P472" s="65">
        <f t="shared" si="14"/>
        <v>40</v>
      </c>
      <c r="Q472" s="65">
        <v>1</v>
      </c>
      <c r="R472">
        <v>1833</v>
      </c>
      <c r="S472" s="65" t="s">
        <v>64</v>
      </c>
      <c r="T472">
        <f t="shared" si="15"/>
        <v>1413</v>
      </c>
    </row>
    <row r="473" spans="15:20" x14ac:dyDescent="0.25">
      <c r="O473" s="66">
        <v>470</v>
      </c>
      <c r="P473" s="65">
        <f t="shared" si="14"/>
        <v>40</v>
      </c>
      <c r="Q473" s="65">
        <v>2</v>
      </c>
      <c r="S473" s="65" t="s">
        <v>65</v>
      </c>
      <c r="T473">
        <f t="shared" si="15"/>
        <v>1408</v>
      </c>
    </row>
    <row r="474" spans="15:20" x14ac:dyDescent="0.25">
      <c r="O474" s="66">
        <v>471</v>
      </c>
      <c r="P474" s="65">
        <f t="shared" si="14"/>
        <v>40</v>
      </c>
      <c r="Q474" s="65">
        <v>3</v>
      </c>
      <c r="S474" s="65" t="s">
        <v>66</v>
      </c>
      <c r="T474">
        <f t="shared" si="15"/>
        <v>1268</v>
      </c>
    </row>
    <row r="475" spans="15:20" x14ac:dyDescent="0.25">
      <c r="O475" s="66">
        <v>472</v>
      </c>
      <c r="P475" s="65">
        <f t="shared" si="14"/>
        <v>40</v>
      </c>
      <c r="Q475" s="65">
        <v>4</v>
      </c>
      <c r="S475" s="65" t="s">
        <v>67</v>
      </c>
      <c r="T475">
        <f t="shared" si="15"/>
        <v>1137</v>
      </c>
    </row>
    <row r="476" spans="15:20" x14ac:dyDescent="0.25">
      <c r="O476" s="66">
        <v>473</v>
      </c>
      <c r="P476" s="65">
        <f t="shared" si="14"/>
        <v>40</v>
      </c>
      <c r="Q476" s="65">
        <v>5</v>
      </c>
      <c r="S476" s="65" t="s">
        <v>68</v>
      </c>
      <c r="T476">
        <f t="shared" si="15"/>
        <v>1042</v>
      </c>
    </row>
    <row r="477" spans="15:20" x14ac:dyDescent="0.25">
      <c r="O477" s="66">
        <v>474</v>
      </c>
      <c r="P477" s="65">
        <f t="shared" si="14"/>
        <v>40</v>
      </c>
      <c r="Q477" s="65">
        <v>6</v>
      </c>
      <c r="S477" s="65" t="s">
        <v>69</v>
      </c>
      <c r="T477">
        <f t="shared" si="15"/>
        <v>908</v>
      </c>
    </row>
    <row r="478" spans="15:20" x14ac:dyDescent="0.25">
      <c r="O478" s="66">
        <v>475</v>
      </c>
      <c r="P478" s="65">
        <f t="shared" si="14"/>
        <v>40</v>
      </c>
      <c r="Q478" s="65">
        <v>7</v>
      </c>
      <c r="S478" s="65" t="s">
        <v>70</v>
      </c>
      <c r="T478">
        <f t="shared" si="15"/>
        <v>973</v>
      </c>
    </row>
    <row r="479" spans="15:20" x14ac:dyDescent="0.25">
      <c r="O479" s="66">
        <v>476</v>
      </c>
      <c r="P479" s="65">
        <f t="shared" si="14"/>
        <v>40</v>
      </c>
      <c r="Q479" s="65">
        <v>8</v>
      </c>
      <c r="S479" s="65" t="s">
        <v>71</v>
      </c>
      <c r="T479">
        <f t="shared" si="15"/>
        <v>1025</v>
      </c>
    </row>
    <row r="480" spans="15:20" x14ac:dyDescent="0.25">
      <c r="O480" s="66">
        <v>477</v>
      </c>
      <c r="P480" s="65">
        <f t="shared" si="14"/>
        <v>40</v>
      </c>
      <c r="Q480" s="65">
        <v>9</v>
      </c>
      <c r="S480" s="65" t="s">
        <v>72</v>
      </c>
      <c r="T480">
        <f t="shared" si="15"/>
        <v>1249</v>
      </c>
    </row>
    <row r="481" spans="15:20" x14ac:dyDescent="0.25">
      <c r="O481" s="66">
        <v>478</v>
      </c>
      <c r="P481" s="65">
        <f t="shared" si="14"/>
        <v>40</v>
      </c>
      <c r="Q481" s="65">
        <v>10</v>
      </c>
      <c r="S481" s="65" t="s">
        <v>73</v>
      </c>
      <c r="T481">
        <f t="shared" si="15"/>
        <v>1443</v>
      </c>
    </row>
    <row r="482" spans="15:20" x14ac:dyDescent="0.25">
      <c r="O482" s="66">
        <v>479</v>
      </c>
      <c r="P482" s="65">
        <f t="shared" si="14"/>
        <v>40</v>
      </c>
      <c r="Q482" s="65">
        <v>11</v>
      </c>
      <c r="S482" s="65" t="s">
        <v>74</v>
      </c>
      <c r="T482">
        <f t="shared" si="15"/>
        <v>1659</v>
      </c>
    </row>
    <row r="483" spans="15:20" x14ac:dyDescent="0.25">
      <c r="O483" s="66">
        <v>480</v>
      </c>
      <c r="P483" s="65">
        <f t="shared" si="14"/>
        <v>40</v>
      </c>
      <c r="Q483" s="65">
        <v>12</v>
      </c>
      <c r="S483" s="65" t="s">
        <v>75</v>
      </c>
      <c r="T483">
        <f t="shared" si="15"/>
        <v>1636</v>
      </c>
    </row>
    <row r="484" spans="15:20" x14ac:dyDescent="0.25">
      <c r="O484" s="66">
        <v>481</v>
      </c>
      <c r="P484" s="65">
        <f t="shared" si="14"/>
        <v>41</v>
      </c>
      <c r="Q484" s="65">
        <v>1</v>
      </c>
      <c r="R484">
        <v>1834</v>
      </c>
      <c r="S484" s="65" t="s">
        <v>64</v>
      </c>
      <c r="T484">
        <f t="shared" si="15"/>
        <v>1723</v>
      </c>
    </row>
    <row r="485" spans="15:20" x14ac:dyDescent="0.25">
      <c r="O485" s="66">
        <v>482</v>
      </c>
      <c r="P485" s="65">
        <f t="shared" si="14"/>
        <v>41</v>
      </c>
      <c r="Q485" s="65">
        <v>2</v>
      </c>
      <c r="S485" s="65" t="s">
        <v>65</v>
      </c>
      <c r="T485">
        <f t="shared" si="15"/>
        <v>1839</v>
      </c>
    </row>
    <row r="486" spans="15:20" x14ac:dyDescent="0.25">
      <c r="O486" s="66">
        <v>483</v>
      </c>
      <c r="P486" s="65">
        <f t="shared" si="14"/>
        <v>41</v>
      </c>
      <c r="Q486" s="65">
        <v>3</v>
      </c>
      <c r="S486" s="65" t="s">
        <v>66</v>
      </c>
      <c r="T486">
        <f t="shared" si="15"/>
        <v>1785</v>
      </c>
    </row>
    <row r="487" spans="15:20" x14ac:dyDescent="0.25">
      <c r="O487" s="66">
        <v>484</v>
      </c>
      <c r="P487" s="65">
        <f t="shared" si="14"/>
        <v>41</v>
      </c>
      <c r="Q487" s="65">
        <v>4</v>
      </c>
      <c r="S487" s="65" t="s">
        <v>67</v>
      </c>
      <c r="T487">
        <f t="shared" si="15"/>
        <v>1768</v>
      </c>
    </row>
    <row r="488" spans="15:20" x14ac:dyDescent="0.25">
      <c r="O488" s="66">
        <v>485</v>
      </c>
      <c r="P488" s="65">
        <f t="shared" si="14"/>
        <v>41</v>
      </c>
      <c r="Q488" s="65">
        <v>5</v>
      </c>
      <c r="S488" s="65" t="s">
        <v>68</v>
      </c>
      <c r="T488">
        <f t="shared" si="15"/>
        <v>2059</v>
      </c>
    </row>
    <row r="489" spans="15:20" x14ac:dyDescent="0.25">
      <c r="O489" s="66">
        <v>486</v>
      </c>
      <c r="P489" s="65">
        <f t="shared" si="14"/>
        <v>41</v>
      </c>
      <c r="Q489" s="65">
        <v>6</v>
      </c>
      <c r="S489" s="65" t="s">
        <v>69</v>
      </c>
      <c r="T489">
        <f t="shared" si="15"/>
        <v>2117</v>
      </c>
    </row>
    <row r="490" spans="15:20" x14ac:dyDescent="0.25">
      <c r="O490" s="66">
        <v>487</v>
      </c>
      <c r="P490" s="65">
        <f t="shared" si="14"/>
        <v>41</v>
      </c>
      <c r="Q490" s="65">
        <v>7</v>
      </c>
      <c r="S490" s="65" t="s">
        <v>70</v>
      </c>
      <c r="T490">
        <f t="shared" si="15"/>
        <v>2473</v>
      </c>
    </row>
    <row r="491" spans="15:20" x14ac:dyDescent="0.25">
      <c r="O491" s="66">
        <v>488</v>
      </c>
      <c r="P491" s="65">
        <f t="shared" si="14"/>
        <v>41</v>
      </c>
      <c r="Q491" s="65">
        <v>8</v>
      </c>
      <c r="S491" s="65" t="s">
        <v>71</v>
      </c>
      <c r="T491">
        <f t="shared" si="15"/>
        <v>2758</v>
      </c>
    </row>
    <row r="492" spans="15:20" x14ac:dyDescent="0.25">
      <c r="O492" s="66">
        <v>489</v>
      </c>
      <c r="P492" s="65">
        <f t="shared" si="14"/>
        <v>41</v>
      </c>
      <c r="Q492" s="65">
        <v>9</v>
      </c>
      <c r="S492" s="65" t="s">
        <v>72</v>
      </c>
      <c r="T492">
        <f t="shared" si="15"/>
        <v>2614</v>
      </c>
    </row>
    <row r="493" spans="15:20" x14ac:dyDescent="0.25">
      <c r="O493" s="66">
        <v>490</v>
      </c>
      <c r="P493" s="65">
        <f t="shared" si="14"/>
        <v>41</v>
      </c>
      <c r="Q493" s="65">
        <v>10</v>
      </c>
      <c r="S493" s="65" t="s">
        <v>73</v>
      </c>
      <c r="T493">
        <f t="shared" si="15"/>
        <v>2612</v>
      </c>
    </row>
    <row r="494" spans="15:20" x14ac:dyDescent="0.25">
      <c r="O494" s="66">
        <v>491</v>
      </c>
      <c r="P494" s="65">
        <f t="shared" si="14"/>
        <v>41</v>
      </c>
      <c r="Q494" s="65">
        <v>11</v>
      </c>
      <c r="S494" s="65" t="s">
        <v>74</v>
      </c>
      <c r="T494">
        <f t="shared" si="15"/>
        <v>2454</v>
      </c>
    </row>
    <row r="495" spans="15:20" x14ac:dyDescent="0.25">
      <c r="O495" s="66">
        <v>492</v>
      </c>
      <c r="P495" s="65">
        <f t="shared" si="14"/>
        <v>41</v>
      </c>
      <c r="Q495" s="65">
        <v>12</v>
      </c>
      <c r="S495" s="65" t="s">
        <v>75</v>
      </c>
      <c r="T495">
        <f t="shared" si="15"/>
        <v>2551</v>
      </c>
    </row>
    <row r="496" spans="15:20" x14ac:dyDescent="0.25">
      <c r="O496" s="66">
        <v>493</v>
      </c>
      <c r="P496" s="65">
        <f t="shared" si="14"/>
        <v>42</v>
      </c>
      <c r="Q496" s="65">
        <v>1</v>
      </c>
      <c r="R496">
        <v>1835</v>
      </c>
      <c r="S496" s="65" t="s">
        <v>64</v>
      </c>
      <c r="T496">
        <f t="shared" si="15"/>
        <v>2349</v>
      </c>
    </row>
    <row r="497" spans="15:20" x14ac:dyDescent="0.25">
      <c r="O497" s="66">
        <v>494</v>
      </c>
      <c r="P497" s="65">
        <f t="shared" si="14"/>
        <v>42</v>
      </c>
      <c r="Q497" s="65">
        <v>2</v>
      </c>
      <c r="S497" s="65" t="s">
        <v>65</v>
      </c>
      <c r="T497">
        <f t="shared" si="15"/>
        <v>2216</v>
      </c>
    </row>
    <row r="498" spans="15:20" x14ac:dyDescent="0.25">
      <c r="O498" s="66">
        <v>495</v>
      </c>
      <c r="P498" s="65">
        <f t="shared" si="14"/>
        <v>42</v>
      </c>
      <c r="Q498" s="65">
        <v>3</v>
      </c>
      <c r="S498" s="65" t="s">
        <v>66</v>
      </c>
      <c r="T498">
        <f t="shared" si="15"/>
        <v>2543</v>
      </c>
    </row>
    <row r="499" spans="15:20" x14ac:dyDescent="0.25">
      <c r="O499" s="66">
        <v>496</v>
      </c>
      <c r="P499" s="65">
        <f t="shared" si="14"/>
        <v>42</v>
      </c>
      <c r="Q499" s="65">
        <v>4</v>
      </c>
      <c r="S499" s="65" t="s">
        <v>67</v>
      </c>
      <c r="T499">
        <f t="shared" si="15"/>
        <v>2602</v>
      </c>
    </row>
    <row r="500" spans="15:20" x14ac:dyDescent="0.25">
      <c r="O500" s="66">
        <v>497</v>
      </c>
      <c r="P500" s="65">
        <f t="shared" si="14"/>
        <v>42</v>
      </c>
      <c r="Q500" s="65">
        <v>5</v>
      </c>
      <c r="S500" s="65" t="s">
        <v>68</v>
      </c>
      <c r="T500">
        <f t="shared" si="15"/>
        <v>2866</v>
      </c>
    </row>
    <row r="501" spans="15:20" x14ac:dyDescent="0.25">
      <c r="O501" s="66">
        <v>498</v>
      </c>
      <c r="P501" s="65">
        <f t="shared" si="14"/>
        <v>42</v>
      </c>
      <c r="Q501" s="65">
        <v>6</v>
      </c>
      <c r="S501" s="65" t="s">
        <v>69</v>
      </c>
      <c r="T501">
        <f t="shared" si="15"/>
        <v>3504</v>
      </c>
    </row>
    <row r="502" spans="15:20" x14ac:dyDescent="0.25">
      <c r="O502" s="66">
        <v>499</v>
      </c>
      <c r="P502" s="65">
        <f t="shared" si="14"/>
        <v>42</v>
      </c>
      <c r="Q502" s="65">
        <v>7</v>
      </c>
      <c r="S502" s="65" t="s">
        <v>70</v>
      </c>
      <c r="T502">
        <f t="shared" si="15"/>
        <v>3075</v>
      </c>
    </row>
    <row r="503" spans="15:20" x14ac:dyDescent="0.25">
      <c r="O503" s="66">
        <v>500</v>
      </c>
      <c r="P503" s="65">
        <f t="shared" si="14"/>
        <v>42</v>
      </c>
      <c r="Q503" s="65">
        <v>8</v>
      </c>
      <c r="S503" s="65" t="s">
        <v>71</v>
      </c>
      <c r="T503">
        <f t="shared" si="15"/>
        <v>2838</v>
      </c>
    </row>
    <row r="504" spans="15:20" x14ac:dyDescent="0.25">
      <c r="O504" s="66">
        <v>501</v>
      </c>
      <c r="P504" s="65">
        <f t="shared" si="14"/>
        <v>42</v>
      </c>
      <c r="Q504" s="65">
        <v>9</v>
      </c>
      <c r="S504" s="65" t="s">
        <v>72</v>
      </c>
      <c r="T504">
        <f t="shared" si="15"/>
        <v>2943</v>
      </c>
    </row>
    <row r="505" spans="15:20" x14ac:dyDescent="0.25">
      <c r="O505" s="66">
        <v>502</v>
      </c>
      <c r="P505" s="65">
        <f t="shared" si="14"/>
        <v>42</v>
      </c>
      <c r="Q505" s="65">
        <v>10</v>
      </c>
      <c r="S505" s="65" t="s">
        <v>73</v>
      </c>
      <c r="T505">
        <f t="shared" si="15"/>
        <v>2852</v>
      </c>
    </row>
    <row r="506" spans="15:20" x14ac:dyDescent="0.25">
      <c r="O506" s="66">
        <v>503</v>
      </c>
      <c r="P506" s="65">
        <f t="shared" si="14"/>
        <v>42</v>
      </c>
      <c r="Q506" s="65">
        <v>11</v>
      </c>
      <c r="S506" s="65" t="s">
        <v>74</v>
      </c>
      <c r="T506">
        <f t="shared" si="15"/>
        <v>2728</v>
      </c>
    </row>
    <row r="507" spans="15:20" x14ac:dyDescent="0.25">
      <c r="O507" s="66">
        <v>504</v>
      </c>
      <c r="P507" s="65">
        <f t="shared" si="14"/>
        <v>42</v>
      </c>
      <c r="Q507" s="65">
        <v>12</v>
      </c>
      <c r="S507" s="65" t="s">
        <v>75</v>
      </c>
      <c r="T507">
        <f t="shared" si="15"/>
        <v>2638</v>
      </c>
    </row>
    <row r="508" spans="15:20" x14ac:dyDescent="0.25">
      <c r="O508" s="66">
        <v>505</v>
      </c>
      <c r="P508" s="65">
        <f t="shared" si="14"/>
        <v>43</v>
      </c>
      <c r="Q508" s="65">
        <v>1</v>
      </c>
      <c r="R508">
        <v>1836</v>
      </c>
      <c r="S508" s="65" t="s">
        <v>64</v>
      </c>
      <c r="T508">
        <f t="shared" si="15"/>
        <v>2708</v>
      </c>
    </row>
    <row r="509" spans="15:20" x14ac:dyDescent="0.25">
      <c r="O509" s="66">
        <v>506</v>
      </c>
      <c r="P509" s="65">
        <f t="shared" si="14"/>
        <v>43</v>
      </c>
      <c r="Q509" s="65">
        <v>2</v>
      </c>
      <c r="S509" s="65" t="s">
        <v>65</v>
      </c>
      <c r="T509">
        <f t="shared" si="15"/>
        <v>2771</v>
      </c>
    </row>
    <row r="510" spans="15:20" x14ac:dyDescent="0.25">
      <c r="O510" s="66">
        <v>507</v>
      </c>
      <c r="P510" s="65">
        <f t="shared" si="14"/>
        <v>43</v>
      </c>
      <c r="Q510" s="65">
        <v>3</v>
      </c>
      <c r="S510" s="65" t="s">
        <v>66</v>
      </c>
      <c r="T510">
        <f t="shared" si="15"/>
        <v>2861</v>
      </c>
    </row>
    <row r="511" spans="15:20" x14ac:dyDescent="0.25">
      <c r="O511" s="66">
        <v>508</v>
      </c>
      <c r="P511" s="65">
        <f t="shared" si="14"/>
        <v>43</v>
      </c>
      <c r="Q511" s="65">
        <v>4</v>
      </c>
      <c r="S511" s="65" t="s">
        <v>67</v>
      </c>
      <c r="T511">
        <f t="shared" si="15"/>
        <v>2770</v>
      </c>
    </row>
    <row r="512" spans="15:20" x14ac:dyDescent="0.25">
      <c r="O512" s="66">
        <v>509</v>
      </c>
      <c r="P512" s="65">
        <f t="shared" si="14"/>
        <v>43</v>
      </c>
      <c r="Q512" s="65">
        <v>5</v>
      </c>
      <c r="S512" s="65" t="s">
        <v>68</v>
      </c>
      <c r="T512">
        <f t="shared" si="15"/>
        <v>3089</v>
      </c>
    </row>
    <row r="513" spans="15:20" x14ac:dyDescent="0.25">
      <c r="O513" s="66">
        <v>510</v>
      </c>
      <c r="P513" s="65">
        <f t="shared" si="14"/>
        <v>43</v>
      </c>
      <c r="Q513" s="65">
        <v>6</v>
      </c>
      <c r="S513" s="65" t="s">
        <v>69</v>
      </c>
      <c r="T513">
        <f t="shared" si="15"/>
        <v>3540</v>
      </c>
    </row>
    <row r="514" spans="15:20" x14ac:dyDescent="0.25">
      <c r="O514" s="66">
        <v>511</v>
      </c>
      <c r="P514" s="65">
        <f t="shared" si="14"/>
        <v>43</v>
      </c>
      <c r="Q514" s="65">
        <v>7</v>
      </c>
      <c r="S514" s="65" t="s">
        <v>70</v>
      </c>
      <c r="T514">
        <f t="shared" si="15"/>
        <v>3681</v>
      </c>
    </row>
    <row r="515" spans="15:20" x14ac:dyDescent="0.25">
      <c r="O515" s="66">
        <v>512</v>
      </c>
      <c r="P515" s="65">
        <f t="shared" si="14"/>
        <v>43</v>
      </c>
      <c r="Q515" s="65">
        <v>8</v>
      </c>
      <c r="S515" s="65" t="s">
        <v>71</v>
      </c>
      <c r="T515">
        <f t="shared" si="15"/>
        <v>4316</v>
      </c>
    </row>
    <row r="516" spans="15:20" x14ac:dyDescent="0.25">
      <c r="O516" s="66">
        <v>513</v>
      </c>
      <c r="P516" s="65">
        <f t="shared" ref="P516:P579" si="16">ROUNDUP(O516/12,0)</f>
        <v>43</v>
      </c>
      <c r="Q516" s="65">
        <v>9</v>
      </c>
      <c r="S516" s="65" t="s">
        <v>72</v>
      </c>
      <c r="T516">
        <f t="shared" ref="T516:T579" si="17">INDEX($B$7:$M$63,P516,Q516)</f>
        <v>5062</v>
      </c>
    </row>
    <row r="517" spans="15:20" x14ac:dyDescent="0.25">
      <c r="O517" s="66">
        <v>514</v>
      </c>
      <c r="P517" s="65">
        <f t="shared" si="16"/>
        <v>43</v>
      </c>
      <c r="Q517" s="65">
        <v>10</v>
      </c>
      <c r="S517" s="65" t="s">
        <v>73</v>
      </c>
      <c r="T517">
        <f t="shared" si="17"/>
        <v>5984</v>
      </c>
    </row>
    <row r="518" spans="15:20" x14ac:dyDescent="0.25">
      <c r="O518" s="66">
        <v>515</v>
      </c>
      <c r="P518" s="65">
        <f t="shared" si="16"/>
        <v>43</v>
      </c>
      <c r="Q518" s="65">
        <v>11</v>
      </c>
      <c r="S518" s="65" t="s">
        <v>74</v>
      </c>
      <c r="T518">
        <f t="shared" si="17"/>
        <v>7582</v>
      </c>
    </row>
    <row r="519" spans="15:20" x14ac:dyDescent="0.25">
      <c r="O519" s="66">
        <v>516</v>
      </c>
      <c r="P519" s="65">
        <f t="shared" si="16"/>
        <v>43</v>
      </c>
      <c r="Q519" s="65">
        <v>12</v>
      </c>
      <c r="S519" s="65" t="s">
        <v>75</v>
      </c>
      <c r="T519">
        <f t="shared" si="17"/>
        <v>9204</v>
      </c>
    </row>
    <row r="520" spans="15:20" x14ac:dyDescent="0.25">
      <c r="O520" s="66">
        <v>517</v>
      </c>
      <c r="P520" s="65">
        <f t="shared" si="16"/>
        <v>44</v>
      </c>
      <c r="Q520" s="65">
        <v>1</v>
      </c>
      <c r="R520">
        <v>1837</v>
      </c>
      <c r="S520" s="65" t="s">
        <v>64</v>
      </c>
      <c r="T520">
        <f t="shared" si="17"/>
        <v>10339</v>
      </c>
    </row>
    <row r="521" spans="15:20" x14ac:dyDescent="0.25">
      <c r="O521" s="66">
        <v>518</v>
      </c>
      <c r="P521" s="65">
        <f t="shared" si="16"/>
        <v>44</v>
      </c>
      <c r="Q521" s="65">
        <v>2</v>
      </c>
      <c r="S521" s="65" t="s">
        <v>65</v>
      </c>
      <c r="T521">
        <f t="shared" si="17"/>
        <v>11274</v>
      </c>
    </row>
    <row r="522" spans="15:20" x14ac:dyDescent="0.25">
      <c r="O522" s="66">
        <v>519</v>
      </c>
      <c r="P522" s="65">
        <f t="shared" si="16"/>
        <v>44</v>
      </c>
      <c r="Q522" s="65">
        <v>3</v>
      </c>
      <c r="S522" s="65" t="s">
        <v>66</v>
      </c>
      <c r="T522">
        <f t="shared" si="17"/>
        <v>11426</v>
      </c>
    </row>
    <row r="523" spans="15:20" x14ac:dyDescent="0.25">
      <c r="O523" s="66">
        <v>520</v>
      </c>
      <c r="P523" s="65">
        <f t="shared" si="16"/>
        <v>44</v>
      </c>
      <c r="Q523" s="65">
        <v>4</v>
      </c>
      <c r="S523" s="65" t="s">
        <v>67</v>
      </c>
      <c r="T523">
        <f t="shared" si="17"/>
        <v>11262</v>
      </c>
    </row>
    <row r="524" spans="15:20" x14ac:dyDescent="0.25">
      <c r="O524" s="66">
        <v>521</v>
      </c>
      <c r="P524" s="65">
        <f t="shared" si="16"/>
        <v>44</v>
      </c>
      <c r="Q524" s="65">
        <v>5</v>
      </c>
      <c r="S524" s="65" t="s">
        <v>68</v>
      </c>
      <c r="T524">
        <f t="shared" si="17"/>
        <v>9188</v>
      </c>
    </row>
    <row r="525" spans="15:20" x14ac:dyDescent="0.25">
      <c r="O525" s="66">
        <v>522</v>
      </c>
      <c r="P525" s="65">
        <f t="shared" si="16"/>
        <v>44</v>
      </c>
      <c r="Q525" s="65">
        <v>6</v>
      </c>
      <c r="S525" s="65" t="s">
        <v>69</v>
      </c>
      <c r="T525">
        <f t="shared" si="17"/>
        <v>7385</v>
      </c>
    </row>
    <row r="526" spans="15:20" x14ac:dyDescent="0.25">
      <c r="O526" s="66">
        <v>523</v>
      </c>
      <c r="P526" s="65">
        <f t="shared" si="16"/>
        <v>44</v>
      </c>
      <c r="Q526" s="65">
        <v>7</v>
      </c>
      <c r="S526" s="65" t="s">
        <v>70</v>
      </c>
      <c r="T526">
        <f t="shared" si="17"/>
        <v>6823</v>
      </c>
    </row>
    <row r="527" spans="15:20" x14ac:dyDescent="0.25">
      <c r="O527" s="66">
        <v>524</v>
      </c>
      <c r="P527" s="65">
        <f t="shared" si="16"/>
        <v>44</v>
      </c>
      <c r="Q527" s="65">
        <v>8</v>
      </c>
      <c r="S527" s="65" t="s">
        <v>71</v>
      </c>
      <c r="T527">
        <f t="shared" si="17"/>
        <v>6130</v>
      </c>
    </row>
    <row r="528" spans="15:20" x14ac:dyDescent="0.25">
      <c r="O528" s="66">
        <v>525</v>
      </c>
      <c r="P528" s="65">
        <f t="shared" si="16"/>
        <v>44</v>
      </c>
      <c r="Q528" s="65">
        <v>9</v>
      </c>
      <c r="S528" s="65" t="s">
        <v>72</v>
      </c>
      <c r="T528">
        <f t="shared" si="17"/>
        <v>5238</v>
      </c>
    </row>
    <row r="529" spans="15:20" x14ac:dyDescent="0.25">
      <c r="O529" s="66">
        <v>526</v>
      </c>
      <c r="P529" s="65">
        <f t="shared" si="16"/>
        <v>44</v>
      </c>
      <c r="Q529" s="65">
        <v>10</v>
      </c>
      <c r="S529" s="65" t="s">
        <v>73</v>
      </c>
      <c r="T529">
        <f t="shared" si="17"/>
        <v>4471</v>
      </c>
    </row>
    <row r="530" spans="15:20" x14ac:dyDescent="0.25">
      <c r="O530" s="66">
        <v>527</v>
      </c>
      <c r="P530" s="65">
        <f t="shared" si="16"/>
        <v>44</v>
      </c>
      <c r="Q530" s="65">
        <v>11</v>
      </c>
      <c r="S530" s="65" t="s">
        <v>74</v>
      </c>
      <c r="T530">
        <f t="shared" si="17"/>
        <v>3854</v>
      </c>
    </row>
    <row r="531" spans="15:20" x14ac:dyDescent="0.25">
      <c r="O531" s="66">
        <v>528</v>
      </c>
      <c r="P531" s="65">
        <f t="shared" si="16"/>
        <v>44</v>
      </c>
      <c r="Q531" s="65">
        <v>12</v>
      </c>
      <c r="S531" s="65" t="s">
        <v>75</v>
      </c>
      <c r="T531">
        <f t="shared" si="17"/>
        <v>3427</v>
      </c>
    </row>
    <row r="532" spans="15:20" x14ac:dyDescent="0.25">
      <c r="O532" s="66">
        <v>529</v>
      </c>
      <c r="P532" s="65">
        <f t="shared" si="16"/>
        <v>45</v>
      </c>
      <c r="Q532" s="65">
        <v>1</v>
      </c>
      <c r="R532">
        <v>1838</v>
      </c>
      <c r="S532" s="65" t="s">
        <v>64</v>
      </c>
      <c r="T532">
        <f t="shared" si="17"/>
        <v>3382</v>
      </c>
    </row>
    <row r="533" spans="15:20" x14ac:dyDescent="0.25">
      <c r="O533" s="66">
        <v>530</v>
      </c>
      <c r="P533" s="65">
        <f t="shared" si="16"/>
        <v>45</v>
      </c>
      <c r="Q533" s="65">
        <v>2</v>
      </c>
      <c r="S533" s="65" t="s">
        <v>65</v>
      </c>
      <c r="T533">
        <f t="shared" si="17"/>
        <v>3354</v>
      </c>
    </row>
    <row r="534" spans="15:20" x14ac:dyDescent="0.25">
      <c r="O534" s="66">
        <v>531</v>
      </c>
      <c r="P534" s="65">
        <f t="shared" si="16"/>
        <v>45</v>
      </c>
      <c r="Q534" s="65">
        <v>3</v>
      </c>
      <c r="S534" s="65" t="s">
        <v>66</v>
      </c>
      <c r="T534">
        <f t="shared" si="17"/>
        <v>3471</v>
      </c>
    </row>
    <row r="535" spans="15:20" x14ac:dyDescent="0.25">
      <c r="O535" s="66">
        <v>532</v>
      </c>
      <c r="P535" s="65">
        <f t="shared" si="16"/>
        <v>45</v>
      </c>
      <c r="Q535" s="65">
        <v>4</v>
      </c>
      <c r="S535" s="65" t="s">
        <v>67</v>
      </c>
      <c r="T535">
        <f t="shared" si="17"/>
        <v>3503</v>
      </c>
    </row>
    <row r="536" spans="15:20" x14ac:dyDescent="0.25">
      <c r="O536" s="66">
        <v>533</v>
      </c>
      <c r="P536" s="65">
        <f t="shared" si="16"/>
        <v>45</v>
      </c>
      <c r="Q536" s="65">
        <v>5</v>
      </c>
      <c r="S536" s="65" t="s">
        <v>68</v>
      </c>
      <c r="T536">
        <f t="shared" si="17"/>
        <v>3395</v>
      </c>
    </row>
    <row r="537" spans="15:20" x14ac:dyDescent="0.25">
      <c r="O537" s="66">
        <v>534</v>
      </c>
      <c r="P537" s="65">
        <f t="shared" si="16"/>
        <v>45</v>
      </c>
      <c r="Q537" s="65">
        <v>6</v>
      </c>
      <c r="S537" s="65" t="s">
        <v>69</v>
      </c>
      <c r="T537">
        <f t="shared" si="17"/>
        <v>3364</v>
      </c>
    </row>
    <row r="538" spans="15:20" x14ac:dyDescent="0.25">
      <c r="O538" s="66">
        <v>535</v>
      </c>
      <c r="P538" s="65">
        <f t="shared" si="16"/>
        <v>45</v>
      </c>
      <c r="Q538" s="65">
        <v>7</v>
      </c>
      <c r="S538" s="65" t="s">
        <v>70</v>
      </c>
      <c r="T538">
        <f t="shared" si="17"/>
        <v>3426</v>
      </c>
    </row>
    <row r="539" spans="15:20" x14ac:dyDescent="0.25">
      <c r="O539" s="66">
        <v>536</v>
      </c>
      <c r="P539" s="65">
        <f t="shared" si="16"/>
        <v>45</v>
      </c>
      <c r="Q539" s="65">
        <v>8</v>
      </c>
      <c r="S539" s="65" t="s">
        <v>71</v>
      </c>
      <c r="T539">
        <f t="shared" si="17"/>
        <v>3357</v>
      </c>
    </row>
    <row r="540" spans="15:20" x14ac:dyDescent="0.25">
      <c r="O540" s="66">
        <v>537</v>
      </c>
      <c r="P540" s="65">
        <f t="shared" si="16"/>
        <v>45</v>
      </c>
      <c r="Q540" s="65">
        <v>9</v>
      </c>
      <c r="S540" s="65" t="s">
        <v>72</v>
      </c>
      <c r="T540">
        <f t="shared" si="17"/>
        <v>3251</v>
      </c>
    </row>
    <row r="541" spans="15:20" x14ac:dyDescent="0.25">
      <c r="O541" s="66">
        <v>538</v>
      </c>
      <c r="P541" s="65">
        <f t="shared" si="16"/>
        <v>45</v>
      </c>
      <c r="Q541" s="65">
        <v>10</v>
      </c>
      <c r="S541" s="65" t="s">
        <v>73</v>
      </c>
      <c r="T541">
        <f t="shared" si="17"/>
        <v>3118</v>
      </c>
    </row>
    <row r="542" spans="15:20" x14ac:dyDescent="0.25">
      <c r="O542" s="66">
        <v>539</v>
      </c>
      <c r="P542" s="65">
        <f t="shared" si="16"/>
        <v>45</v>
      </c>
      <c r="Q542" s="65">
        <v>11</v>
      </c>
      <c r="S542" s="65" t="s">
        <v>74</v>
      </c>
      <c r="T542">
        <f t="shared" si="17"/>
        <v>2951</v>
      </c>
    </row>
    <row r="543" spans="15:20" x14ac:dyDescent="0.25">
      <c r="O543" s="66">
        <v>540</v>
      </c>
      <c r="P543" s="65">
        <f t="shared" si="16"/>
        <v>45</v>
      </c>
      <c r="Q543" s="65">
        <v>12</v>
      </c>
      <c r="S543" s="65" t="s">
        <v>75</v>
      </c>
      <c r="T543">
        <f t="shared" si="17"/>
        <v>2893</v>
      </c>
    </row>
    <row r="544" spans="15:20" x14ac:dyDescent="0.25">
      <c r="O544" s="66">
        <v>541</v>
      </c>
      <c r="P544" s="65">
        <f t="shared" si="16"/>
        <v>46</v>
      </c>
      <c r="Q544" s="65">
        <v>1</v>
      </c>
      <c r="R544">
        <v>1839</v>
      </c>
      <c r="S544" s="65" t="s">
        <v>64</v>
      </c>
      <c r="T544">
        <f t="shared" si="17"/>
        <v>2933</v>
      </c>
    </row>
    <row r="545" spans="15:20" x14ac:dyDescent="0.25">
      <c r="O545" s="66">
        <v>542</v>
      </c>
      <c r="P545" s="65">
        <f t="shared" si="16"/>
        <v>46</v>
      </c>
      <c r="Q545" s="65">
        <v>2</v>
      </c>
      <c r="S545" s="65" t="s">
        <v>65</v>
      </c>
      <c r="T545">
        <f t="shared" si="17"/>
        <v>3302</v>
      </c>
    </row>
    <row r="546" spans="15:20" x14ac:dyDescent="0.25">
      <c r="O546" s="66">
        <v>543</v>
      </c>
      <c r="P546" s="65">
        <f t="shared" si="16"/>
        <v>46</v>
      </c>
      <c r="Q546" s="65">
        <v>3</v>
      </c>
      <c r="S546" s="65" t="s">
        <v>66</v>
      </c>
      <c r="T546">
        <f t="shared" si="17"/>
        <v>3706</v>
      </c>
    </row>
    <row r="547" spans="15:20" x14ac:dyDescent="0.25">
      <c r="O547" s="66">
        <v>544</v>
      </c>
      <c r="P547" s="65">
        <f t="shared" si="16"/>
        <v>46</v>
      </c>
      <c r="Q547" s="65">
        <v>4</v>
      </c>
      <c r="S547" s="65" t="s">
        <v>67</v>
      </c>
      <c r="T547">
        <f t="shared" si="17"/>
        <v>4018</v>
      </c>
    </row>
    <row r="548" spans="15:20" x14ac:dyDescent="0.25">
      <c r="O548" s="66">
        <v>545</v>
      </c>
      <c r="P548" s="65">
        <f t="shared" si="16"/>
        <v>46</v>
      </c>
      <c r="Q548" s="65">
        <v>5</v>
      </c>
      <c r="S548" s="65" t="s">
        <v>68</v>
      </c>
      <c r="T548">
        <f t="shared" si="17"/>
        <v>5738</v>
      </c>
    </row>
    <row r="549" spans="15:20" x14ac:dyDescent="0.25">
      <c r="O549" s="66">
        <v>546</v>
      </c>
      <c r="P549" s="65">
        <f t="shared" si="16"/>
        <v>46</v>
      </c>
      <c r="Q549" s="65">
        <v>6</v>
      </c>
      <c r="S549" s="65" t="s">
        <v>69</v>
      </c>
      <c r="T549">
        <f t="shared" si="17"/>
        <v>6550</v>
      </c>
    </row>
    <row r="550" spans="15:20" x14ac:dyDescent="0.25">
      <c r="O550" s="66">
        <v>547</v>
      </c>
      <c r="P550" s="65">
        <f t="shared" si="16"/>
        <v>46</v>
      </c>
      <c r="Q550" s="65">
        <v>7</v>
      </c>
      <c r="S550" s="65" t="s">
        <v>70</v>
      </c>
      <c r="T550">
        <f t="shared" si="17"/>
        <v>6902</v>
      </c>
    </row>
    <row r="551" spans="15:20" x14ac:dyDescent="0.25">
      <c r="O551" s="66">
        <v>548</v>
      </c>
      <c r="P551" s="65">
        <f t="shared" si="16"/>
        <v>46</v>
      </c>
      <c r="Q551" s="65">
        <v>8</v>
      </c>
      <c r="S551" s="65" t="s">
        <v>71</v>
      </c>
      <c r="T551">
        <f t="shared" si="17"/>
        <v>7518</v>
      </c>
    </row>
    <row r="552" spans="15:20" x14ac:dyDescent="0.25">
      <c r="O552" s="66">
        <v>549</v>
      </c>
      <c r="P552" s="65">
        <f t="shared" si="16"/>
        <v>46</v>
      </c>
      <c r="Q552" s="65">
        <v>9</v>
      </c>
      <c r="S552" s="65" t="s">
        <v>72</v>
      </c>
      <c r="T552">
        <f t="shared" si="17"/>
        <v>7834</v>
      </c>
    </row>
    <row r="553" spans="15:20" x14ac:dyDescent="0.25">
      <c r="O553" s="66">
        <v>550</v>
      </c>
      <c r="P553" s="65">
        <f t="shared" si="16"/>
        <v>46</v>
      </c>
      <c r="Q553" s="65">
        <v>10</v>
      </c>
      <c r="S553" s="65" t="s">
        <v>73</v>
      </c>
      <c r="T553">
        <f t="shared" si="17"/>
        <v>7710</v>
      </c>
    </row>
    <row r="554" spans="15:20" x14ac:dyDescent="0.25">
      <c r="O554" s="66">
        <v>551</v>
      </c>
      <c r="P554" s="65">
        <f t="shared" si="16"/>
        <v>46</v>
      </c>
      <c r="Q554" s="65">
        <v>11</v>
      </c>
      <c r="S554" s="65" t="s">
        <v>74</v>
      </c>
      <c r="T554">
        <f t="shared" si="17"/>
        <v>7213</v>
      </c>
    </row>
    <row r="555" spans="15:20" x14ac:dyDescent="0.25">
      <c r="O555" s="66">
        <v>552</v>
      </c>
      <c r="P555" s="65">
        <f t="shared" si="16"/>
        <v>46</v>
      </c>
      <c r="Q555" s="65">
        <v>12</v>
      </c>
      <c r="S555" s="65" t="s">
        <v>75</v>
      </c>
      <c r="T555">
        <f t="shared" si="17"/>
        <v>6789</v>
      </c>
    </row>
    <row r="556" spans="15:20" x14ac:dyDescent="0.25">
      <c r="O556" s="66">
        <v>553</v>
      </c>
      <c r="P556" s="65">
        <f t="shared" si="16"/>
        <v>47</v>
      </c>
      <c r="Q556" s="65">
        <v>1</v>
      </c>
      <c r="R556">
        <v>1840</v>
      </c>
      <c r="S556" s="65" t="s">
        <v>64</v>
      </c>
      <c r="T556">
        <f t="shared" si="17"/>
        <v>5988</v>
      </c>
    </row>
    <row r="557" spans="15:20" x14ac:dyDescent="0.25">
      <c r="O557" s="66">
        <v>554</v>
      </c>
      <c r="P557" s="65">
        <f t="shared" si="16"/>
        <v>47</v>
      </c>
      <c r="Q557" s="65">
        <v>2</v>
      </c>
      <c r="S557" s="65" t="s">
        <v>65</v>
      </c>
      <c r="T557">
        <f t="shared" si="17"/>
        <v>5116</v>
      </c>
    </row>
    <row r="558" spans="15:20" x14ac:dyDescent="0.25">
      <c r="O558" s="66">
        <v>555</v>
      </c>
      <c r="P558" s="65">
        <f t="shared" si="16"/>
        <v>47</v>
      </c>
      <c r="Q558" s="65">
        <v>3</v>
      </c>
      <c r="S558" s="65" t="s">
        <v>66</v>
      </c>
      <c r="T558">
        <f t="shared" si="17"/>
        <v>4682</v>
      </c>
    </row>
    <row r="559" spans="15:20" x14ac:dyDescent="0.25">
      <c r="O559" s="66">
        <v>556</v>
      </c>
      <c r="P559" s="65">
        <f t="shared" si="16"/>
        <v>47</v>
      </c>
      <c r="Q559" s="65">
        <v>4</v>
      </c>
      <c r="S559" s="65" t="s">
        <v>67</v>
      </c>
      <c r="T559">
        <f t="shared" si="17"/>
        <v>4557</v>
      </c>
    </row>
    <row r="560" spans="15:20" x14ac:dyDescent="0.25">
      <c r="O560" s="66">
        <v>557</v>
      </c>
      <c r="P560" s="65">
        <f t="shared" si="16"/>
        <v>47</v>
      </c>
      <c r="Q560" s="65">
        <v>5</v>
      </c>
      <c r="S560" s="65" t="s">
        <v>68</v>
      </c>
      <c r="T560">
        <f t="shared" si="17"/>
        <v>4152</v>
      </c>
    </row>
    <row r="561" spans="15:20" x14ac:dyDescent="0.25">
      <c r="O561" s="66">
        <v>558</v>
      </c>
      <c r="P561" s="65">
        <f t="shared" si="16"/>
        <v>47</v>
      </c>
      <c r="Q561" s="65">
        <v>6</v>
      </c>
      <c r="S561" s="65" t="s">
        <v>69</v>
      </c>
      <c r="T561">
        <f t="shared" si="17"/>
        <v>4103</v>
      </c>
    </row>
    <row r="562" spans="15:20" x14ac:dyDescent="0.25">
      <c r="O562" s="66">
        <v>559</v>
      </c>
      <c r="P562" s="65">
        <f t="shared" si="16"/>
        <v>47</v>
      </c>
      <c r="Q562" s="65">
        <v>7</v>
      </c>
      <c r="S562" s="65" t="s">
        <v>70</v>
      </c>
      <c r="T562">
        <f t="shared" si="17"/>
        <v>4071</v>
      </c>
    </row>
    <row r="563" spans="15:20" x14ac:dyDescent="0.25">
      <c r="O563" s="66">
        <v>560</v>
      </c>
      <c r="P563" s="65">
        <f t="shared" si="16"/>
        <v>47</v>
      </c>
      <c r="Q563" s="65">
        <v>8</v>
      </c>
      <c r="S563" s="65" t="s">
        <v>71</v>
      </c>
      <c r="T563">
        <f t="shared" si="17"/>
        <v>3926</v>
      </c>
    </row>
    <row r="564" spans="15:20" x14ac:dyDescent="0.25">
      <c r="O564" s="66">
        <v>561</v>
      </c>
      <c r="P564" s="65">
        <f t="shared" si="16"/>
        <v>47</v>
      </c>
      <c r="Q564" s="65">
        <v>9</v>
      </c>
      <c r="S564" s="65" t="s">
        <v>72</v>
      </c>
      <c r="T564">
        <f t="shared" si="17"/>
        <v>4092</v>
      </c>
    </row>
    <row r="565" spans="15:20" x14ac:dyDescent="0.25">
      <c r="O565" s="66">
        <v>562</v>
      </c>
      <c r="P565" s="65">
        <f t="shared" si="16"/>
        <v>47</v>
      </c>
      <c r="Q565" s="65">
        <v>10</v>
      </c>
      <c r="S565" s="65" t="s">
        <v>73</v>
      </c>
      <c r="T565">
        <f t="shared" si="17"/>
        <v>4646</v>
      </c>
    </row>
    <row r="566" spans="15:20" x14ac:dyDescent="0.25">
      <c r="O566" s="66">
        <v>563</v>
      </c>
      <c r="P566" s="65">
        <f t="shared" si="16"/>
        <v>47</v>
      </c>
      <c r="Q566" s="65">
        <v>11</v>
      </c>
      <c r="S566" s="65" t="s">
        <v>74</v>
      </c>
      <c r="T566">
        <f t="shared" si="17"/>
        <v>4830</v>
      </c>
    </row>
    <row r="567" spans="15:20" x14ac:dyDescent="0.25">
      <c r="O567" s="66">
        <v>564</v>
      </c>
      <c r="P567" s="65">
        <f t="shared" si="16"/>
        <v>47</v>
      </c>
      <c r="Q567" s="65">
        <v>12</v>
      </c>
      <c r="S567" s="65" t="s">
        <v>75</v>
      </c>
      <c r="T567">
        <f t="shared" si="17"/>
        <v>5234</v>
      </c>
    </row>
    <row r="568" spans="15:20" x14ac:dyDescent="0.25">
      <c r="O568" s="66">
        <v>565</v>
      </c>
      <c r="P568" s="65">
        <f t="shared" si="16"/>
        <v>48</v>
      </c>
      <c r="Q568" s="65">
        <v>1</v>
      </c>
      <c r="R568">
        <v>1841</v>
      </c>
      <c r="S568" s="65" t="s">
        <v>64</v>
      </c>
      <c r="T568">
        <f t="shared" si="17"/>
        <v>5082</v>
      </c>
    </row>
    <row r="569" spans="15:20" x14ac:dyDescent="0.25">
      <c r="O569" s="66">
        <v>566</v>
      </c>
      <c r="P569" s="65">
        <f t="shared" si="16"/>
        <v>48</v>
      </c>
      <c r="Q569" s="65">
        <v>2</v>
      </c>
      <c r="S569" s="65" t="s">
        <v>65</v>
      </c>
      <c r="T569">
        <f t="shared" si="17"/>
        <v>4756</v>
      </c>
    </row>
    <row r="570" spans="15:20" x14ac:dyDescent="0.25">
      <c r="O570" s="66">
        <v>567</v>
      </c>
      <c r="P570" s="65">
        <f t="shared" si="16"/>
        <v>48</v>
      </c>
      <c r="Q570" s="65">
        <v>3</v>
      </c>
      <c r="S570" s="65" t="s">
        <v>66</v>
      </c>
      <c r="T570">
        <f t="shared" si="17"/>
        <v>4903</v>
      </c>
    </row>
    <row r="571" spans="15:20" x14ac:dyDescent="0.25">
      <c r="O571" s="66">
        <v>568</v>
      </c>
      <c r="P571" s="65">
        <f t="shared" si="16"/>
        <v>48</v>
      </c>
      <c r="Q571" s="65">
        <v>4</v>
      </c>
      <c r="S571" s="65" t="s">
        <v>67</v>
      </c>
      <c r="T571">
        <f t="shared" si="17"/>
        <v>4469</v>
      </c>
    </row>
    <row r="572" spans="15:20" x14ac:dyDescent="0.25">
      <c r="O572" s="66">
        <v>569</v>
      </c>
      <c r="P572" s="65">
        <f t="shared" si="16"/>
        <v>48</v>
      </c>
      <c r="Q572" s="65">
        <v>5</v>
      </c>
      <c r="S572" s="65" t="s">
        <v>68</v>
      </c>
      <c r="T572">
        <f t="shared" si="17"/>
        <v>4069</v>
      </c>
    </row>
    <row r="573" spans="15:20" x14ac:dyDescent="0.25">
      <c r="O573" s="66">
        <v>570</v>
      </c>
      <c r="P573" s="65">
        <f t="shared" si="16"/>
        <v>48</v>
      </c>
      <c r="Q573" s="65">
        <v>6</v>
      </c>
      <c r="S573" s="65" t="s">
        <v>69</v>
      </c>
      <c r="T573">
        <f t="shared" si="17"/>
        <v>4308</v>
      </c>
    </row>
    <row r="574" spans="15:20" x14ac:dyDescent="0.25">
      <c r="O574" s="66">
        <v>571</v>
      </c>
      <c r="P574" s="65">
        <f t="shared" si="16"/>
        <v>48</v>
      </c>
      <c r="Q574" s="65">
        <v>7</v>
      </c>
      <c r="S574" s="65" t="s">
        <v>70</v>
      </c>
      <c r="T574">
        <f t="shared" si="17"/>
        <v>4384</v>
      </c>
    </row>
    <row r="575" spans="15:20" x14ac:dyDescent="0.25">
      <c r="O575" s="66">
        <v>572</v>
      </c>
      <c r="P575" s="65">
        <f t="shared" si="16"/>
        <v>48</v>
      </c>
      <c r="Q575" s="65">
        <v>8</v>
      </c>
      <c r="S575" s="65" t="s">
        <v>71</v>
      </c>
      <c r="T575">
        <f t="shared" si="17"/>
        <v>4307</v>
      </c>
    </row>
    <row r="576" spans="15:20" x14ac:dyDescent="0.25">
      <c r="O576" s="66">
        <v>573</v>
      </c>
      <c r="P576" s="65">
        <f t="shared" si="16"/>
        <v>48</v>
      </c>
      <c r="Q576" s="65">
        <v>9</v>
      </c>
      <c r="S576" s="65" t="s">
        <v>72</v>
      </c>
      <c r="T576">
        <f t="shared" si="17"/>
        <v>4201</v>
      </c>
    </row>
    <row r="577" spans="15:20" x14ac:dyDescent="0.25">
      <c r="O577" s="66">
        <v>574</v>
      </c>
      <c r="P577" s="65">
        <f t="shared" si="16"/>
        <v>48</v>
      </c>
      <c r="Q577" s="65">
        <v>10</v>
      </c>
      <c r="S577" s="65" t="s">
        <v>73</v>
      </c>
      <c r="T577">
        <f t="shared" si="17"/>
        <v>4494</v>
      </c>
    </row>
    <row r="578" spans="15:20" x14ac:dyDescent="0.25">
      <c r="O578" s="66">
        <v>575</v>
      </c>
      <c r="P578" s="65">
        <f t="shared" si="16"/>
        <v>48</v>
      </c>
      <c r="Q578" s="65">
        <v>11</v>
      </c>
      <c r="S578" s="65" t="s">
        <v>74</v>
      </c>
      <c r="T578">
        <f t="shared" si="17"/>
        <v>5264</v>
      </c>
    </row>
    <row r="579" spans="15:20" x14ac:dyDescent="0.25">
      <c r="O579" s="66">
        <v>576</v>
      </c>
      <c r="P579" s="65">
        <f t="shared" si="16"/>
        <v>48</v>
      </c>
      <c r="Q579" s="65">
        <v>12</v>
      </c>
      <c r="S579" s="65" t="s">
        <v>75</v>
      </c>
      <c r="T579">
        <f t="shared" si="17"/>
        <v>5549</v>
      </c>
    </row>
    <row r="580" spans="15:20" x14ac:dyDescent="0.25">
      <c r="O580" s="66">
        <v>577</v>
      </c>
      <c r="P580" s="65">
        <f t="shared" ref="P580:P643" si="18">ROUNDUP(O580/12,0)</f>
        <v>49</v>
      </c>
      <c r="Q580" s="65">
        <v>1</v>
      </c>
      <c r="R580">
        <v>1842</v>
      </c>
      <c r="S580" s="65" t="s">
        <v>64</v>
      </c>
      <c r="T580">
        <f t="shared" ref="T580:T643" si="19">INDEX($B$7:$M$63,P580,Q580)</f>
        <v>5560</v>
      </c>
    </row>
    <row r="581" spans="15:20" x14ac:dyDescent="0.25">
      <c r="O581" s="66">
        <v>578</v>
      </c>
      <c r="P581" s="65">
        <f t="shared" si="18"/>
        <v>49</v>
      </c>
      <c r="Q581" s="65">
        <v>2</v>
      </c>
      <c r="S581" s="65" t="s">
        <v>65</v>
      </c>
      <c r="T581">
        <f t="shared" si="19"/>
        <v>5486</v>
      </c>
    </row>
    <row r="582" spans="15:20" x14ac:dyDescent="0.25">
      <c r="O582" s="66">
        <v>579</v>
      </c>
      <c r="P582" s="65">
        <f t="shared" si="18"/>
        <v>49</v>
      </c>
      <c r="Q582" s="65">
        <v>3</v>
      </c>
      <c r="S582" s="65" t="s">
        <v>66</v>
      </c>
      <c r="T582">
        <f t="shared" si="19"/>
        <v>5135</v>
      </c>
    </row>
    <row r="583" spans="15:20" x14ac:dyDescent="0.25">
      <c r="O583" s="66">
        <v>580</v>
      </c>
      <c r="P583" s="65">
        <f t="shared" si="18"/>
        <v>49</v>
      </c>
      <c r="Q583" s="65">
        <v>4</v>
      </c>
      <c r="S583" s="65" t="s">
        <v>67</v>
      </c>
      <c r="T583">
        <f t="shared" si="19"/>
        <v>5723</v>
      </c>
    </row>
    <row r="584" spans="15:20" x14ac:dyDescent="0.25">
      <c r="O584" s="66">
        <v>581</v>
      </c>
      <c r="P584" s="65">
        <f t="shared" si="18"/>
        <v>49</v>
      </c>
      <c r="Q584" s="65">
        <v>5</v>
      </c>
      <c r="S584" s="65" t="s">
        <v>68</v>
      </c>
      <c r="T584">
        <f t="shared" si="19"/>
        <v>4456</v>
      </c>
    </row>
    <row r="585" spans="15:20" x14ac:dyDescent="0.25">
      <c r="O585" s="66">
        <v>582</v>
      </c>
      <c r="P585" s="65">
        <f t="shared" si="18"/>
        <v>49</v>
      </c>
      <c r="Q585" s="65">
        <v>6</v>
      </c>
      <c r="S585" s="65" t="s">
        <v>69</v>
      </c>
      <c r="T585">
        <f t="shared" si="19"/>
        <v>4271</v>
      </c>
    </row>
    <row r="586" spans="15:20" x14ac:dyDescent="0.25">
      <c r="O586" s="66">
        <v>583</v>
      </c>
      <c r="P586" s="65">
        <f t="shared" si="18"/>
        <v>49</v>
      </c>
      <c r="Q586" s="65">
        <v>7</v>
      </c>
      <c r="S586" s="65" t="s">
        <v>70</v>
      </c>
      <c r="T586">
        <f t="shared" si="19"/>
        <v>4218</v>
      </c>
    </row>
    <row r="587" spans="15:20" x14ac:dyDescent="0.25">
      <c r="O587" s="66">
        <v>584</v>
      </c>
      <c r="P587" s="65">
        <f t="shared" si="18"/>
        <v>49</v>
      </c>
      <c r="Q587" s="65">
        <v>8</v>
      </c>
      <c r="S587" s="65" t="s">
        <v>71</v>
      </c>
      <c r="T587">
        <f t="shared" si="19"/>
        <v>4068</v>
      </c>
    </row>
    <row r="588" spans="15:20" x14ac:dyDescent="0.25">
      <c r="O588" s="66">
        <v>585</v>
      </c>
      <c r="P588" s="65">
        <f t="shared" si="18"/>
        <v>49</v>
      </c>
      <c r="Q588" s="65">
        <v>9</v>
      </c>
      <c r="S588" s="65" t="s">
        <v>72</v>
      </c>
      <c r="T588">
        <f t="shared" si="19"/>
        <v>3821</v>
      </c>
    </row>
    <row r="589" spans="15:20" x14ac:dyDescent="0.25">
      <c r="O589" s="66">
        <v>586</v>
      </c>
      <c r="P589" s="65">
        <f t="shared" si="18"/>
        <v>49</v>
      </c>
      <c r="Q589" s="65">
        <v>10</v>
      </c>
      <c r="S589" s="65" t="s">
        <v>73</v>
      </c>
      <c r="T589">
        <f t="shared" si="19"/>
        <v>3417</v>
      </c>
    </row>
    <row r="590" spans="15:20" x14ac:dyDescent="0.25">
      <c r="O590" s="66">
        <v>587</v>
      </c>
      <c r="P590" s="65">
        <f t="shared" si="18"/>
        <v>49</v>
      </c>
      <c r="Q590" s="65">
        <v>11</v>
      </c>
      <c r="S590" s="65" t="s">
        <v>74</v>
      </c>
      <c r="T590">
        <f t="shared" si="19"/>
        <v>2771</v>
      </c>
    </row>
    <row r="591" spans="15:20" x14ac:dyDescent="0.25">
      <c r="O591" s="66">
        <v>588</v>
      </c>
      <c r="P591" s="65">
        <f t="shared" si="18"/>
        <v>49</v>
      </c>
      <c r="Q591" s="65">
        <v>12</v>
      </c>
      <c r="S591" s="65" t="s">
        <v>75</v>
      </c>
      <c r="T591">
        <f t="shared" si="19"/>
        <v>2474</v>
      </c>
    </row>
    <row r="592" spans="15:20" x14ac:dyDescent="0.25">
      <c r="O592" s="66">
        <v>589</v>
      </c>
      <c r="P592" s="65">
        <f t="shared" si="18"/>
        <v>50</v>
      </c>
      <c r="Q592" s="65">
        <v>1</v>
      </c>
      <c r="R592">
        <v>1843</v>
      </c>
      <c r="S592" s="65" t="s">
        <v>64</v>
      </c>
      <c r="T592">
        <f t="shared" si="19"/>
        <v>2641</v>
      </c>
    </row>
    <row r="593" spans="15:20" x14ac:dyDescent="0.25">
      <c r="O593" s="66">
        <v>590</v>
      </c>
      <c r="P593" s="65">
        <f t="shared" si="18"/>
        <v>50</v>
      </c>
      <c r="Q593" s="65">
        <v>2</v>
      </c>
      <c r="S593" s="65" t="s">
        <v>65</v>
      </c>
      <c r="T593">
        <f t="shared" si="19"/>
        <v>2674</v>
      </c>
    </row>
    <row r="594" spans="15:20" x14ac:dyDescent="0.25">
      <c r="O594" s="66">
        <v>591</v>
      </c>
      <c r="P594" s="65">
        <f t="shared" si="18"/>
        <v>50</v>
      </c>
      <c r="Q594" s="65">
        <v>3</v>
      </c>
      <c r="S594" s="65" t="s">
        <v>66</v>
      </c>
      <c r="T594">
        <f t="shared" si="19"/>
        <v>2625</v>
      </c>
    </row>
    <row r="595" spans="15:20" x14ac:dyDescent="0.25">
      <c r="O595" s="66">
        <v>592</v>
      </c>
      <c r="P595" s="65">
        <f t="shared" si="18"/>
        <v>50</v>
      </c>
      <c r="Q595" s="65">
        <v>4</v>
      </c>
      <c r="S595" s="65" t="s">
        <v>67</v>
      </c>
      <c r="T595">
        <f t="shared" si="19"/>
        <v>2663</v>
      </c>
    </row>
    <row r="596" spans="15:20" x14ac:dyDescent="0.25">
      <c r="O596" s="66">
        <v>593</v>
      </c>
      <c r="P596" s="65">
        <f t="shared" si="18"/>
        <v>50</v>
      </c>
      <c r="Q596" s="65">
        <v>5</v>
      </c>
      <c r="S596" s="65" t="s">
        <v>68</v>
      </c>
      <c r="T596">
        <f t="shared" si="19"/>
        <v>2681</v>
      </c>
    </row>
    <row r="597" spans="15:20" x14ac:dyDescent="0.25">
      <c r="O597" s="66">
        <v>594</v>
      </c>
      <c r="P597" s="65">
        <f t="shared" si="18"/>
        <v>50</v>
      </c>
      <c r="Q597" s="65">
        <v>6</v>
      </c>
      <c r="S597" s="65" t="s">
        <v>69</v>
      </c>
      <c r="T597">
        <f t="shared" si="19"/>
        <v>2591</v>
      </c>
    </row>
    <row r="598" spans="15:20" x14ac:dyDescent="0.25">
      <c r="O598" s="66">
        <v>595</v>
      </c>
      <c r="P598" s="65">
        <f t="shared" si="18"/>
        <v>50</v>
      </c>
      <c r="Q598" s="65">
        <v>7</v>
      </c>
      <c r="S598" s="65" t="s">
        <v>70</v>
      </c>
      <c r="T598">
        <f t="shared" si="19"/>
        <v>2591</v>
      </c>
    </row>
    <row r="599" spans="15:20" x14ac:dyDescent="0.25">
      <c r="O599" s="66">
        <v>596</v>
      </c>
      <c r="P599" s="65">
        <f t="shared" si="18"/>
        <v>50</v>
      </c>
      <c r="Q599" s="65">
        <v>8</v>
      </c>
      <c r="S599" s="65" t="s">
        <v>71</v>
      </c>
      <c r="T599">
        <f t="shared" si="19"/>
        <v>2541</v>
      </c>
    </row>
    <row r="600" spans="15:20" x14ac:dyDescent="0.25">
      <c r="O600" s="66">
        <v>597</v>
      </c>
      <c r="P600" s="65">
        <f t="shared" si="18"/>
        <v>50</v>
      </c>
      <c r="Q600" s="65">
        <v>9</v>
      </c>
      <c r="S600" s="65" t="s">
        <v>72</v>
      </c>
      <c r="T600">
        <f t="shared" si="19"/>
        <v>2415</v>
      </c>
    </row>
    <row r="601" spans="15:20" x14ac:dyDescent="0.25">
      <c r="O601" s="66">
        <v>598</v>
      </c>
      <c r="P601" s="65">
        <f t="shared" si="18"/>
        <v>50</v>
      </c>
      <c r="Q601" s="65">
        <v>10</v>
      </c>
      <c r="S601" s="65" t="s">
        <v>73</v>
      </c>
      <c r="T601">
        <f t="shared" si="19"/>
        <v>2340</v>
      </c>
    </row>
    <row r="602" spans="15:20" x14ac:dyDescent="0.25">
      <c r="O602" s="66">
        <v>599</v>
      </c>
      <c r="P602" s="65">
        <f t="shared" si="18"/>
        <v>50</v>
      </c>
      <c r="Q602" s="65">
        <v>11</v>
      </c>
      <c r="S602" s="65" t="s">
        <v>74</v>
      </c>
      <c r="T602">
        <f t="shared" si="19"/>
        <v>2076</v>
      </c>
    </row>
    <row r="603" spans="15:20" x14ac:dyDescent="0.25">
      <c r="O603" s="66">
        <v>600</v>
      </c>
      <c r="P603" s="65">
        <f t="shared" si="18"/>
        <v>50</v>
      </c>
      <c r="Q603" s="65">
        <v>12</v>
      </c>
      <c r="S603" s="65" t="s">
        <v>75</v>
      </c>
      <c r="T603">
        <f t="shared" si="19"/>
        <v>1980</v>
      </c>
    </row>
    <row r="604" spans="15:20" x14ac:dyDescent="0.25">
      <c r="O604" s="66">
        <v>601</v>
      </c>
      <c r="P604" s="65">
        <f t="shared" si="18"/>
        <v>51</v>
      </c>
      <c r="Q604" s="65">
        <v>1</v>
      </c>
      <c r="R604">
        <v>1844</v>
      </c>
      <c r="S604" s="65" t="s">
        <v>64</v>
      </c>
      <c r="T604">
        <f t="shared" si="19"/>
        <v>2063</v>
      </c>
    </row>
    <row r="605" spans="15:20" x14ac:dyDescent="0.25">
      <c r="O605" s="66">
        <v>602</v>
      </c>
      <c r="P605" s="65">
        <f t="shared" si="18"/>
        <v>51</v>
      </c>
      <c r="Q605" s="65">
        <v>2</v>
      </c>
      <c r="S605" s="65" t="s">
        <v>65</v>
      </c>
      <c r="T605">
        <f t="shared" si="19"/>
        <v>2109</v>
      </c>
    </row>
    <row r="606" spans="15:20" x14ac:dyDescent="0.25">
      <c r="O606" s="66">
        <v>603</v>
      </c>
      <c r="P606" s="65">
        <f t="shared" si="18"/>
        <v>51</v>
      </c>
      <c r="Q606" s="65">
        <v>3</v>
      </c>
      <c r="S606" s="65" t="s">
        <v>66</v>
      </c>
      <c r="T606">
        <f t="shared" si="19"/>
        <v>2133</v>
      </c>
    </row>
    <row r="607" spans="15:20" x14ac:dyDescent="0.25">
      <c r="O607" s="66">
        <v>604</v>
      </c>
      <c r="P607" s="65">
        <f t="shared" si="18"/>
        <v>51</v>
      </c>
      <c r="Q607" s="65">
        <v>4</v>
      </c>
      <c r="S607" s="65" t="s">
        <v>67</v>
      </c>
      <c r="T607">
        <f t="shared" si="19"/>
        <v>2047</v>
      </c>
    </row>
    <row r="608" spans="15:20" x14ac:dyDescent="0.25">
      <c r="O608" s="66">
        <v>605</v>
      </c>
      <c r="P608" s="65">
        <f t="shared" si="18"/>
        <v>51</v>
      </c>
      <c r="Q608" s="65">
        <v>5</v>
      </c>
      <c r="S608" s="65" t="s">
        <v>68</v>
      </c>
      <c r="T608">
        <f t="shared" si="19"/>
        <v>1973</v>
      </c>
    </row>
    <row r="609" spans="15:20" x14ac:dyDescent="0.25">
      <c r="O609" s="66">
        <v>606</v>
      </c>
      <c r="P609" s="65">
        <f t="shared" si="18"/>
        <v>51</v>
      </c>
      <c r="Q609" s="65">
        <v>6</v>
      </c>
      <c r="S609" s="65" t="s">
        <v>69</v>
      </c>
      <c r="T609">
        <f t="shared" si="19"/>
        <v>1919</v>
      </c>
    </row>
    <row r="610" spans="15:20" x14ac:dyDescent="0.25">
      <c r="O610" s="66">
        <v>607</v>
      </c>
      <c r="P610" s="65">
        <f t="shared" si="18"/>
        <v>51</v>
      </c>
      <c r="Q610" s="65">
        <v>7</v>
      </c>
      <c r="S610" s="65" t="s">
        <v>70</v>
      </c>
      <c r="T610">
        <f t="shared" si="19"/>
        <v>2117</v>
      </c>
    </row>
    <row r="611" spans="15:20" x14ac:dyDescent="0.25">
      <c r="O611" s="66">
        <v>608</v>
      </c>
      <c r="P611" s="65">
        <f t="shared" si="18"/>
        <v>51</v>
      </c>
      <c r="Q611" s="65">
        <v>8</v>
      </c>
      <c r="S611" s="65" t="s">
        <v>71</v>
      </c>
      <c r="T611">
        <f t="shared" si="19"/>
        <v>2272</v>
      </c>
    </row>
    <row r="612" spans="15:20" x14ac:dyDescent="0.25">
      <c r="O612" s="66">
        <v>609</v>
      </c>
      <c r="P612" s="65">
        <f t="shared" si="18"/>
        <v>51</v>
      </c>
      <c r="Q612" s="65">
        <v>9</v>
      </c>
      <c r="S612" s="65" t="s">
        <v>72</v>
      </c>
      <c r="T612">
        <f t="shared" si="19"/>
        <v>2352</v>
      </c>
    </row>
    <row r="613" spans="15:20" x14ac:dyDescent="0.25">
      <c r="O613" s="66">
        <v>610</v>
      </c>
      <c r="P613" s="65">
        <f t="shared" si="18"/>
        <v>51</v>
      </c>
      <c r="Q613" s="65">
        <v>10</v>
      </c>
      <c r="S613" s="65" t="s">
        <v>73</v>
      </c>
      <c r="T613">
        <f t="shared" si="19"/>
        <v>2385</v>
      </c>
    </row>
    <row r="614" spans="15:20" x14ac:dyDescent="0.25">
      <c r="O614" s="66">
        <v>611</v>
      </c>
      <c r="P614" s="65">
        <f t="shared" si="18"/>
        <v>51</v>
      </c>
      <c r="Q614" s="65">
        <v>11</v>
      </c>
      <c r="S614" s="65" t="s">
        <v>74</v>
      </c>
      <c r="T614">
        <f t="shared" si="19"/>
        <v>2836</v>
      </c>
    </row>
    <row r="615" spans="15:20" x14ac:dyDescent="0.25">
      <c r="O615" s="66">
        <v>612</v>
      </c>
      <c r="P615" s="65">
        <f t="shared" si="18"/>
        <v>51</v>
      </c>
      <c r="Q615" s="65">
        <v>12</v>
      </c>
      <c r="S615" s="65" t="s">
        <v>75</v>
      </c>
      <c r="T615">
        <f t="shared" si="19"/>
        <v>2868</v>
      </c>
    </row>
    <row r="616" spans="15:20" x14ac:dyDescent="0.25">
      <c r="O616" s="66">
        <v>613</v>
      </c>
      <c r="P616" s="65">
        <f t="shared" si="18"/>
        <v>52</v>
      </c>
      <c r="Q616" s="65">
        <v>1</v>
      </c>
      <c r="R616">
        <v>1845</v>
      </c>
      <c r="S616" s="65" t="s">
        <v>64</v>
      </c>
      <c r="T616">
        <f t="shared" si="19"/>
        <v>2426</v>
      </c>
    </row>
    <row r="617" spans="15:20" x14ac:dyDescent="0.25">
      <c r="O617" s="66">
        <v>614</v>
      </c>
      <c r="P617" s="65">
        <f t="shared" si="18"/>
        <v>52</v>
      </c>
      <c r="Q617" s="65">
        <v>2</v>
      </c>
      <c r="S617" s="65" t="s">
        <v>65</v>
      </c>
      <c r="T617">
        <f t="shared" si="19"/>
        <v>2186</v>
      </c>
    </row>
    <row r="618" spans="15:20" x14ac:dyDescent="0.25">
      <c r="O618" s="66">
        <v>615</v>
      </c>
      <c r="P618" s="65">
        <f t="shared" si="18"/>
        <v>52</v>
      </c>
      <c r="Q618" s="65">
        <v>3</v>
      </c>
      <c r="S618" s="65" t="s">
        <v>66</v>
      </c>
      <c r="T618">
        <f t="shared" si="19"/>
        <v>2543</v>
      </c>
    </row>
    <row r="619" spans="15:20" x14ac:dyDescent="0.25">
      <c r="O619" s="66">
        <v>616</v>
      </c>
      <c r="P619" s="65">
        <f t="shared" si="18"/>
        <v>52</v>
      </c>
      <c r="Q619" s="65">
        <v>4</v>
      </c>
      <c r="S619" s="65" t="s">
        <v>67</v>
      </c>
      <c r="T619">
        <f t="shared" si="19"/>
        <v>3070</v>
      </c>
    </row>
    <row r="620" spans="15:20" x14ac:dyDescent="0.25">
      <c r="O620" s="66">
        <v>617</v>
      </c>
      <c r="P620" s="65">
        <f t="shared" si="18"/>
        <v>52</v>
      </c>
      <c r="Q620" s="65">
        <v>5</v>
      </c>
      <c r="S620" s="65" t="s">
        <v>68</v>
      </c>
      <c r="T620">
        <f t="shared" si="19"/>
        <v>3865</v>
      </c>
    </row>
    <row r="621" spans="15:20" x14ac:dyDescent="0.25">
      <c r="O621" s="66">
        <v>618</v>
      </c>
      <c r="P621" s="65">
        <f t="shared" si="18"/>
        <v>52</v>
      </c>
      <c r="Q621" s="65">
        <v>6</v>
      </c>
      <c r="S621" s="65" t="s">
        <v>69</v>
      </c>
      <c r="T621">
        <f t="shared" si="19"/>
        <v>4112</v>
      </c>
    </row>
    <row r="622" spans="15:20" x14ac:dyDescent="0.25">
      <c r="O622" s="66">
        <v>619</v>
      </c>
      <c r="P622" s="65">
        <f t="shared" si="18"/>
        <v>52</v>
      </c>
      <c r="Q622" s="65">
        <v>7</v>
      </c>
      <c r="S622" s="65" t="s">
        <v>70</v>
      </c>
      <c r="T622">
        <f t="shared" si="19"/>
        <v>4183</v>
      </c>
    </row>
    <row r="623" spans="15:20" x14ac:dyDescent="0.25">
      <c r="O623" s="66">
        <v>620</v>
      </c>
      <c r="P623" s="65">
        <f t="shared" si="18"/>
        <v>52</v>
      </c>
      <c r="Q623" s="65">
        <v>8</v>
      </c>
      <c r="S623" s="65" t="s">
        <v>71</v>
      </c>
      <c r="T623">
        <f t="shared" si="19"/>
        <v>4938</v>
      </c>
    </row>
    <row r="624" spans="15:20" x14ac:dyDescent="0.25">
      <c r="O624" s="66">
        <v>621</v>
      </c>
      <c r="P624" s="65">
        <f t="shared" si="18"/>
        <v>52</v>
      </c>
      <c r="Q624" s="65">
        <v>9</v>
      </c>
      <c r="S624" s="65" t="s">
        <v>72</v>
      </c>
      <c r="T624">
        <f t="shared" si="19"/>
        <v>5632</v>
      </c>
    </row>
    <row r="625" spans="15:20" x14ac:dyDescent="0.25">
      <c r="O625" s="66">
        <v>622</v>
      </c>
      <c r="P625" s="65">
        <f t="shared" si="18"/>
        <v>52</v>
      </c>
      <c r="Q625" s="65">
        <v>10</v>
      </c>
      <c r="S625" s="65" t="s">
        <v>73</v>
      </c>
      <c r="T625">
        <f t="shared" si="19"/>
        <v>6502</v>
      </c>
    </row>
    <row r="626" spans="15:20" x14ac:dyDescent="0.25">
      <c r="O626" s="66">
        <v>623</v>
      </c>
      <c r="P626" s="65">
        <f t="shared" si="18"/>
        <v>52</v>
      </c>
      <c r="Q626" s="65">
        <v>11</v>
      </c>
      <c r="S626" s="65" t="s">
        <v>74</v>
      </c>
      <c r="T626">
        <f t="shared" si="19"/>
        <v>7695</v>
      </c>
    </row>
    <row r="627" spans="15:20" x14ac:dyDescent="0.25">
      <c r="O627" s="66">
        <v>624</v>
      </c>
      <c r="P627" s="65">
        <f t="shared" si="18"/>
        <v>52</v>
      </c>
      <c r="Q627" s="65">
        <v>12</v>
      </c>
      <c r="S627" s="65" t="s">
        <v>75</v>
      </c>
      <c r="T627">
        <f t="shared" si="19"/>
        <v>8609</v>
      </c>
    </row>
    <row r="628" spans="15:20" x14ac:dyDescent="0.25">
      <c r="O628" s="66">
        <v>625</v>
      </c>
      <c r="P628" s="65">
        <f t="shared" si="18"/>
        <v>53</v>
      </c>
      <c r="Q628" s="65">
        <v>1</v>
      </c>
      <c r="R628">
        <v>1846</v>
      </c>
      <c r="S628" s="65" t="s">
        <v>64</v>
      </c>
      <c r="T628">
        <f t="shared" si="19"/>
        <v>9752</v>
      </c>
    </row>
    <row r="629" spans="15:20" x14ac:dyDescent="0.25">
      <c r="O629" s="66">
        <v>626</v>
      </c>
      <c r="P629" s="65">
        <f t="shared" si="18"/>
        <v>53</v>
      </c>
      <c r="Q629" s="65">
        <v>2</v>
      </c>
      <c r="S629" s="65" t="s">
        <v>65</v>
      </c>
      <c r="T629">
        <f t="shared" si="19"/>
        <v>12485</v>
      </c>
    </row>
    <row r="630" spans="15:20" x14ac:dyDescent="0.25">
      <c r="O630" s="66">
        <v>627</v>
      </c>
      <c r="P630" s="65">
        <f t="shared" si="18"/>
        <v>53</v>
      </c>
      <c r="Q630" s="65">
        <v>3</v>
      </c>
      <c r="S630" s="65" t="s">
        <v>66</v>
      </c>
      <c r="T630">
        <f t="shared" si="19"/>
        <v>11842</v>
      </c>
    </row>
    <row r="631" spans="15:20" x14ac:dyDescent="0.25">
      <c r="O631" s="66">
        <v>628</v>
      </c>
      <c r="P631" s="65">
        <f t="shared" si="18"/>
        <v>53</v>
      </c>
      <c r="Q631" s="65">
        <v>4</v>
      </c>
      <c r="S631" s="65" t="s">
        <v>67</v>
      </c>
      <c r="T631">
        <f t="shared" si="19"/>
        <v>11309</v>
      </c>
    </row>
    <row r="632" spans="15:20" x14ac:dyDescent="0.25">
      <c r="O632" s="66">
        <v>629</v>
      </c>
      <c r="P632" s="65">
        <f t="shared" si="18"/>
        <v>53</v>
      </c>
      <c r="Q632" s="65">
        <v>5</v>
      </c>
      <c r="S632" s="65" t="s">
        <v>68</v>
      </c>
      <c r="T632">
        <f t="shared" si="19"/>
        <v>10684</v>
      </c>
    </row>
    <row r="633" spans="15:20" x14ac:dyDescent="0.25">
      <c r="O633" s="66">
        <v>630</v>
      </c>
      <c r="P633" s="65">
        <f t="shared" si="18"/>
        <v>53</v>
      </c>
      <c r="Q633" s="65">
        <v>6</v>
      </c>
      <c r="S633" s="65" t="s">
        <v>69</v>
      </c>
      <c r="T633">
        <f t="shared" si="19"/>
        <v>10409</v>
      </c>
    </row>
    <row r="634" spans="15:20" x14ac:dyDescent="0.25">
      <c r="O634" s="66">
        <v>631</v>
      </c>
      <c r="P634" s="65">
        <f t="shared" si="18"/>
        <v>53</v>
      </c>
      <c r="Q634" s="65">
        <v>7</v>
      </c>
      <c r="S634" s="65" t="s">
        <v>70</v>
      </c>
      <c r="T634">
        <f t="shared" si="19"/>
        <v>9473</v>
      </c>
    </row>
    <row r="635" spans="15:20" x14ac:dyDescent="0.25">
      <c r="O635" s="66">
        <v>632</v>
      </c>
      <c r="P635" s="65">
        <f t="shared" si="18"/>
        <v>53</v>
      </c>
      <c r="Q635" s="65">
        <v>8</v>
      </c>
      <c r="S635" s="65" t="s">
        <v>71</v>
      </c>
      <c r="T635">
        <f t="shared" si="19"/>
        <v>7673</v>
      </c>
    </row>
    <row r="636" spans="15:20" x14ac:dyDescent="0.25">
      <c r="O636" s="66">
        <v>633</v>
      </c>
      <c r="P636" s="65">
        <f t="shared" si="18"/>
        <v>53</v>
      </c>
      <c r="Q636" s="65">
        <v>9</v>
      </c>
      <c r="S636" s="65" t="s">
        <v>72</v>
      </c>
      <c r="T636">
        <f t="shared" si="19"/>
        <v>6486</v>
      </c>
    </row>
    <row r="637" spans="15:20" x14ac:dyDescent="0.25">
      <c r="O637" s="66">
        <v>634</v>
      </c>
      <c r="P637" s="65">
        <f t="shared" si="18"/>
        <v>53</v>
      </c>
      <c r="Q637" s="65">
        <v>10</v>
      </c>
      <c r="S637" s="65" t="s">
        <v>73</v>
      </c>
      <c r="T637">
        <f t="shared" si="19"/>
        <v>6186</v>
      </c>
    </row>
    <row r="638" spans="15:20" x14ac:dyDescent="0.25">
      <c r="O638" s="66">
        <v>635</v>
      </c>
      <c r="P638" s="65">
        <f t="shared" si="18"/>
        <v>53</v>
      </c>
      <c r="Q638" s="65">
        <v>11</v>
      </c>
      <c r="S638" s="65" t="s">
        <v>74</v>
      </c>
      <c r="T638">
        <f t="shared" si="19"/>
        <v>5881</v>
      </c>
    </row>
    <row r="639" spans="15:20" x14ac:dyDescent="0.25">
      <c r="O639" s="66">
        <v>636</v>
      </c>
      <c r="P639" s="65">
        <f t="shared" si="18"/>
        <v>53</v>
      </c>
      <c r="Q639" s="65">
        <v>12</v>
      </c>
      <c r="S639" s="65" t="s">
        <v>75</v>
      </c>
      <c r="T639">
        <f t="shared" si="19"/>
        <v>6526</v>
      </c>
    </row>
    <row r="640" spans="15:20" x14ac:dyDescent="0.25">
      <c r="O640" s="66">
        <v>637</v>
      </c>
      <c r="P640" s="65">
        <f t="shared" si="18"/>
        <v>54</v>
      </c>
      <c r="Q640" s="65">
        <v>1</v>
      </c>
      <c r="R640">
        <v>1847</v>
      </c>
      <c r="S640" s="65" t="s">
        <v>64</v>
      </c>
      <c r="T640">
        <f t="shared" si="19"/>
        <v>7416</v>
      </c>
    </row>
    <row r="641" spans="15:20" x14ac:dyDescent="0.25">
      <c r="O641" s="66">
        <v>638</v>
      </c>
      <c r="P641" s="65">
        <f t="shared" si="18"/>
        <v>54</v>
      </c>
      <c r="Q641" s="65">
        <v>2</v>
      </c>
      <c r="S641" s="65" t="s">
        <v>65</v>
      </c>
      <c r="T641">
        <f t="shared" si="19"/>
        <v>8259</v>
      </c>
    </row>
    <row r="642" spans="15:20" x14ac:dyDescent="0.25">
      <c r="O642" s="66">
        <v>639</v>
      </c>
      <c r="P642" s="65">
        <f t="shared" si="18"/>
        <v>54</v>
      </c>
      <c r="Q642" s="65">
        <v>3</v>
      </c>
      <c r="S642" s="65" t="s">
        <v>66</v>
      </c>
      <c r="T642">
        <f t="shared" si="19"/>
        <v>9699</v>
      </c>
    </row>
    <row r="643" spans="15:20" x14ac:dyDescent="0.25">
      <c r="O643" s="66">
        <v>640</v>
      </c>
      <c r="P643" s="65">
        <f t="shared" si="18"/>
        <v>54</v>
      </c>
      <c r="Q643" s="65">
        <v>4</v>
      </c>
      <c r="S643" s="65" t="s">
        <v>67</v>
      </c>
      <c r="T643">
        <f t="shared" si="19"/>
        <v>10112</v>
      </c>
    </row>
    <row r="644" spans="15:20" x14ac:dyDescent="0.25">
      <c r="O644" s="66">
        <v>641</v>
      </c>
      <c r="P644" s="65">
        <f t="shared" ref="P644:P699" si="20">ROUNDUP(O644/12,0)</f>
        <v>54</v>
      </c>
      <c r="Q644" s="65">
        <v>5</v>
      </c>
      <c r="S644" s="65" t="s">
        <v>68</v>
      </c>
      <c r="T644">
        <f t="shared" ref="T644:T699" si="21">INDEX($B$7:$M$63,P644,Q644)</f>
        <v>9651</v>
      </c>
    </row>
    <row r="645" spans="15:20" x14ac:dyDescent="0.25">
      <c r="O645" s="66">
        <v>642</v>
      </c>
      <c r="P645" s="65">
        <f t="shared" si="20"/>
        <v>54</v>
      </c>
      <c r="Q645" s="65">
        <v>6</v>
      </c>
      <c r="S645" s="65" t="s">
        <v>69</v>
      </c>
      <c r="T645">
        <f t="shared" si="21"/>
        <v>9574</v>
      </c>
    </row>
    <row r="646" spans="15:20" x14ac:dyDescent="0.25">
      <c r="O646" s="66">
        <v>643</v>
      </c>
      <c r="P646" s="65">
        <f t="shared" si="20"/>
        <v>54</v>
      </c>
      <c r="Q646" s="65">
        <v>7</v>
      </c>
      <c r="S646" s="65" t="s">
        <v>70</v>
      </c>
      <c r="T646">
        <f t="shared" si="21"/>
        <v>9816</v>
      </c>
    </row>
    <row r="647" spans="15:20" x14ac:dyDescent="0.25">
      <c r="O647" s="66">
        <v>644</v>
      </c>
      <c r="P647" s="65">
        <f t="shared" si="20"/>
        <v>54</v>
      </c>
      <c r="Q647" s="65">
        <v>8</v>
      </c>
      <c r="S647" s="65" t="s">
        <v>71</v>
      </c>
      <c r="T647">
        <f t="shared" si="21"/>
        <v>10269</v>
      </c>
    </row>
    <row r="648" spans="15:20" x14ac:dyDescent="0.25">
      <c r="O648" s="66">
        <v>645</v>
      </c>
      <c r="P648" s="65">
        <f t="shared" si="20"/>
        <v>54</v>
      </c>
      <c r="Q648" s="65">
        <v>9</v>
      </c>
      <c r="S648" s="65" t="s">
        <v>72</v>
      </c>
      <c r="T648">
        <f t="shared" si="21"/>
        <v>9926</v>
      </c>
    </row>
    <row r="649" spans="15:20" x14ac:dyDescent="0.25">
      <c r="O649" s="66">
        <v>646</v>
      </c>
      <c r="P649" s="65">
        <f t="shared" si="20"/>
        <v>54</v>
      </c>
      <c r="Q649" s="65">
        <v>10</v>
      </c>
      <c r="S649" s="65" t="s">
        <v>73</v>
      </c>
      <c r="T649">
        <f t="shared" si="21"/>
        <v>11587</v>
      </c>
    </row>
    <row r="650" spans="15:20" x14ac:dyDescent="0.25">
      <c r="O650" s="66">
        <v>647</v>
      </c>
      <c r="P650" s="65">
        <f t="shared" si="20"/>
        <v>54</v>
      </c>
      <c r="Q650" s="65">
        <v>11</v>
      </c>
      <c r="S650" s="65" t="s">
        <v>74</v>
      </c>
      <c r="T650">
        <f t="shared" si="21"/>
        <v>10624</v>
      </c>
    </row>
    <row r="651" spans="15:20" x14ac:dyDescent="0.25">
      <c r="O651" s="66">
        <v>648</v>
      </c>
      <c r="P651" s="65">
        <f t="shared" si="20"/>
        <v>54</v>
      </c>
      <c r="Q651" s="65">
        <v>12</v>
      </c>
      <c r="S651" s="65" t="s">
        <v>75</v>
      </c>
      <c r="T651">
        <f t="shared" si="21"/>
        <v>8661</v>
      </c>
    </row>
    <row r="652" spans="15:20" x14ac:dyDescent="0.25">
      <c r="O652" s="66">
        <v>649</v>
      </c>
      <c r="P652" s="65">
        <f t="shared" si="20"/>
        <v>55</v>
      </c>
      <c r="Q652" s="65">
        <v>1</v>
      </c>
      <c r="R652">
        <v>1848</v>
      </c>
      <c r="S652" s="65" t="s">
        <v>64</v>
      </c>
      <c r="T652">
        <f t="shared" si="21"/>
        <v>7159</v>
      </c>
    </row>
    <row r="653" spans="15:20" x14ac:dyDescent="0.25">
      <c r="O653" s="66">
        <v>650</v>
      </c>
      <c r="P653" s="65">
        <f t="shared" si="20"/>
        <v>55</v>
      </c>
      <c r="Q653" s="65">
        <v>2</v>
      </c>
      <c r="S653" s="65" t="s">
        <v>65</v>
      </c>
      <c r="T653">
        <f t="shared" si="21"/>
        <v>5517</v>
      </c>
    </row>
    <row r="654" spans="15:20" x14ac:dyDescent="0.25">
      <c r="O654" s="66">
        <v>651</v>
      </c>
      <c r="P654" s="65">
        <f t="shared" si="20"/>
        <v>55</v>
      </c>
      <c r="Q654" s="65">
        <v>3</v>
      </c>
      <c r="S654" s="65" t="s">
        <v>66</v>
      </c>
      <c r="T654">
        <f t="shared" si="21"/>
        <v>4692</v>
      </c>
    </row>
    <row r="655" spans="15:20" x14ac:dyDescent="0.25">
      <c r="O655" s="66">
        <v>652</v>
      </c>
      <c r="P655" s="65">
        <f t="shared" si="20"/>
        <v>55</v>
      </c>
      <c r="Q655" s="65">
        <v>4</v>
      </c>
      <c r="S655" s="65" t="s">
        <v>67</v>
      </c>
      <c r="T655">
        <f t="shared" si="21"/>
        <v>4327</v>
      </c>
    </row>
    <row r="656" spans="15:20" x14ac:dyDescent="0.25">
      <c r="O656" s="66">
        <v>653</v>
      </c>
      <c r="P656" s="65">
        <f t="shared" si="20"/>
        <v>55</v>
      </c>
      <c r="Q656" s="65">
        <v>5</v>
      </c>
      <c r="S656" s="65" t="s">
        <v>68</v>
      </c>
      <c r="T656">
        <f t="shared" si="21"/>
        <v>4075</v>
      </c>
    </row>
    <row r="657" spans="15:20" x14ac:dyDescent="0.25">
      <c r="O657" s="66">
        <v>654</v>
      </c>
      <c r="P657" s="65">
        <f t="shared" si="20"/>
        <v>55</v>
      </c>
      <c r="Q657" s="65">
        <v>6</v>
      </c>
      <c r="S657" s="65" t="s">
        <v>69</v>
      </c>
      <c r="T657">
        <f t="shared" si="21"/>
        <v>3966</v>
      </c>
    </row>
    <row r="658" spans="15:20" x14ac:dyDescent="0.25">
      <c r="O658" s="66">
        <v>655</v>
      </c>
      <c r="P658" s="65">
        <f t="shared" si="20"/>
        <v>55</v>
      </c>
      <c r="Q658" s="65">
        <v>7</v>
      </c>
      <c r="S658" s="65" t="s">
        <v>70</v>
      </c>
      <c r="T658">
        <f t="shared" si="21"/>
        <v>4074</v>
      </c>
    </row>
    <row r="659" spans="15:20" x14ac:dyDescent="0.25">
      <c r="O659" s="66">
        <v>656</v>
      </c>
      <c r="P659" s="65">
        <f t="shared" si="20"/>
        <v>55</v>
      </c>
      <c r="Q659" s="65">
        <v>8</v>
      </c>
      <c r="S659" s="65" t="s">
        <v>71</v>
      </c>
      <c r="T659">
        <f t="shared" si="21"/>
        <v>3932</v>
      </c>
    </row>
    <row r="660" spans="15:20" x14ac:dyDescent="0.25">
      <c r="O660" s="66">
        <v>657</v>
      </c>
      <c r="P660" s="65">
        <f t="shared" si="20"/>
        <v>55</v>
      </c>
      <c r="Q660" s="65">
        <v>9</v>
      </c>
      <c r="S660" s="65" t="s">
        <v>72</v>
      </c>
      <c r="T660">
        <f t="shared" si="21"/>
        <v>3960</v>
      </c>
    </row>
    <row r="661" spans="15:20" x14ac:dyDescent="0.25">
      <c r="O661" s="66">
        <v>658</v>
      </c>
      <c r="P661" s="65">
        <f t="shared" si="20"/>
        <v>55</v>
      </c>
      <c r="Q661" s="65">
        <v>10</v>
      </c>
      <c r="S661" s="65" t="s">
        <v>73</v>
      </c>
      <c r="T661">
        <f t="shared" si="21"/>
        <v>3322</v>
      </c>
    </row>
    <row r="662" spans="15:20" x14ac:dyDescent="0.25">
      <c r="O662" s="66">
        <v>659</v>
      </c>
      <c r="P662" s="65">
        <f t="shared" si="20"/>
        <v>55</v>
      </c>
      <c r="Q662" s="65">
        <v>11</v>
      </c>
      <c r="S662" s="65" t="s">
        <v>74</v>
      </c>
      <c r="T662">
        <f t="shared" si="21"/>
        <v>3008</v>
      </c>
    </row>
    <row r="663" spans="15:20" x14ac:dyDescent="0.25">
      <c r="O663" s="66">
        <v>660</v>
      </c>
      <c r="P663" s="65">
        <f t="shared" si="20"/>
        <v>55</v>
      </c>
      <c r="Q663" s="65">
        <v>12</v>
      </c>
      <c r="S663" s="65" t="s">
        <v>75</v>
      </c>
      <c r="T663">
        <f t="shared" si="21"/>
        <v>3097</v>
      </c>
    </row>
    <row r="664" spans="15:20" x14ac:dyDescent="0.25">
      <c r="O664" s="66">
        <v>661</v>
      </c>
      <c r="P664" s="65">
        <f t="shared" si="20"/>
        <v>56</v>
      </c>
      <c r="Q664" s="65">
        <v>1</v>
      </c>
      <c r="R664">
        <v>1849</v>
      </c>
      <c r="S664" s="65" t="s">
        <v>64</v>
      </c>
      <c r="T664">
        <f t="shared" si="21"/>
        <v>3055</v>
      </c>
    </row>
    <row r="665" spans="15:20" x14ac:dyDescent="0.25">
      <c r="O665" s="66">
        <v>662</v>
      </c>
      <c r="P665" s="65">
        <f t="shared" si="20"/>
        <v>56</v>
      </c>
      <c r="Q665" s="65">
        <v>2</v>
      </c>
      <c r="S665" s="65" t="s">
        <v>65</v>
      </c>
      <c r="T665">
        <f t="shared" si="21"/>
        <v>2827</v>
      </c>
    </row>
    <row r="666" spans="15:20" x14ac:dyDescent="0.25">
      <c r="O666" s="66">
        <v>663</v>
      </c>
      <c r="P666" s="65">
        <f t="shared" si="20"/>
        <v>56</v>
      </c>
      <c r="Q666" s="65">
        <v>3</v>
      </c>
      <c r="S666" s="65" t="s">
        <v>66</v>
      </c>
      <c r="T666">
        <f t="shared" si="21"/>
        <v>2686</v>
      </c>
    </row>
    <row r="667" spans="15:20" x14ac:dyDescent="0.25">
      <c r="O667" s="66">
        <v>664</v>
      </c>
      <c r="P667" s="65">
        <f t="shared" si="20"/>
        <v>56</v>
      </c>
      <c r="Q667" s="65">
        <v>4</v>
      </c>
      <c r="S667" s="65" t="s">
        <v>67</v>
      </c>
      <c r="T667">
        <f t="shared" si="21"/>
        <v>2644</v>
      </c>
    </row>
    <row r="668" spans="15:20" x14ac:dyDescent="0.25">
      <c r="O668" s="66">
        <v>665</v>
      </c>
      <c r="P668" s="65">
        <f t="shared" si="20"/>
        <v>56</v>
      </c>
      <c r="Q668" s="65">
        <v>5</v>
      </c>
      <c r="S668" s="65" t="s">
        <v>68</v>
      </c>
      <c r="T668">
        <f t="shared" si="21"/>
        <v>2690</v>
      </c>
    </row>
    <row r="669" spans="15:20" x14ac:dyDescent="0.25">
      <c r="O669" s="66">
        <v>666</v>
      </c>
      <c r="P669" s="65">
        <f t="shared" si="20"/>
        <v>56</v>
      </c>
      <c r="Q669" s="65">
        <v>6</v>
      </c>
      <c r="S669" s="65" t="s">
        <v>69</v>
      </c>
      <c r="T669">
        <f t="shared" si="21"/>
        <v>2650</v>
      </c>
    </row>
    <row r="670" spans="15:20" x14ac:dyDescent="0.25">
      <c r="O670" s="66">
        <v>667</v>
      </c>
      <c r="P670" s="65">
        <f t="shared" si="20"/>
        <v>56</v>
      </c>
      <c r="Q670" s="65">
        <v>7</v>
      </c>
      <c r="S670" s="65" t="s">
        <v>70</v>
      </c>
      <c r="T670">
        <f t="shared" si="21"/>
        <v>2681</v>
      </c>
    </row>
    <row r="671" spans="15:20" x14ac:dyDescent="0.25">
      <c r="O671" s="66">
        <v>668</v>
      </c>
      <c r="P671" s="65">
        <f t="shared" si="20"/>
        <v>56</v>
      </c>
      <c r="Q671" s="65">
        <v>8</v>
      </c>
      <c r="S671" s="65" t="s">
        <v>71</v>
      </c>
      <c r="T671">
        <f t="shared" si="21"/>
        <v>2560</v>
      </c>
    </row>
    <row r="672" spans="15:20" x14ac:dyDescent="0.25">
      <c r="O672" s="66">
        <v>669</v>
      </c>
      <c r="P672" s="65">
        <f t="shared" si="20"/>
        <v>56</v>
      </c>
      <c r="Q672" s="65">
        <v>9</v>
      </c>
      <c r="S672" s="65" t="s">
        <v>72</v>
      </c>
      <c r="T672">
        <f t="shared" si="21"/>
        <v>2569</v>
      </c>
    </row>
    <row r="673" spans="15:20" x14ac:dyDescent="0.25">
      <c r="O673" s="66">
        <v>670</v>
      </c>
      <c r="P673" s="65">
        <f t="shared" si="20"/>
        <v>56</v>
      </c>
      <c r="Q673" s="65">
        <v>10</v>
      </c>
      <c r="S673" s="65" t="s">
        <v>73</v>
      </c>
      <c r="T673">
        <f t="shared" si="21"/>
        <v>2374</v>
      </c>
    </row>
    <row r="674" spans="15:20" x14ac:dyDescent="0.25">
      <c r="O674" s="66">
        <v>671</v>
      </c>
      <c r="P674" s="65">
        <f t="shared" si="20"/>
        <v>56</v>
      </c>
      <c r="Q674" s="65">
        <v>11</v>
      </c>
      <c r="S674" s="65" t="s">
        <v>74</v>
      </c>
      <c r="T674">
        <f t="shared" si="21"/>
        <v>2181</v>
      </c>
    </row>
    <row r="675" spans="15:20" x14ac:dyDescent="0.25">
      <c r="O675" s="66">
        <v>672</v>
      </c>
      <c r="P675" s="65">
        <f t="shared" si="20"/>
        <v>56</v>
      </c>
      <c r="Q675" s="65">
        <v>12</v>
      </c>
      <c r="S675" s="65" t="s">
        <v>75</v>
      </c>
      <c r="T675">
        <f t="shared" si="21"/>
        <v>2262</v>
      </c>
    </row>
    <row r="676" spans="15:20" x14ac:dyDescent="0.25">
      <c r="O676" s="66">
        <v>673</v>
      </c>
      <c r="P676" s="65">
        <f t="shared" si="20"/>
        <v>57</v>
      </c>
      <c r="Q676" s="65">
        <v>1</v>
      </c>
      <c r="R676">
        <v>1850</v>
      </c>
      <c r="S676" s="65" t="s">
        <v>64</v>
      </c>
      <c r="T676">
        <f t="shared" si="21"/>
        <v>2227</v>
      </c>
    </row>
    <row r="677" spans="15:20" x14ac:dyDescent="0.25">
      <c r="O677" s="66">
        <v>674</v>
      </c>
      <c r="P677" s="65">
        <f t="shared" si="20"/>
        <v>57</v>
      </c>
      <c r="Q677" s="65">
        <v>2</v>
      </c>
      <c r="S677" s="65" t="s">
        <v>65</v>
      </c>
      <c r="T677">
        <f t="shared" si="21"/>
        <v>2224</v>
      </c>
    </row>
    <row r="678" spans="15:20" x14ac:dyDescent="0.25">
      <c r="O678" s="66">
        <v>675</v>
      </c>
      <c r="P678" s="65">
        <f t="shared" si="20"/>
        <v>57</v>
      </c>
      <c r="Q678" s="65">
        <v>3</v>
      </c>
      <c r="S678" s="65" t="s">
        <v>66</v>
      </c>
      <c r="T678">
        <f t="shared" si="21"/>
        <v>2301</v>
      </c>
    </row>
    <row r="679" spans="15:20" x14ac:dyDescent="0.25">
      <c r="O679" s="66">
        <v>676</v>
      </c>
      <c r="P679" s="65">
        <f t="shared" si="20"/>
        <v>57</v>
      </c>
      <c r="Q679" s="65">
        <v>4</v>
      </c>
      <c r="S679" s="65" t="s">
        <v>67</v>
      </c>
      <c r="T679">
        <f t="shared" si="21"/>
        <v>2262</v>
      </c>
    </row>
    <row r="680" spans="15:20" x14ac:dyDescent="0.25">
      <c r="O680" s="66">
        <v>677</v>
      </c>
      <c r="P680" s="65">
        <f t="shared" si="20"/>
        <v>57</v>
      </c>
      <c r="Q680" s="65">
        <v>5</v>
      </c>
      <c r="S680" s="65" t="s">
        <v>68</v>
      </c>
      <c r="T680">
        <f t="shared" si="21"/>
        <v>2316</v>
      </c>
    </row>
    <row r="681" spans="15:20" x14ac:dyDescent="0.25">
      <c r="O681" s="66">
        <v>678</v>
      </c>
      <c r="P681" s="65">
        <f t="shared" si="20"/>
        <v>57</v>
      </c>
      <c r="Q681" s="65">
        <v>6</v>
      </c>
      <c r="S681" s="65" t="s">
        <v>69</v>
      </c>
      <c r="T681">
        <f t="shared" si="21"/>
        <v>2500</v>
      </c>
    </row>
    <row r="682" spans="15:20" x14ac:dyDescent="0.25">
      <c r="O682" s="66">
        <v>679</v>
      </c>
      <c r="P682" s="65">
        <f t="shared" si="20"/>
        <v>57</v>
      </c>
      <c r="Q682" s="65">
        <v>7</v>
      </c>
      <c r="S682" s="65" t="s">
        <v>70</v>
      </c>
      <c r="T682">
        <f t="shared" si="21"/>
        <v>2890</v>
      </c>
    </row>
    <row r="683" spans="15:20" x14ac:dyDescent="0.25">
      <c r="O683" s="66">
        <v>680</v>
      </c>
      <c r="P683" s="65">
        <f t="shared" si="20"/>
        <v>57</v>
      </c>
      <c r="Q683" s="65">
        <v>8</v>
      </c>
      <c r="S683" s="65" t="s">
        <v>71</v>
      </c>
      <c r="T683">
        <f t="shared" si="21"/>
        <v>2798</v>
      </c>
    </row>
    <row r="684" spans="15:20" x14ac:dyDescent="0.25">
      <c r="O684" s="66">
        <v>681</v>
      </c>
      <c r="P684" s="65">
        <f t="shared" si="20"/>
        <v>57</v>
      </c>
      <c r="Q684" s="65">
        <v>9</v>
      </c>
      <c r="S684" s="65" t="s">
        <v>72</v>
      </c>
      <c r="T684">
        <f t="shared" si="21"/>
        <v>3065</v>
      </c>
    </row>
    <row r="685" spans="15:20" x14ac:dyDescent="0.25">
      <c r="O685" s="66">
        <v>682</v>
      </c>
      <c r="P685" s="65">
        <f t="shared" si="20"/>
        <v>57</v>
      </c>
      <c r="Q685" s="65">
        <v>10</v>
      </c>
      <c r="S685" s="65" t="s">
        <v>73</v>
      </c>
      <c r="T685">
        <f t="shared" si="21"/>
        <v>2827</v>
      </c>
    </row>
    <row r="686" spans="15:20" x14ac:dyDescent="0.25">
      <c r="O686" s="66">
        <v>683</v>
      </c>
      <c r="P686" s="65">
        <f t="shared" si="20"/>
        <v>57</v>
      </c>
      <c r="Q686" s="65">
        <v>11</v>
      </c>
      <c r="S686" s="65" t="s">
        <v>74</v>
      </c>
      <c r="T686">
        <f t="shared" si="21"/>
        <v>2929</v>
      </c>
    </row>
    <row r="687" spans="15:20" x14ac:dyDescent="0.25">
      <c r="O687" s="66">
        <v>684</v>
      </c>
      <c r="P687" s="65">
        <f t="shared" si="20"/>
        <v>57</v>
      </c>
      <c r="Q687" s="65">
        <v>12</v>
      </c>
      <c r="S687" s="65" t="s">
        <v>75</v>
      </c>
      <c r="T687">
        <f t="shared" si="21"/>
        <v>3720</v>
      </c>
    </row>
    <row r="688" spans="15:20" x14ac:dyDescent="0.25">
      <c r="O688" s="66">
        <v>685</v>
      </c>
      <c r="P688" s="65">
        <f t="shared" si="20"/>
        <v>58</v>
      </c>
      <c r="Q688" s="65">
        <v>1</v>
      </c>
      <c r="R688">
        <v>1851</v>
      </c>
      <c r="S688" s="65" t="s">
        <v>64</v>
      </c>
      <c r="T688" t="e">
        <f t="shared" si="21"/>
        <v>#REF!</v>
      </c>
    </row>
    <row r="689" spans="15:20" x14ac:dyDescent="0.25">
      <c r="O689" s="66">
        <v>686</v>
      </c>
      <c r="P689" s="65">
        <f t="shared" si="20"/>
        <v>58</v>
      </c>
      <c r="Q689" s="65">
        <v>2</v>
      </c>
      <c r="S689" s="65" t="s">
        <v>65</v>
      </c>
      <c r="T689" t="e">
        <f t="shared" si="21"/>
        <v>#REF!</v>
      </c>
    </row>
    <row r="690" spans="15:20" x14ac:dyDescent="0.25">
      <c r="O690" s="66">
        <v>687</v>
      </c>
      <c r="P690" s="65">
        <f t="shared" si="20"/>
        <v>58</v>
      </c>
      <c r="Q690" s="65">
        <v>3</v>
      </c>
      <c r="S690" s="65" t="s">
        <v>66</v>
      </c>
      <c r="T690" t="e">
        <f t="shared" si="21"/>
        <v>#REF!</v>
      </c>
    </row>
    <row r="691" spans="15:20" x14ac:dyDescent="0.25">
      <c r="O691" s="66">
        <v>688</v>
      </c>
      <c r="P691" s="65">
        <f t="shared" si="20"/>
        <v>58</v>
      </c>
      <c r="Q691" s="65">
        <v>4</v>
      </c>
      <c r="S691" s="65" t="s">
        <v>67</v>
      </c>
      <c r="T691" t="e">
        <f t="shared" si="21"/>
        <v>#REF!</v>
      </c>
    </row>
    <row r="692" spans="15:20" x14ac:dyDescent="0.25">
      <c r="O692" s="66">
        <v>689</v>
      </c>
      <c r="P692" s="65">
        <f t="shared" si="20"/>
        <v>58</v>
      </c>
      <c r="Q692" s="65">
        <v>5</v>
      </c>
      <c r="S692" s="65" t="s">
        <v>68</v>
      </c>
      <c r="T692" t="e">
        <f t="shared" si="21"/>
        <v>#REF!</v>
      </c>
    </row>
    <row r="693" spans="15:20" x14ac:dyDescent="0.25">
      <c r="O693" s="66">
        <v>690</v>
      </c>
      <c r="P693" s="65">
        <f t="shared" si="20"/>
        <v>58</v>
      </c>
      <c r="Q693" s="65">
        <v>6</v>
      </c>
      <c r="S693" s="65" t="s">
        <v>69</v>
      </c>
      <c r="T693" t="e">
        <f t="shared" si="21"/>
        <v>#REF!</v>
      </c>
    </row>
    <row r="694" spans="15:20" x14ac:dyDescent="0.25">
      <c r="O694" s="66">
        <v>691</v>
      </c>
      <c r="P694" s="65">
        <f t="shared" si="20"/>
        <v>58</v>
      </c>
      <c r="Q694" s="65">
        <v>7</v>
      </c>
      <c r="S694" s="65" t="s">
        <v>70</v>
      </c>
      <c r="T694" t="e">
        <f t="shared" si="21"/>
        <v>#REF!</v>
      </c>
    </row>
    <row r="695" spans="15:20" x14ac:dyDescent="0.25">
      <c r="O695" s="66">
        <v>692</v>
      </c>
      <c r="P695" s="65">
        <f t="shared" si="20"/>
        <v>58</v>
      </c>
      <c r="Q695" s="65">
        <v>8</v>
      </c>
      <c r="S695" s="65" t="s">
        <v>71</v>
      </c>
      <c r="T695" t="e">
        <f t="shared" si="21"/>
        <v>#REF!</v>
      </c>
    </row>
    <row r="696" spans="15:20" x14ac:dyDescent="0.25">
      <c r="O696" s="66">
        <v>693</v>
      </c>
      <c r="P696" s="65">
        <f t="shared" si="20"/>
        <v>58</v>
      </c>
      <c r="Q696" s="65">
        <v>9</v>
      </c>
      <c r="S696" s="65" t="s">
        <v>72</v>
      </c>
      <c r="T696" t="e">
        <f t="shared" si="21"/>
        <v>#REF!</v>
      </c>
    </row>
    <row r="697" spans="15:20" x14ac:dyDescent="0.25">
      <c r="O697" s="66">
        <v>694</v>
      </c>
      <c r="P697" s="65">
        <f t="shared" si="20"/>
        <v>58</v>
      </c>
      <c r="Q697" s="65">
        <v>10</v>
      </c>
      <c r="S697" s="65" t="s">
        <v>73</v>
      </c>
      <c r="T697" t="e">
        <f t="shared" si="21"/>
        <v>#REF!</v>
      </c>
    </row>
    <row r="698" spans="15:20" x14ac:dyDescent="0.25">
      <c r="O698" s="66">
        <v>695</v>
      </c>
      <c r="P698" s="65">
        <f t="shared" si="20"/>
        <v>58</v>
      </c>
      <c r="Q698" s="65">
        <v>11</v>
      </c>
      <c r="S698" s="65" t="s">
        <v>74</v>
      </c>
      <c r="T698" t="e">
        <f t="shared" si="21"/>
        <v>#REF!</v>
      </c>
    </row>
    <row r="699" spans="15:20" x14ac:dyDescent="0.25">
      <c r="O699" s="66">
        <v>696</v>
      </c>
      <c r="P699" s="65">
        <f t="shared" si="20"/>
        <v>58</v>
      </c>
      <c r="Q699" s="65">
        <v>12</v>
      </c>
      <c r="S699" s="65" t="s">
        <v>75</v>
      </c>
      <c r="T699" t="e">
        <f t="shared" si="21"/>
        <v>#REF!</v>
      </c>
    </row>
  </sheetData>
  <hyperlinks>
    <hyperlink ref="A1" location="Contents!A1" display="Contents"/>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61"/>
  <sheetViews>
    <sheetView workbookViewId="0"/>
  </sheetViews>
  <sheetFormatPr defaultRowHeight="15" x14ac:dyDescent="0.25"/>
  <cols>
    <col min="2" max="2" width="9.5703125" bestFit="1" customWidth="1"/>
  </cols>
  <sheetData>
    <row r="1" spans="1:2" x14ac:dyDescent="0.25">
      <c r="A1" s="115" t="s">
        <v>349</v>
      </c>
      <c r="B1" s="5" t="s">
        <v>160</v>
      </c>
    </row>
    <row r="2" spans="1:2" x14ac:dyDescent="0.25">
      <c r="B2" s="5" t="s">
        <v>159</v>
      </c>
    </row>
    <row r="3" spans="1:2" x14ac:dyDescent="0.25">
      <c r="B3" s="5" t="s">
        <v>273</v>
      </c>
    </row>
    <row r="5" spans="1:2" x14ac:dyDescent="0.25">
      <c r="A5">
        <v>1794</v>
      </c>
      <c r="B5" s="82">
        <v>2526.8000000000002</v>
      </c>
    </row>
    <row r="6" spans="1:2" x14ac:dyDescent="0.25">
      <c r="A6">
        <v>1795</v>
      </c>
      <c r="B6" s="82">
        <v>2942.3</v>
      </c>
    </row>
    <row r="7" spans="1:2" x14ac:dyDescent="0.25">
      <c r="A7">
        <v>1796</v>
      </c>
      <c r="B7" s="82">
        <v>3463.4</v>
      </c>
    </row>
    <row r="8" spans="1:2" x14ac:dyDescent="0.25">
      <c r="A8">
        <v>1797</v>
      </c>
      <c r="B8" s="82">
        <v>5316.8</v>
      </c>
    </row>
    <row r="9" spans="1:2" x14ac:dyDescent="0.25">
      <c r="A9">
        <v>1798</v>
      </c>
      <c r="B9" s="81">
        <v>4405.3999999999996</v>
      </c>
    </row>
    <row r="10" spans="1:2" x14ac:dyDescent="0.25">
      <c r="A10">
        <v>1799</v>
      </c>
      <c r="B10" s="81">
        <v>5526.6</v>
      </c>
    </row>
    <row r="11" spans="1:2" x14ac:dyDescent="0.25">
      <c r="A11">
        <v>1800</v>
      </c>
      <c r="B11" s="81">
        <v>6312.2</v>
      </c>
    </row>
    <row r="12" spans="1:2" x14ac:dyDescent="0.25">
      <c r="A12">
        <v>1801</v>
      </c>
      <c r="B12" s="81">
        <v>7951.9</v>
      </c>
    </row>
    <row r="13" spans="1:2" x14ac:dyDescent="0.25">
      <c r="A13">
        <v>1802</v>
      </c>
      <c r="B13" s="81">
        <v>7565.2</v>
      </c>
    </row>
    <row r="14" spans="1:2" x14ac:dyDescent="0.25">
      <c r="A14">
        <v>1803</v>
      </c>
      <c r="B14" s="81">
        <v>10809</v>
      </c>
    </row>
    <row r="15" spans="1:2" x14ac:dyDescent="0.25">
      <c r="A15">
        <v>1804</v>
      </c>
      <c r="B15" s="81">
        <v>9832.4</v>
      </c>
    </row>
    <row r="16" spans="1:2" x14ac:dyDescent="0.25">
      <c r="A16">
        <v>1805</v>
      </c>
      <c r="B16" s="81">
        <v>11306.8</v>
      </c>
    </row>
    <row r="17" spans="1:2" x14ac:dyDescent="0.25">
      <c r="A17">
        <v>1806</v>
      </c>
      <c r="B17" s="81">
        <v>12083</v>
      </c>
    </row>
    <row r="18" spans="1:2" x14ac:dyDescent="0.25">
      <c r="A18">
        <v>1807</v>
      </c>
      <c r="B18" s="81">
        <v>13258.5</v>
      </c>
    </row>
    <row r="19" spans="1:2" x14ac:dyDescent="0.25">
      <c r="A19">
        <v>1808</v>
      </c>
      <c r="B19" s="81">
        <v>12933.3</v>
      </c>
    </row>
    <row r="20" spans="1:2" x14ac:dyDescent="0.25">
      <c r="A20">
        <v>1809</v>
      </c>
      <c r="B20" s="81">
        <v>15325.5</v>
      </c>
    </row>
    <row r="21" spans="1:2" x14ac:dyDescent="0.25">
      <c r="A21">
        <v>1810</v>
      </c>
      <c r="B21" s="81">
        <v>19512.3</v>
      </c>
    </row>
    <row r="22" spans="1:2" x14ac:dyDescent="0.25">
      <c r="A22">
        <v>1811</v>
      </c>
      <c r="B22" s="81">
        <v>13715.1</v>
      </c>
    </row>
    <row r="23" spans="1:2" x14ac:dyDescent="0.25">
      <c r="A23">
        <v>1812</v>
      </c>
      <c r="B23" s="81">
        <v>14017.6</v>
      </c>
    </row>
    <row r="24" spans="1:2" x14ac:dyDescent="0.25">
      <c r="A24">
        <v>1813</v>
      </c>
      <c r="B24" s="81">
        <v>12226.9</v>
      </c>
    </row>
    <row r="25" spans="1:2" x14ac:dyDescent="0.25">
      <c r="A25">
        <v>1814</v>
      </c>
      <c r="B25" s="81">
        <v>14020.6</v>
      </c>
    </row>
    <row r="26" spans="1:2" x14ac:dyDescent="0.25">
      <c r="A26">
        <v>1815</v>
      </c>
      <c r="B26" s="81">
        <v>16161.5</v>
      </c>
    </row>
    <row r="27" spans="1:2" x14ac:dyDescent="0.25">
      <c r="A27">
        <v>1816</v>
      </c>
      <c r="B27" s="81">
        <v>12282.8</v>
      </c>
    </row>
    <row r="28" spans="1:2" x14ac:dyDescent="0.25">
      <c r="A28">
        <v>1817</v>
      </c>
      <c r="B28" s="81">
        <v>4252.8999999999996</v>
      </c>
    </row>
    <row r="29" spans="1:2" x14ac:dyDescent="0.25">
      <c r="A29">
        <v>1818</v>
      </c>
      <c r="B29" s="81">
        <v>4615.2</v>
      </c>
    </row>
    <row r="30" spans="1:2" x14ac:dyDescent="0.25">
      <c r="A30">
        <v>1819</v>
      </c>
      <c r="B30" s="81">
        <v>6959.2</v>
      </c>
    </row>
    <row r="31" spans="1:2" x14ac:dyDescent="0.25">
      <c r="A31">
        <v>1820</v>
      </c>
      <c r="B31" s="82">
        <v>4157.8</v>
      </c>
    </row>
    <row r="32" spans="1:2" x14ac:dyDescent="0.25">
      <c r="A32">
        <v>1821</v>
      </c>
      <c r="B32" s="82">
        <v>2391.6</v>
      </c>
    </row>
    <row r="33" spans="1:2" x14ac:dyDescent="0.25">
      <c r="A33">
        <v>1822</v>
      </c>
      <c r="B33" s="82">
        <v>3624.1</v>
      </c>
    </row>
    <row r="34" spans="1:2" x14ac:dyDescent="0.25">
      <c r="A34">
        <v>1823</v>
      </c>
      <c r="B34" s="82">
        <v>3308.4</v>
      </c>
    </row>
    <row r="35" spans="1:2" x14ac:dyDescent="0.25">
      <c r="A35">
        <v>1824</v>
      </c>
      <c r="B35" s="82">
        <v>2498.3000000000002</v>
      </c>
    </row>
    <row r="36" spans="1:2" x14ac:dyDescent="0.25">
      <c r="A36">
        <v>1825</v>
      </c>
      <c r="B36" s="81">
        <v>5126.8</v>
      </c>
    </row>
    <row r="37" spans="1:2" x14ac:dyDescent="0.25">
      <c r="A37">
        <v>1826</v>
      </c>
      <c r="B37" s="81">
        <v>5522.5</v>
      </c>
    </row>
    <row r="38" spans="1:2" x14ac:dyDescent="0.25">
      <c r="A38">
        <v>1827</v>
      </c>
      <c r="B38" s="81">
        <v>1354.1</v>
      </c>
    </row>
    <row r="39" spans="1:2" x14ac:dyDescent="0.25">
      <c r="A39">
        <v>1828</v>
      </c>
      <c r="B39" s="81">
        <v>1273</v>
      </c>
    </row>
    <row r="40" spans="1:2" x14ac:dyDescent="0.25">
      <c r="A40">
        <v>1829</v>
      </c>
      <c r="B40" s="81">
        <v>2441.8000000000002</v>
      </c>
    </row>
    <row r="41" spans="1:2" x14ac:dyDescent="0.25">
      <c r="A41">
        <v>1830</v>
      </c>
      <c r="B41" s="81">
        <v>1575.6</v>
      </c>
    </row>
    <row r="42" spans="1:2" x14ac:dyDescent="0.25">
      <c r="A42">
        <v>1831</v>
      </c>
      <c r="B42" s="81">
        <v>2281.9</v>
      </c>
    </row>
    <row r="43" spans="1:2" x14ac:dyDescent="0.25">
      <c r="A43">
        <v>1832</v>
      </c>
      <c r="B43" s="81">
        <v>2185.6</v>
      </c>
    </row>
    <row r="44" spans="1:2" x14ac:dyDescent="0.25">
      <c r="A44">
        <v>1833</v>
      </c>
      <c r="B44" s="81">
        <v>1274.7</v>
      </c>
    </row>
    <row r="45" spans="1:2" x14ac:dyDescent="0.25">
      <c r="A45">
        <v>1834</v>
      </c>
      <c r="B45" s="81">
        <v>2227</v>
      </c>
    </row>
    <row r="46" spans="1:2" x14ac:dyDescent="0.25">
      <c r="A46">
        <v>1835</v>
      </c>
      <c r="B46" s="81">
        <v>2756.7</v>
      </c>
    </row>
    <row r="47" spans="1:2" x14ac:dyDescent="0.25">
      <c r="A47">
        <v>1836</v>
      </c>
      <c r="B47" s="81">
        <v>4483.3</v>
      </c>
    </row>
    <row r="48" spans="1:2" x14ac:dyDescent="0.25">
      <c r="A48">
        <v>1837</v>
      </c>
      <c r="B48" s="81">
        <v>7578.8</v>
      </c>
    </row>
    <row r="49" spans="1:2" x14ac:dyDescent="0.25">
      <c r="A49">
        <v>1838</v>
      </c>
      <c r="B49" s="81">
        <v>3280.2</v>
      </c>
    </row>
    <row r="50" spans="1:2" x14ac:dyDescent="0.25">
      <c r="A50">
        <v>1839</v>
      </c>
      <c r="B50" s="81">
        <v>5888.7</v>
      </c>
    </row>
    <row r="51" spans="1:2" x14ac:dyDescent="0.25">
      <c r="A51">
        <v>1840</v>
      </c>
      <c r="B51" s="81">
        <v>4648.5</v>
      </c>
    </row>
    <row r="52" spans="1:2" x14ac:dyDescent="0.25">
      <c r="A52">
        <v>1841</v>
      </c>
      <c r="B52" s="81">
        <v>4686.3999999999996</v>
      </c>
    </row>
    <row r="53" spans="1:2" x14ac:dyDescent="0.25">
      <c r="A53">
        <v>1842</v>
      </c>
      <c r="B53" s="81">
        <v>4151.2</v>
      </c>
    </row>
    <row r="54" spans="1:2" x14ac:dyDescent="0.25">
      <c r="A54">
        <v>1843</v>
      </c>
      <c r="B54" s="81">
        <v>2473.1999999999998</v>
      </c>
    </row>
    <row r="55" spans="1:2" x14ac:dyDescent="0.25">
      <c r="A55">
        <v>1844</v>
      </c>
      <c r="B55" s="81">
        <v>2265.3000000000002</v>
      </c>
    </row>
    <row r="56" spans="1:2" x14ac:dyDescent="0.25">
      <c r="A56">
        <v>1845</v>
      </c>
      <c r="B56" s="81">
        <v>4669.7</v>
      </c>
    </row>
    <row r="57" spans="1:2" x14ac:dyDescent="0.25">
      <c r="A57">
        <v>1846</v>
      </c>
      <c r="B57" s="81">
        <v>9076.4</v>
      </c>
    </row>
    <row r="58" spans="1:2" x14ac:dyDescent="0.25">
      <c r="A58">
        <v>1847</v>
      </c>
      <c r="B58" s="81">
        <v>9620.2999999999993</v>
      </c>
    </row>
    <row r="59" spans="1:2" x14ac:dyDescent="0.25">
      <c r="A59">
        <v>1848</v>
      </c>
      <c r="B59" s="81">
        <v>4267.3</v>
      </c>
    </row>
    <row r="60" spans="1:2" x14ac:dyDescent="0.25">
      <c r="A60">
        <v>1849</v>
      </c>
      <c r="B60" s="81">
        <v>2597.9</v>
      </c>
    </row>
    <row r="61" spans="1:2" x14ac:dyDescent="0.25">
      <c r="A61">
        <v>1850</v>
      </c>
      <c r="B61" s="81">
        <v>2665.2</v>
      </c>
    </row>
  </sheetData>
  <hyperlinks>
    <hyperlink ref="A1" location="Contents!A1" display="Contents"/>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T747"/>
  <sheetViews>
    <sheetView zoomScale="85" zoomScaleNormal="85" workbookViewId="0"/>
  </sheetViews>
  <sheetFormatPr defaultRowHeight="15" x14ac:dyDescent="0.25"/>
  <cols>
    <col min="15" max="15" width="5.42578125" style="73" bestFit="1" customWidth="1"/>
    <col min="16" max="17" width="4.42578125" style="73" bestFit="1" customWidth="1"/>
    <col min="18" max="20" width="9.140625" style="83"/>
  </cols>
  <sheetData>
    <row r="1" spans="1:20" ht="15.75" x14ac:dyDescent="0.25">
      <c r="A1" s="115" t="s">
        <v>349</v>
      </c>
      <c r="B1" s="102" t="s">
        <v>162</v>
      </c>
      <c r="C1" s="5"/>
    </row>
    <row r="2" spans="1:20" ht="15.75" x14ac:dyDescent="0.25">
      <c r="B2" s="102" t="s">
        <v>161</v>
      </c>
      <c r="C2" s="5"/>
    </row>
    <row r="3" spans="1:20" ht="15.75" x14ac:dyDescent="0.25">
      <c r="B3" s="102" t="s">
        <v>273</v>
      </c>
      <c r="C3" s="5"/>
    </row>
    <row r="4" spans="1:20" ht="15.75" x14ac:dyDescent="0.25">
      <c r="B4" s="102" t="s">
        <v>122</v>
      </c>
      <c r="C4" s="5"/>
      <c r="O4" s="70">
        <v>1</v>
      </c>
      <c r="P4" s="73">
        <f t="shared" ref="P4:P67" si="0">ROUNDUP(O4/12,0)</f>
        <v>1</v>
      </c>
      <c r="Q4" s="73">
        <v>1</v>
      </c>
      <c r="R4" s="83">
        <v>1832</v>
      </c>
      <c r="S4" s="73" t="s">
        <v>64</v>
      </c>
      <c r="T4" s="83" t="str">
        <f t="shared" ref="T4:T67" si="1">INDEX($B$7:$M$22,P4,Q4)</f>
        <v>-</v>
      </c>
    </row>
    <row r="5" spans="1:20" x14ac:dyDescent="0.25">
      <c r="O5" s="70">
        <v>2</v>
      </c>
      <c r="P5" s="73">
        <f t="shared" si="0"/>
        <v>1</v>
      </c>
      <c r="Q5" s="73">
        <v>2</v>
      </c>
      <c r="S5" s="73" t="s">
        <v>65</v>
      </c>
      <c r="T5" s="83" t="str">
        <f t="shared" si="1"/>
        <v>-</v>
      </c>
    </row>
    <row r="6" spans="1:20" x14ac:dyDescent="0.25">
      <c r="A6" s="10" t="s">
        <v>2</v>
      </c>
      <c r="B6" s="65" t="s">
        <v>64</v>
      </c>
      <c r="C6" s="65" t="s">
        <v>65</v>
      </c>
      <c r="D6" s="65" t="s">
        <v>66</v>
      </c>
      <c r="E6" s="65" t="s">
        <v>67</v>
      </c>
      <c r="F6" s="65" t="s">
        <v>68</v>
      </c>
      <c r="G6" s="65" t="s">
        <v>69</v>
      </c>
      <c r="H6" s="65" t="s">
        <v>70</v>
      </c>
      <c r="I6" s="65" t="s">
        <v>71</v>
      </c>
      <c r="J6" s="65" t="s">
        <v>72</v>
      </c>
      <c r="K6" s="65" t="s">
        <v>73</v>
      </c>
      <c r="L6" s="65" t="s">
        <v>74</v>
      </c>
      <c r="M6" s="65" t="s">
        <v>75</v>
      </c>
      <c r="O6" s="70">
        <v>3</v>
      </c>
      <c r="P6" s="73">
        <f t="shared" si="0"/>
        <v>1</v>
      </c>
      <c r="Q6" s="73">
        <v>3</v>
      </c>
      <c r="S6" s="73" t="s">
        <v>66</v>
      </c>
      <c r="T6" s="83">
        <f t="shared" si="1"/>
        <v>157</v>
      </c>
    </row>
    <row r="7" spans="1:20" x14ac:dyDescent="0.25">
      <c r="A7">
        <v>1832</v>
      </c>
      <c r="B7" s="66" t="s">
        <v>52</v>
      </c>
      <c r="C7" s="66" t="s">
        <v>52</v>
      </c>
      <c r="D7" s="66">
        <v>157</v>
      </c>
      <c r="E7" s="66">
        <v>130</v>
      </c>
      <c r="F7" s="66">
        <v>119</v>
      </c>
      <c r="G7" s="66">
        <v>717</v>
      </c>
      <c r="H7" s="66">
        <v>305</v>
      </c>
      <c r="I7" s="66">
        <v>44</v>
      </c>
      <c r="J7" s="66">
        <v>82</v>
      </c>
      <c r="K7" s="66">
        <v>137</v>
      </c>
      <c r="L7" s="66">
        <v>62</v>
      </c>
      <c r="M7" s="66">
        <v>70</v>
      </c>
      <c r="O7" s="70">
        <v>4</v>
      </c>
      <c r="P7" s="73">
        <f t="shared" si="0"/>
        <v>1</v>
      </c>
      <c r="Q7" s="73">
        <v>4</v>
      </c>
      <c r="S7" s="73" t="s">
        <v>67</v>
      </c>
      <c r="T7" s="83">
        <f t="shared" si="1"/>
        <v>130</v>
      </c>
    </row>
    <row r="8" spans="1:20" x14ac:dyDescent="0.25">
      <c r="A8">
        <v>1833</v>
      </c>
      <c r="B8" s="66">
        <v>161</v>
      </c>
      <c r="C8" s="66">
        <v>52</v>
      </c>
      <c r="D8" s="66">
        <v>116</v>
      </c>
      <c r="E8" s="66">
        <v>225</v>
      </c>
      <c r="F8" s="65">
        <v>32</v>
      </c>
      <c r="G8" s="65">
        <v>602</v>
      </c>
      <c r="H8" s="65">
        <v>520</v>
      </c>
      <c r="I8" s="66">
        <v>63</v>
      </c>
      <c r="J8" s="66">
        <v>428</v>
      </c>
      <c r="K8" s="66">
        <v>785</v>
      </c>
      <c r="L8" s="66">
        <v>124</v>
      </c>
      <c r="M8" s="66">
        <v>1458</v>
      </c>
      <c r="O8" s="70">
        <v>5</v>
      </c>
      <c r="P8" s="73">
        <f t="shared" si="0"/>
        <v>1</v>
      </c>
      <c r="Q8" s="73">
        <v>5</v>
      </c>
      <c r="S8" s="73" t="s">
        <v>68</v>
      </c>
      <c r="T8" s="83">
        <f t="shared" si="1"/>
        <v>119</v>
      </c>
    </row>
    <row r="9" spans="1:20" x14ac:dyDescent="0.25">
      <c r="A9">
        <v>1834</v>
      </c>
      <c r="B9" s="66">
        <v>1902</v>
      </c>
      <c r="C9" s="66">
        <v>1781</v>
      </c>
      <c r="D9" s="66">
        <v>2833</v>
      </c>
      <c r="E9" s="66">
        <v>3383</v>
      </c>
      <c r="F9" s="66">
        <v>3068</v>
      </c>
      <c r="G9" s="66">
        <v>4088</v>
      </c>
      <c r="H9" s="66">
        <v>3409</v>
      </c>
      <c r="I9" s="67">
        <v>2055</v>
      </c>
      <c r="J9" s="66">
        <v>3602</v>
      </c>
      <c r="K9" s="66">
        <v>3405</v>
      </c>
      <c r="L9" s="66">
        <v>1094</v>
      </c>
      <c r="M9" s="66">
        <v>3064</v>
      </c>
      <c r="O9" s="70">
        <v>6</v>
      </c>
      <c r="P9" s="73">
        <f t="shared" si="0"/>
        <v>1</v>
      </c>
      <c r="Q9" s="73">
        <v>6</v>
      </c>
      <c r="S9" s="73" t="s">
        <v>69</v>
      </c>
      <c r="T9" s="83">
        <f t="shared" si="1"/>
        <v>717</v>
      </c>
    </row>
    <row r="10" spans="1:20" x14ac:dyDescent="0.25">
      <c r="A10">
        <v>1835</v>
      </c>
      <c r="B10" s="66">
        <v>2962</v>
      </c>
      <c r="C10" s="66">
        <v>2209</v>
      </c>
      <c r="D10" s="66">
        <v>2651</v>
      </c>
      <c r="E10" s="66">
        <v>2234</v>
      </c>
      <c r="F10" s="65">
        <v>1862</v>
      </c>
      <c r="G10" s="65">
        <v>2834</v>
      </c>
      <c r="H10" s="65">
        <v>2311</v>
      </c>
      <c r="I10" s="65">
        <v>3140</v>
      </c>
      <c r="J10" s="66">
        <v>6310</v>
      </c>
      <c r="K10" s="66">
        <v>9662</v>
      </c>
      <c r="L10" s="66">
        <v>9941</v>
      </c>
      <c r="M10" s="66">
        <v>10709</v>
      </c>
      <c r="O10" s="70">
        <v>7</v>
      </c>
      <c r="P10" s="73">
        <f t="shared" si="0"/>
        <v>1</v>
      </c>
      <c r="Q10" s="73">
        <v>7</v>
      </c>
      <c r="S10" s="73" t="s">
        <v>70</v>
      </c>
      <c r="T10" s="83">
        <f t="shared" si="1"/>
        <v>305</v>
      </c>
    </row>
    <row r="11" spans="1:20" x14ac:dyDescent="0.25">
      <c r="A11">
        <v>1836</v>
      </c>
      <c r="B11" s="66">
        <v>8201</v>
      </c>
      <c r="C11" s="66">
        <v>5058</v>
      </c>
      <c r="D11" s="66">
        <v>5121</v>
      </c>
      <c r="E11" s="66">
        <v>4813</v>
      </c>
      <c r="F11" s="65">
        <v>4736</v>
      </c>
      <c r="G11" s="65">
        <v>6606</v>
      </c>
      <c r="H11" s="65">
        <v>6263</v>
      </c>
      <c r="I11" s="65">
        <v>5419</v>
      </c>
      <c r="J11" s="66">
        <v>5839</v>
      </c>
      <c r="K11" s="66">
        <v>5162</v>
      </c>
      <c r="L11" s="66">
        <v>3907</v>
      </c>
      <c r="M11" s="66">
        <v>5439</v>
      </c>
      <c r="O11" s="70">
        <v>8</v>
      </c>
      <c r="P11" s="73">
        <f t="shared" si="0"/>
        <v>1</v>
      </c>
      <c r="Q11" s="73">
        <v>8</v>
      </c>
      <c r="S11" s="73" t="s">
        <v>71</v>
      </c>
      <c r="T11" s="83">
        <f t="shared" si="1"/>
        <v>44</v>
      </c>
    </row>
    <row r="12" spans="1:20" x14ac:dyDescent="0.25">
      <c r="A12">
        <v>1837</v>
      </c>
      <c r="B12" s="66">
        <v>2961</v>
      </c>
      <c r="C12" s="66">
        <v>613</v>
      </c>
      <c r="D12" s="66">
        <v>865</v>
      </c>
      <c r="E12" s="66">
        <v>796</v>
      </c>
      <c r="F12" s="66">
        <v>1481</v>
      </c>
      <c r="G12" s="66">
        <v>3073</v>
      </c>
      <c r="H12" s="66">
        <v>3586</v>
      </c>
      <c r="I12" s="66">
        <v>3372</v>
      </c>
      <c r="J12" s="66">
        <v>3274</v>
      </c>
      <c r="K12" s="66">
        <v>3274</v>
      </c>
      <c r="L12" s="66">
        <v>2803</v>
      </c>
      <c r="M12" s="66">
        <v>3036</v>
      </c>
      <c r="O12" s="70">
        <v>9</v>
      </c>
      <c r="P12" s="73">
        <f t="shared" si="0"/>
        <v>1</v>
      </c>
      <c r="Q12" s="73">
        <v>9</v>
      </c>
      <c r="S12" s="73" t="s">
        <v>72</v>
      </c>
      <c r="T12" s="83">
        <f t="shared" si="1"/>
        <v>82</v>
      </c>
    </row>
    <row r="13" spans="1:20" x14ac:dyDescent="0.25">
      <c r="A13">
        <v>1838</v>
      </c>
      <c r="B13" s="66">
        <v>2728</v>
      </c>
      <c r="C13" s="66">
        <v>2197</v>
      </c>
      <c r="D13" s="66">
        <v>2307</v>
      </c>
      <c r="E13" s="66">
        <v>2770</v>
      </c>
      <c r="F13" s="66">
        <v>2765</v>
      </c>
      <c r="G13" s="66">
        <v>2930</v>
      </c>
      <c r="H13" s="66">
        <v>2591</v>
      </c>
      <c r="I13" s="67">
        <v>2020</v>
      </c>
      <c r="J13" s="66">
        <v>1935</v>
      </c>
      <c r="K13" s="66">
        <v>2346</v>
      </c>
      <c r="L13" s="66">
        <v>1684</v>
      </c>
      <c r="M13" s="66">
        <v>2937</v>
      </c>
      <c r="O13" s="70">
        <v>10</v>
      </c>
      <c r="P13" s="73">
        <f t="shared" si="0"/>
        <v>1</v>
      </c>
      <c r="Q13" s="73">
        <v>10</v>
      </c>
      <c r="S13" s="73" t="s">
        <v>73</v>
      </c>
      <c r="T13" s="83">
        <f t="shared" si="1"/>
        <v>137</v>
      </c>
    </row>
    <row r="14" spans="1:20" x14ac:dyDescent="0.25">
      <c r="A14">
        <v>1839</v>
      </c>
      <c r="B14" s="66">
        <v>3446</v>
      </c>
      <c r="C14" s="66">
        <v>2203</v>
      </c>
      <c r="D14" s="66">
        <v>2674</v>
      </c>
      <c r="E14" s="66">
        <v>2955</v>
      </c>
      <c r="F14" s="66">
        <v>2128</v>
      </c>
      <c r="G14" s="66">
        <v>3378</v>
      </c>
      <c r="H14" s="66">
        <v>2856</v>
      </c>
      <c r="I14" s="66">
        <v>1704</v>
      </c>
      <c r="J14" s="66">
        <v>1880</v>
      </c>
      <c r="K14" s="66">
        <v>2252</v>
      </c>
      <c r="L14" s="66">
        <v>1120</v>
      </c>
      <c r="M14" s="66">
        <v>2474</v>
      </c>
      <c r="O14" s="70">
        <v>11</v>
      </c>
      <c r="P14" s="73">
        <f t="shared" si="0"/>
        <v>1</v>
      </c>
      <c r="Q14" s="73">
        <v>11</v>
      </c>
      <c r="S14" s="73" t="s">
        <v>74</v>
      </c>
      <c r="T14" s="83">
        <f t="shared" si="1"/>
        <v>62</v>
      </c>
    </row>
    <row r="15" spans="1:20" x14ac:dyDescent="0.25">
      <c r="A15">
        <v>1840</v>
      </c>
      <c r="B15" s="66">
        <v>1931</v>
      </c>
      <c r="C15" s="66">
        <v>1206</v>
      </c>
      <c r="D15" s="66">
        <v>1980</v>
      </c>
      <c r="E15" s="66">
        <v>1590</v>
      </c>
      <c r="F15" s="66">
        <v>1139</v>
      </c>
      <c r="G15" s="66">
        <v>3154</v>
      </c>
      <c r="H15" s="66">
        <v>2216</v>
      </c>
      <c r="I15" s="66">
        <v>1254</v>
      </c>
      <c r="J15" s="66">
        <v>2244</v>
      </c>
      <c r="K15" s="66">
        <v>2381</v>
      </c>
      <c r="L15" s="66">
        <v>1284</v>
      </c>
      <c r="M15" s="66">
        <v>2858</v>
      </c>
      <c r="O15" s="70">
        <v>12</v>
      </c>
      <c r="P15" s="73">
        <f t="shared" si="0"/>
        <v>1</v>
      </c>
      <c r="Q15" s="73">
        <v>12</v>
      </c>
      <c r="S15" s="73" t="s">
        <v>75</v>
      </c>
      <c r="T15" s="83">
        <f t="shared" si="1"/>
        <v>70</v>
      </c>
    </row>
    <row r="16" spans="1:20" x14ac:dyDescent="0.25">
      <c r="A16">
        <v>1841</v>
      </c>
      <c r="B16" s="66">
        <v>2166</v>
      </c>
      <c r="C16" s="66">
        <v>1208</v>
      </c>
      <c r="D16" s="66">
        <v>1935</v>
      </c>
      <c r="E16" s="66">
        <v>1783</v>
      </c>
      <c r="F16" s="66">
        <v>1411</v>
      </c>
      <c r="G16" s="66">
        <v>2908</v>
      </c>
      <c r="H16" s="66">
        <v>1938</v>
      </c>
      <c r="I16" s="66">
        <v>1298</v>
      </c>
      <c r="J16" s="66">
        <v>2468</v>
      </c>
      <c r="K16" s="66">
        <v>2984</v>
      </c>
      <c r="L16" s="66">
        <v>1496</v>
      </c>
      <c r="M16" s="66">
        <v>2369</v>
      </c>
      <c r="O16" s="70">
        <v>13</v>
      </c>
      <c r="P16" s="73">
        <f t="shared" si="0"/>
        <v>2</v>
      </c>
      <c r="Q16" s="73">
        <v>1</v>
      </c>
      <c r="R16" s="83">
        <v>1833</v>
      </c>
      <c r="S16" s="73" t="s">
        <v>64</v>
      </c>
      <c r="T16" s="83">
        <f t="shared" si="1"/>
        <v>161</v>
      </c>
    </row>
    <row r="17" spans="1:20" x14ac:dyDescent="0.25">
      <c r="A17">
        <v>1842</v>
      </c>
      <c r="B17" s="66">
        <v>1792</v>
      </c>
      <c r="C17" s="66">
        <v>1153</v>
      </c>
      <c r="D17" s="66">
        <v>1476</v>
      </c>
      <c r="E17" s="66">
        <v>1833</v>
      </c>
      <c r="F17" s="66">
        <v>1550</v>
      </c>
      <c r="G17" s="66">
        <v>2622</v>
      </c>
      <c r="H17" s="66">
        <v>1890</v>
      </c>
      <c r="I17" s="66">
        <v>1428</v>
      </c>
      <c r="J17" s="66">
        <v>1447</v>
      </c>
      <c r="K17" s="66">
        <v>1605</v>
      </c>
      <c r="L17" s="66">
        <v>1332</v>
      </c>
      <c r="M17" s="66">
        <v>1509</v>
      </c>
      <c r="O17" s="70">
        <v>14</v>
      </c>
      <c r="P17" s="73">
        <f t="shared" si="0"/>
        <v>2</v>
      </c>
      <c r="Q17" s="73">
        <v>2</v>
      </c>
      <c r="S17" s="73" t="s">
        <v>65</v>
      </c>
      <c r="T17" s="83">
        <f t="shared" si="1"/>
        <v>52</v>
      </c>
    </row>
    <row r="18" spans="1:20" x14ac:dyDescent="0.25">
      <c r="A18">
        <v>1843</v>
      </c>
      <c r="B18" s="66">
        <v>1494</v>
      </c>
      <c r="C18" s="66">
        <v>1267</v>
      </c>
      <c r="D18" s="66">
        <v>1112</v>
      </c>
      <c r="E18" s="66">
        <v>1022</v>
      </c>
      <c r="F18" s="66">
        <v>1025</v>
      </c>
      <c r="G18" s="66">
        <v>1160</v>
      </c>
      <c r="H18" s="66">
        <v>1295</v>
      </c>
      <c r="I18" s="66">
        <v>931</v>
      </c>
      <c r="J18" s="66">
        <v>1239</v>
      </c>
      <c r="K18" s="66">
        <v>1234</v>
      </c>
      <c r="L18" s="66">
        <v>1038</v>
      </c>
      <c r="M18" s="66">
        <v>1545</v>
      </c>
      <c r="O18" s="70">
        <v>15</v>
      </c>
      <c r="P18" s="73">
        <f t="shared" si="0"/>
        <v>2</v>
      </c>
      <c r="Q18" s="73">
        <v>3</v>
      </c>
      <c r="S18" s="73" t="s">
        <v>66</v>
      </c>
      <c r="T18" s="83">
        <f t="shared" si="1"/>
        <v>116</v>
      </c>
    </row>
    <row r="19" spans="1:20" x14ac:dyDescent="0.25">
      <c r="A19">
        <v>1844</v>
      </c>
      <c r="B19" s="66">
        <v>1220</v>
      </c>
      <c r="C19" s="66">
        <v>962</v>
      </c>
      <c r="D19" s="66">
        <v>855</v>
      </c>
      <c r="E19" s="66">
        <v>1134</v>
      </c>
      <c r="F19" s="66">
        <v>1004</v>
      </c>
      <c r="G19" s="66">
        <v>1983</v>
      </c>
      <c r="H19" s="66">
        <v>2052</v>
      </c>
      <c r="I19" s="66">
        <v>1549</v>
      </c>
      <c r="J19" s="66">
        <v>2298</v>
      </c>
      <c r="K19" s="66">
        <v>2852</v>
      </c>
      <c r="L19" s="66">
        <v>1887</v>
      </c>
      <c r="M19" s="66">
        <v>2912</v>
      </c>
      <c r="O19" s="70">
        <v>16</v>
      </c>
      <c r="P19" s="73">
        <f t="shared" si="0"/>
        <v>2</v>
      </c>
      <c r="Q19" s="73">
        <v>4</v>
      </c>
      <c r="S19" s="73" t="s">
        <v>67</v>
      </c>
      <c r="T19" s="83">
        <f t="shared" si="1"/>
        <v>225</v>
      </c>
    </row>
    <row r="20" spans="1:20" x14ac:dyDescent="0.25">
      <c r="A20">
        <v>1845</v>
      </c>
      <c r="B20" s="66">
        <v>2448</v>
      </c>
      <c r="C20" s="66">
        <v>3336</v>
      </c>
      <c r="D20" s="66">
        <v>5087</v>
      </c>
      <c r="E20" s="66">
        <v>3434</v>
      </c>
      <c r="F20" s="66">
        <v>2170</v>
      </c>
      <c r="G20" s="66">
        <v>2942</v>
      </c>
      <c r="H20" s="66">
        <v>2580</v>
      </c>
      <c r="I20" s="66">
        <v>2259</v>
      </c>
      <c r="J20" s="66">
        <v>2826</v>
      </c>
      <c r="K20" s="66">
        <v>2846</v>
      </c>
      <c r="L20" s="66">
        <v>1581</v>
      </c>
      <c r="M20" s="66">
        <v>1837</v>
      </c>
      <c r="O20" s="70">
        <v>17</v>
      </c>
      <c r="P20" s="73">
        <f t="shared" si="0"/>
        <v>2</v>
      </c>
      <c r="Q20" s="73">
        <v>5</v>
      </c>
      <c r="S20" s="73" t="s">
        <v>68</v>
      </c>
      <c r="T20" s="83">
        <f t="shared" si="1"/>
        <v>32</v>
      </c>
    </row>
    <row r="21" spans="1:20" x14ac:dyDescent="0.25">
      <c r="A21">
        <v>1846</v>
      </c>
      <c r="B21" s="66">
        <v>2562</v>
      </c>
      <c r="C21" s="66">
        <v>5273</v>
      </c>
      <c r="D21" s="66">
        <v>4982</v>
      </c>
      <c r="E21" s="66">
        <v>2770</v>
      </c>
      <c r="F21" s="66">
        <v>2455</v>
      </c>
      <c r="G21" s="66">
        <v>3191</v>
      </c>
      <c r="H21" s="66">
        <v>2150</v>
      </c>
      <c r="I21" s="66">
        <v>1423</v>
      </c>
      <c r="J21" s="66">
        <v>1969</v>
      </c>
      <c r="K21" s="66">
        <v>2114</v>
      </c>
      <c r="L21" s="66">
        <v>1442</v>
      </c>
      <c r="M21" s="66">
        <v>1861</v>
      </c>
      <c r="O21" s="70">
        <v>18</v>
      </c>
      <c r="P21" s="73">
        <f t="shared" si="0"/>
        <v>2</v>
      </c>
      <c r="Q21" s="73">
        <v>6</v>
      </c>
      <c r="S21" s="73" t="s">
        <v>69</v>
      </c>
      <c r="T21" s="83">
        <f t="shared" si="1"/>
        <v>602</v>
      </c>
    </row>
    <row r="22" spans="1:20" x14ac:dyDescent="0.25">
      <c r="A22">
        <v>1847</v>
      </c>
      <c r="B22" s="66">
        <v>1798</v>
      </c>
      <c r="C22" s="66">
        <v>1751</v>
      </c>
      <c r="D22" s="66">
        <v>2586</v>
      </c>
      <c r="E22" s="66">
        <v>1729</v>
      </c>
      <c r="F22" s="66">
        <v>1707</v>
      </c>
      <c r="G22" s="67">
        <v>3489</v>
      </c>
      <c r="H22" s="66">
        <v>2579</v>
      </c>
      <c r="I22" s="66">
        <v>2706</v>
      </c>
      <c r="J22" s="66">
        <v>5124</v>
      </c>
      <c r="K22" s="66">
        <v>3862</v>
      </c>
      <c r="L22" s="66">
        <v>2973</v>
      </c>
      <c r="M22" s="66">
        <v>3354</v>
      </c>
      <c r="O22" s="70">
        <v>19</v>
      </c>
      <c r="P22" s="73">
        <f t="shared" si="0"/>
        <v>2</v>
      </c>
      <c r="Q22" s="73">
        <v>7</v>
      </c>
      <c r="S22" s="73" t="s">
        <v>70</v>
      </c>
      <c r="T22" s="83">
        <f t="shared" si="1"/>
        <v>520</v>
      </c>
    </row>
    <row r="23" spans="1:20" x14ac:dyDescent="0.25">
      <c r="O23" s="70">
        <v>20</v>
      </c>
      <c r="P23" s="73">
        <f t="shared" si="0"/>
        <v>2</v>
      </c>
      <c r="Q23" s="73">
        <v>8</v>
      </c>
      <c r="S23" s="73" t="s">
        <v>71</v>
      </c>
      <c r="T23" s="83">
        <f t="shared" si="1"/>
        <v>63</v>
      </c>
    </row>
    <row r="24" spans="1:20" x14ac:dyDescent="0.25">
      <c r="O24" s="70">
        <v>21</v>
      </c>
      <c r="P24" s="73">
        <f t="shared" si="0"/>
        <v>2</v>
      </c>
      <c r="Q24" s="73">
        <v>9</v>
      </c>
      <c r="S24" s="73" t="s">
        <v>72</v>
      </c>
      <c r="T24" s="83">
        <f t="shared" si="1"/>
        <v>428</v>
      </c>
    </row>
    <row r="25" spans="1:20" x14ac:dyDescent="0.25">
      <c r="O25" s="70">
        <v>22</v>
      </c>
      <c r="P25" s="73">
        <f t="shared" si="0"/>
        <v>2</v>
      </c>
      <c r="Q25" s="73">
        <v>10</v>
      </c>
      <c r="S25" s="73" t="s">
        <v>73</v>
      </c>
      <c r="T25" s="83">
        <f t="shared" si="1"/>
        <v>785</v>
      </c>
    </row>
    <row r="26" spans="1:20" x14ac:dyDescent="0.25">
      <c r="O26" s="70">
        <v>23</v>
      </c>
      <c r="P26" s="73">
        <f t="shared" si="0"/>
        <v>2</v>
      </c>
      <c r="Q26" s="73">
        <v>11</v>
      </c>
      <c r="S26" s="73" t="s">
        <v>74</v>
      </c>
      <c r="T26" s="83">
        <f t="shared" si="1"/>
        <v>124</v>
      </c>
    </row>
    <row r="27" spans="1:20" x14ac:dyDescent="0.25">
      <c r="O27" s="70">
        <v>24</v>
      </c>
      <c r="P27" s="73">
        <f t="shared" si="0"/>
        <v>2</v>
      </c>
      <c r="Q27" s="73">
        <v>12</v>
      </c>
      <c r="S27" s="73" t="s">
        <v>75</v>
      </c>
      <c r="T27" s="83">
        <f t="shared" si="1"/>
        <v>1458</v>
      </c>
    </row>
    <row r="28" spans="1:20" x14ac:dyDescent="0.25">
      <c r="O28" s="70">
        <v>25</v>
      </c>
      <c r="P28" s="73">
        <f t="shared" si="0"/>
        <v>3</v>
      </c>
      <c r="Q28" s="73">
        <v>1</v>
      </c>
      <c r="R28" s="83">
        <v>1834</v>
      </c>
      <c r="S28" s="73" t="s">
        <v>64</v>
      </c>
      <c r="T28" s="83">
        <f t="shared" si="1"/>
        <v>1902</v>
      </c>
    </row>
    <row r="29" spans="1:20" x14ac:dyDescent="0.25">
      <c r="O29" s="70">
        <v>26</v>
      </c>
      <c r="P29" s="73">
        <f t="shared" si="0"/>
        <v>3</v>
      </c>
      <c r="Q29" s="73">
        <v>2</v>
      </c>
      <c r="S29" s="73" t="s">
        <v>65</v>
      </c>
      <c r="T29" s="83">
        <f t="shared" si="1"/>
        <v>1781</v>
      </c>
    </row>
    <row r="30" spans="1:20" x14ac:dyDescent="0.25">
      <c r="O30" s="70">
        <v>27</v>
      </c>
      <c r="P30" s="73">
        <f t="shared" si="0"/>
        <v>3</v>
      </c>
      <c r="Q30" s="73">
        <v>3</v>
      </c>
      <c r="S30" s="73" t="s">
        <v>66</v>
      </c>
      <c r="T30" s="83">
        <f t="shared" si="1"/>
        <v>2833</v>
      </c>
    </row>
    <row r="31" spans="1:20" x14ac:dyDescent="0.25">
      <c r="O31" s="70">
        <v>28</v>
      </c>
      <c r="P31" s="73">
        <f t="shared" si="0"/>
        <v>3</v>
      </c>
      <c r="Q31" s="73">
        <v>4</v>
      </c>
      <c r="S31" s="73" t="s">
        <v>67</v>
      </c>
      <c r="T31" s="83">
        <f t="shared" si="1"/>
        <v>3383</v>
      </c>
    </row>
    <row r="32" spans="1:20" x14ac:dyDescent="0.25">
      <c r="O32" s="70">
        <v>29</v>
      </c>
      <c r="P32" s="73">
        <f t="shared" si="0"/>
        <v>3</v>
      </c>
      <c r="Q32" s="73">
        <v>5</v>
      </c>
      <c r="S32" s="73" t="s">
        <v>68</v>
      </c>
      <c r="T32" s="83">
        <f t="shared" si="1"/>
        <v>3068</v>
      </c>
    </row>
    <row r="33" spans="15:20" x14ac:dyDescent="0.25">
      <c r="O33" s="70">
        <v>30</v>
      </c>
      <c r="P33" s="73">
        <f t="shared" si="0"/>
        <v>3</v>
      </c>
      <c r="Q33" s="73">
        <v>6</v>
      </c>
      <c r="S33" s="73" t="s">
        <v>69</v>
      </c>
      <c r="T33" s="83">
        <f t="shared" si="1"/>
        <v>4088</v>
      </c>
    </row>
    <row r="34" spans="15:20" x14ac:dyDescent="0.25">
      <c r="O34" s="70">
        <v>31</v>
      </c>
      <c r="P34" s="73">
        <f t="shared" si="0"/>
        <v>3</v>
      </c>
      <c r="Q34" s="73">
        <v>7</v>
      </c>
      <c r="S34" s="73" t="s">
        <v>70</v>
      </c>
      <c r="T34" s="83">
        <f t="shared" si="1"/>
        <v>3409</v>
      </c>
    </row>
    <row r="35" spans="15:20" x14ac:dyDescent="0.25">
      <c r="O35" s="70">
        <v>32</v>
      </c>
      <c r="P35" s="73">
        <f t="shared" si="0"/>
        <v>3</v>
      </c>
      <c r="Q35" s="73">
        <v>8</v>
      </c>
      <c r="S35" s="73" t="s">
        <v>71</v>
      </c>
      <c r="T35" s="83">
        <f t="shared" si="1"/>
        <v>2055</v>
      </c>
    </row>
    <row r="36" spans="15:20" x14ac:dyDescent="0.25">
      <c r="O36" s="70">
        <v>33</v>
      </c>
      <c r="P36" s="73">
        <f t="shared" si="0"/>
        <v>3</v>
      </c>
      <c r="Q36" s="73">
        <v>9</v>
      </c>
      <c r="S36" s="73" t="s">
        <v>72</v>
      </c>
      <c r="T36" s="83">
        <f t="shared" si="1"/>
        <v>3602</v>
      </c>
    </row>
    <row r="37" spans="15:20" x14ac:dyDescent="0.25">
      <c r="O37" s="70">
        <v>34</v>
      </c>
      <c r="P37" s="73">
        <f t="shared" si="0"/>
        <v>3</v>
      </c>
      <c r="Q37" s="73">
        <v>10</v>
      </c>
      <c r="S37" s="73" t="s">
        <v>73</v>
      </c>
      <c r="T37" s="83">
        <f t="shared" si="1"/>
        <v>3405</v>
      </c>
    </row>
    <row r="38" spans="15:20" x14ac:dyDescent="0.25">
      <c r="O38" s="70">
        <v>35</v>
      </c>
      <c r="P38" s="73">
        <f t="shared" si="0"/>
        <v>3</v>
      </c>
      <c r="Q38" s="73">
        <v>11</v>
      </c>
      <c r="S38" s="73" t="s">
        <v>74</v>
      </c>
      <c r="T38" s="83">
        <f t="shared" si="1"/>
        <v>1094</v>
      </c>
    </row>
    <row r="39" spans="15:20" x14ac:dyDescent="0.25">
      <c r="O39" s="70">
        <v>36</v>
      </c>
      <c r="P39" s="73">
        <f t="shared" si="0"/>
        <v>3</v>
      </c>
      <c r="Q39" s="73">
        <v>12</v>
      </c>
      <c r="S39" s="73" t="s">
        <v>75</v>
      </c>
      <c r="T39" s="83">
        <f t="shared" si="1"/>
        <v>3064</v>
      </c>
    </row>
    <row r="40" spans="15:20" x14ac:dyDescent="0.25">
      <c r="O40" s="70">
        <v>37</v>
      </c>
      <c r="P40" s="73">
        <f t="shared" si="0"/>
        <v>4</v>
      </c>
      <c r="Q40" s="73">
        <v>1</v>
      </c>
      <c r="R40" s="83">
        <v>1835</v>
      </c>
      <c r="S40" s="73" t="s">
        <v>64</v>
      </c>
      <c r="T40" s="83">
        <f t="shared" si="1"/>
        <v>2962</v>
      </c>
    </row>
    <row r="41" spans="15:20" x14ac:dyDescent="0.25">
      <c r="O41" s="70">
        <v>38</v>
      </c>
      <c r="P41" s="73">
        <f t="shared" si="0"/>
        <v>4</v>
      </c>
      <c r="Q41" s="73">
        <v>2</v>
      </c>
      <c r="S41" s="73" t="s">
        <v>65</v>
      </c>
      <c r="T41" s="83">
        <f t="shared" si="1"/>
        <v>2209</v>
      </c>
    </row>
    <row r="42" spans="15:20" x14ac:dyDescent="0.25">
      <c r="O42" s="70">
        <v>39</v>
      </c>
      <c r="P42" s="73">
        <f t="shared" si="0"/>
        <v>4</v>
      </c>
      <c r="Q42" s="73">
        <v>3</v>
      </c>
      <c r="S42" s="73" t="s">
        <v>66</v>
      </c>
      <c r="T42" s="83">
        <f t="shared" si="1"/>
        <v>2651</v>
      </c>
    </row>
    <row r="43" spans="15:20" x14ac:dyDescent="0.25">
      <c r="O43" s="70">
        <v>40</v>
      </c>
      <c r="P43" s="73">
        <f t="shared" si="0"/>
        <v>4</v>
      </c>
      <c r="Q43" s="73">
        <v>4</v>
      </c>
      <c r="S43" s="73" t="s">
        <v>67</v>
      </c>
      <c r="T43" s="83">
        <f t="shared" si="1"/>
        <v>2234</v>
      </c>
    </row>
    <row r="44" spans="15:20" x14ac:dyDescent="0.25">
      <c r="O44" s="70">
        <v>41</v>
      </c>
      <c r="P44" s="73">
        <f t="shared" si="0"/>
        <v>4</v>
      </c>
      <c r="Q44" s="73">
        <v>5</v>
      </c>
      <c r="S44" s="73" t="s">
        <v>68</v>
      </c>
      <c r="T44" s="83">
        <f t="shared" si="1"/>
        <v>1862</v>
      </c>
    </row>
    <row r="45" spans="15:20" x14ac:dyDescent="0.25">
      <c r="O45" s="70">
        <v>42</v>
      </c>
      <c r="P45" s="73">
        <f t="shared" si="0"/>
        <v>4</v>
      </c>
      <c r="Q45" s="73">
        <v>6</v>
      </c>
      <c r="S45" s="73" t="s">
        <v>69</v>
      </c>
      <c r="T45" s="83">
        <f t="shared" si="1"/>
        <v>2834</v>
      </c>
    </row>
    <row r="46" spans="15:20" x14ac:dyDescent="0.25">
      <c r="O46" s="70">
        <v>43</v>
      </c>
      <c r="P46" s="73">
        <f t="shared" si="0"/>
        <v>4</v>
      </c>
      <c r="Q46" s="73">
        <v>7</v>
      </c>
      <c r="S46" s="73" t="s">
        <v>70</v>
      </c>
      <c r="T46" s="83">
        <f t="shared" si="1"/>
        <v>2311</v>
      </c>
    </row>
    <row r="47" spans="15:20" x14ac:dyDescent="0.25">
      <c r="O47" s="70">
        <v>44</v>
      </c>
      <c r="P47" s="73">
        <f t="shared" si="0"/>
        <v>4</v>
      </c>
      <c r="Q47" s="73">
        <v>8</v>
      </c>
      <c r="S47" s="73" t="s">
        <v>71</v>
      </c>
      <c r="T47" s="83">
        <f t="shared" si="1"/>
        <v>3140</v>
      </c>
    </row>
    <row r="48" spans="15:20" x14ac:dyDescent="0.25">
      <c r="O48" s="70">
        <v>45</v>
      </c>
      <c r="P48" s="73">
        <f t="shared" si="0"/>
        <v>4</v>
      </c>
      <c r="Q48" s="73">
        <v>9</v>
      </c>
      <c r="S48" s="73" t="s">
        <v>72</v>
      </c>
      <c r="T48" s="83">
        <f t="shared" si="1"/>
        <v>6310</v>
      </c>
    </row>
    <row r="49" spans="15:20" x14ac:dyDescent="0.25">
      <c r="O49" s="70">
        <v>46</v>
      </c>
      <c r="P49" s="73">
        <f t="shared" si="0"/>
        <v>4</v>
      </c>
      <c r="Q49" s="73">
        <v>10</v>
      </c>
      <c r="S49" s="73" t="s">
        <v>73</v>
      </c>
      <c r="T49" s="83">
        <f t="shared" si="1"/>
        <v>9662</v>
      </c>
    </row>
    <row r="50" spans="15:20" x14ac:dyDescent="0.25">
      <c r="O50" s="70">
        <v>47</v>
      </c>
      <c r="P50" s="73">
        <f t="shared" si="0"/>
        <v>4</v>
      </c>
      <c r="Q50" s="73">
        <v>11</v>
      </c>
      <c r="S50" s="73" t="s">
        <v>74</v>
      </c>
      <c r="T50" s="83">
        <f t="shared" si="1"/>
        <v>9941</v>
      </c>
    </row>
    <row r="51" spans="15:20" x14ac:dyDescent="0.25">
      <c r="O51" s="70">
        <v>48</v>
      </c>
      <c r="P51" s="73">
        <f t="shared" si="0"/>
        <v>4</v>
      </c>
      <c r="Q51" s="73">
        <v>12</v>
      </c>
      <c r="S51" s="73" t="s">
        <v>75</v>
      </c>
      <c r="T51" s="83">
        <f t="shared" si="1"/>
        <v>10709</v>
      </c>
    </row>
    <row r="52" spans="15:20" x14ac:dyDescent="0.25">
      <c r="O52" s="70">
        <v>49</v>
      </c>
      <c r="P52" s="73">
        <f t="shared" si="0"/>
        <v>5</v>
      </c>
      <c r="Q52" s="73">
        <v>1</v>
      </c>
      <c r="R52" s="83">
        <v>1836</v>
      </c>
      <c r="S52" s="73" t="s">
        <v>64</v>
      </c>
      <c r="T52" s="83">
        <f t="shared" si="1"/>
        <v>8201</v>
      </c>
    </row>
    <row r="53" spans="15:20" x14ac:dyDescent="0.25">
      <c r="O53" s="70">
        <v>50</v>
      </c>
      <c r="P53" s="73">
        <f t="shared" si="0"/>
        <v>5</v>
      </c>
      <c r="Q53" s="73">
        <v>2</v>
      </c>
      <c r="S53" s="73" t="s">
        <v>65</v>
      </c>
      <c r="T53" s="83">
        <f t="shared" si="1"/>
        <v>5058</v>
      </c>
    </row>
    <row r="54" spans="15:20" x14ac:dyDescent="0.25">
      <c r="O54" s="70">
        <v>51</v>
      </c>
      <c r="P54" s="73">
        <f t="shared" si="0"/>
        <v>5</v>
      </c>
      <c r="Q54" s="73">
        <v>3</v>
      </c>
      <c r="S54" s="73" t="s">
        <v>66</v>
      </c>
      <c r="T54" s="83">
        <f t="shared" si="1"/>
        <v>5121</v>
      </c>
    </row>
    <row r="55" spans="15:20" x14ac:dyDescent="0.25">
      <c r="O55" s="70">
        <v>52</v>
      </c>
      <c r="P55" s="73">
        <f t="shared" si="0"/>
        <v>5</v>
      </c>
      <c r="Q55" s="73">
        <v>4</v>
      </c>
      <c r="S55" s="73" t="s">
        <v>67</v>
      </c>
      <c r="T55" s="83">
        <f t="shared" si="1"/>
        <v>4813</v>
      </c>
    </row>
    <row r="56" spans="15:20" x14ac:dyDescent="0.25">
      <c r="O56" s="70">
        <v>53</v>
      </c>
      <c r="P56" s="73">
        <f t="shared" si="0"/>
        <v>5</v>
      </c>
      <c r="Q56" s="73">
        <v>5</v>
      </c>
      <c r="S56" s="73" t="s">
        <v>68</v>
      </c>
      <c r="T56" s="83">
        <f t="shared" si="1"/>
        <v>4736</v>
      </c>
    </row>
    <row r="57" spans="15:20" x14ac:dyDescent="0.25">
      <c r="O57" s="70">
        <v>54</v>
      </c>
      <c r="P57" s="73">
        <f t="shared" si="0"/>
        <v>5</v>
      </c>
      <c r="Q57" s="73">
        <v>6</v>
      </c>
      <c r="S57" s="73" t="s">
        <v>69</v>
      </c>
      <c r="T57" s="83">
        <f t="shared" si="1"/>
        <v>6606</v>
      </c>
    </row>
    <row r="58" spans="15:20" x14ac:dyDescent="0.25">
      <c r="O58" s="70">
        <v>55</v>
      </c>
      <c r="P58" s="73">
        <f t="shared" si="0"/>
        <v>5</v>
      </c>
      <c r="Q58" s="73">
        <v>7</v>
      </c>
      <c r="S58" s="73" t="s">
        <v>70</v>
      </c>
      <c r="T58" s="83">
        <f t="shared" si="1"/>
        <v>6263</v>
      </c>
    </row>
    <row r="59" spans="15:20" x14ac:dyDescent="0.25">
      <c r="O59" s="70">
        <v>56</v>
      </c>
      <c r="P59" s="73">
        <f t="shared" si="0"/>
        <v>5</v>
      </c>
      <c r="Q59" s="73">
        <v>8</v>
      </c>
      <c r="S59" s="73" t="s">
        <v>71</v>
      </c>
      <c r="T59" s="83">
        <f t="shared" si="1"/>
        <v>5419</v>
      </c>
    </row>
    <row r="60" spans="15:20" x14ac:dyDescent="0.25">
      <c r="O60" s="70">
        <v>57</v>
      </c>
      <c r="P60" s="73">
        <f t="shared" si="0"/>
        <v>5</v>
      </c>
      <c r="Q60" s="73">
        <v>9</v>
      </c>
      <c r="S60" s="73" t="s">
        <v>72</v>
      </c>
      <c r="T60" s="83">
        <f t="shared" si="1"/>
        <v>5839</v>
      </c>
    </row>
    <row r="61" spans="15:20" x14ac:dyDescent="0.25">
      <c r="O61" s="70">
        <v>58</v>
      </c>
      <c r="P61" s="73">
        <f t="shared" si="0"/>
        <v>5</v>
      </c>
      <c r="Q61" s="73">
        <v>10</v>
      </c>
      <c r="S61" s="73" t="s">
        <v>73</v>
      </c>
      <c r="T61" s="83">
        <f t="shared" si="1"/>
        <v>5162</v>
      </c>
    </row>
    <row r="62" spans="15:20" x14ac:dyDescent="0.25">
      <c r="O62" s="70">
        <v>59</v>
      </c>
      <c r="P62" s="73">
        <f t="shared" si="0"/>
        <v>5</v>
      </c>
      <c r="Q62" s="73">
        <v>11</v>
      </c>
      <c r="S62" s="73" t="s">
        <v>74</v>
      </c>
      <c r="T62" s="83">
        <f t="shared" si="1"/>
        <v>3907</v>
      </c>
    </row>
    <row r="63" spans="15:20" x14ac:dyDescent="0.25">
      <c r="O63" s="70">
        <v>60</v>
      </c>
      <c r="P63" s="73">
        <f t="shared" si="0"/>
        <v>5</v>
      </c>
      <c r="Q63" s="73">
        <v>12</v>
      </c>
      <c r="S63" s="73" t="s">
        <v>75</v>
      </c>
      <c r="T63" s="83">
        <f t="shared" si="1"/>
        <v>5439</v>
      </c>
    </row>
    <row r="64" spans="15:20" x14ac:dyDescent="0.25">
      <c r="O64" s="70">
        <v>61</v>
      </c>
      <c r="P64" s="73">
        <f t="shared" si="0"/>
        <v>6</v>
      </c>
      <c r="Q64" s="73">
        <v>1</v>
      </c>
      <c r="R64" s="83">
        <v>1837</v>
      </c>
      <c r="S64" s="73" t="s">
        <v>64</v>
      </c>
      <c r="T64" s="83">
        <f t="shared" si="1"/>
        <v>2961</v>
      </c>
    </row>
    <row r="65" spans="15:20" x14ac:dyDescent="0.25">
      <c r="O65" s="70">
        <v>62</v>
      </c>
      <c r="P65" s="73">
        <f t="shared" si="0"/>
        <v>6</v>
      </c>
      <c r="Q65" s="73">
        <v>2</v>
      </c>
      <c r="S65" s="73" t="s">
        <v>65</v>
      </c>
      <c r="T65" s="83">
        <f t="shared" si="1"/>
        <v>613</v>
      </c>
    </row>
    <row r="66" spans="15:20" x14ac:dyDescent="0.25">
      <c r="O66" s="70">
        <v>63</v>
      </c>
      <c r="P66" s="73">
        <f t="shared" si="0"/>
        <v>6</v>
      </c>
      <c r="Q66" s="73">
        <v>3</v>
      </c>
      <c r="S66" s="73" t="s">
        <v>66</v>
      </c>
      <c r="T66" s="83">
        <f t="shared" si="1"/>
        <v>865</v>
      </c>
    </row>
    <row r="67" spans="15:20" x14ac:dyDescent="0.25">
      <c r="O67" s="70">
        <v>64</v>
      </c>
      <c r="P67" s="73">
        <f t="shared" si="0"/>
        <v>6</v>
      </c>
      <c r="Q67" s="73">
        <v>4</v>
      </c>
      <c r="S67" s="73" t="s">
        <v>67</v>
      </c>
      <c r="T67" s="83">
        <f t="shared" si="1"/>
        <v>796</v>
      </c>
    </row>
    <row r="68" spans="15:20" x14ac:dyDescent="0.25">
      <c r="O68" s="70">
        <v>65</v>
      </c>
      <c r="P68" s="73">
        <f t="shared" ref="P68:P131" si="2">ROUNDUP(O68/12,0)</f>
        <v>6</v>
      </c>
      <c r="Q68" s="73">
        <v>5</v>
      </c>
      <c r="S68" s="73" t="s">
        <v>68</v>
      </c>
      <c r="T68" s="83">
        <f t="shared" ref="T68:T131" si="3">INDEX($B$7:$M$22,P68,Q68)</f>
        <v>1481</v>
      </c>
    </row>
    <row r="69" spans="15:20" x14ac:dyDescent="0.25">
      <c r="O69" s="70">
        <v>66</v>
      </c>
      <c r="P69" s="73">
        <f t="shared" si="2"/>
        <v>6</v>
      </c>
      <c r="Q69" s="73">
        <v>6</v>
      </c>
      <c r="S69" s="73" t="s">
        <v>69</v>
      </c>
      <c r="T69" s="83">
        <f t="shared" si="3"/>
        <v>3073</v>
      </c>
    </row>
    <row r="70" spans="15:20" x14ac:dyDescent="0.25">
      <c r="O70" s="70">
        <v>67</v>
      </c>
      <c r="P70" s="73">
        <f t="shared" si="2"/>
        <v>6</v>
      </c>
      <c r="Q70" s="73">
        <v>7</v>
      </c>
      <c r="S70" s="73" t="s">
        <v>70</v>
      </c>
      <c r="T70" s="83">
        <f t="shared" si="3"/>
        <v>3586</v>
      </c>
    </row>
    <row r="71" spans="15:20" x14ac:dyDescent="0.25">
      <c r="O71" s="70">
        <v>68</v>
      </c>
      <c r="P71" s="73">
        <f t="shared" si="2"/>
        <v>6</v>
      </c>
      <c r="Q71" s="73">
        <v>8</v>
      </c>
      <c r="S71" s="73" t="s">
        <v>71</v>
      </c>
      <c r="T71" s="83">
        <f t="shared" si="3"/>
        <v>3372</v>
      </c>
    </row>
    <row r="72" spans="15:20" x14ac:dyDescent="0.25">
      <c r="O72" s="70">
        <v>69</v>
      </c>
      <c r="P72" s="73">
        <f t="shared" si="2"/>
        <v>6</v>
      </c>
      <c r="Q72" s="73">
        <v>9</v>
      </c>
      <c r="S72" s="73" t="s">
        <v>72</v>
      </c>
      <c r="T72" s="83">
        <f t="shared" si="3"/>
        <v>3274</v>
      </c>
    </row>
    <row r="73" spans="15:20" x14ac:dyDescent="0.25">
      <c r="O73" s="70">
        <v>70</v>
      </c>
      <c r="P73" s="73">
        <f t="shared" si="2"/>
        <v>6</v>
      </c>
      <c r="Q73" s="73">
        <v>10</v>
      </c>
      <c r="S73" s="73" t="s">
        <v>73</v>
      </c>
      <c r="T73" s="83">
        <f t="shared" si="3"/>
        <v>3274</v>
      </c>
    </row>
    <row r="74" spans="15:20" x14ac:dyDescent="0.25">
      <c r="O74" s="70">
        <v>71</v>
      </c>
      <c r="P74" s="73">
        <f t="shared" si="2"/>
        <v>6</v>
      </c>
      <c r="Q74" s="73">
        <v>11</v>
      </c>
      <c r="S74" s="73" t="s">
        <v>74</v>
      </c>
      <c r="T74" s="83">
        <f t="shared" si="3"/>
        <v>2803</v>
      </c>
    </row>
    <row r="75" spans="15:20" x14ac:dyDescent="0.25">
      <c r="O75" s="70">
        <v>72</v>
      </c>
      <c r="P75" s="73">
        <f t="shared" si="2"/>
        <v>6</v>
      </c>
      <c r="Q75" s="73">
        <v>12</v>
      </c>
      <c r="S75" s="73" t="s">
        <v>75</v>
      </c>
      <c r="T75" s="83">
        <f t="shared" si="3"/>
        <v>3036</v>
      </c>
    </row>
    <row r="76" spans="15:20" x14ac:dyDescent="0.25">
      <c r="O76" s="70">
        <v>73</v>
      </c>
      <c r="P76" s="73">
        <f t="shared" si="2"/>
        <v>7</v>
      </c>
      <c r="Q76" s="73">
        <v>1</v>
      </c>
      <c r="R76" s="83">
        <v>1838</v>
      </c>
      <c r="S76" s="73" t="s">
        <v>64</v>
      </c>
      <c r="T76" s="83">
        <f t="shared" si="3"/>
        <v>2728</v>
      </c>
    </row>
    <row r="77" spans="15:20" x14ac:dyDescent="0.25">
      <c r="O77" s="70">
        <v>74</v>
      </c>
      <c r="P77" s="73">
        <f t="shared" si="2"/>
        <v>7</v>
      </c>
      <c r="Q77" s="73">
        <v>2</v>
      </c>
      <c r="S77" s="73" t="s">
        <v>65</v>
      </c>
      <c r="T77" s="83">
        <f t="shared" si="3"/>
        <v>2197</v>
      </c>
    </row>
    <row r="78" spans="15:20" x14ac:dyDescent="0.25">
      <c r="O78" s="70">
        <v>75</v>
      </c>
      <c r="P78" s="73">
        <f t="shared" si="2"/>
        <v>7</v>
      </c>
      <c r="Q78" s="73">
        <v>3</v>
      </c>
      <c r="S78" s="73" t="s">
        <v>66</v>
      </c>
      <c r="T78" s="83">
        <f t="shared" si="3"/>
        <v>2307</v>
      </c>
    </row>
    <row r="79" spans="15:20" x14ac:dyDescent="0.25">
      <c r="O79" s="70">
        <v>76</v>
      </c>
      <c r="P79" s="73">
        <f t="shared" si="2"/>
        <v>7</v>
      </c>
      <c r="Q79" s="73">
        <v>4</v>
      </c>
      <c r="S79" s="73" t="s">
        <v>67</v>
      </c>
      <c r="T79" s="83">
        <f t="shared" si="3"/>
        <v>2770</v>
      </c>
    </row>
    <row r="80" spans="15:20" x14ac:dyDescent="0.25">
      <c r="O80" s="70">
        <v>77</v>
      </c>
      <c r="P80" s="73">
        <f t="shared" si="2"/>
        <v>7</v>
      </c>
      <c r="Q80" s="73">
        <v>5</v>
      </c>
      <c r="S80" s="73" t="s">
        <v>68</v>
      </c>
      <c r="T80" s="83">
        <f t="shared" si="3"/>
        <v>2765</v>
      </c>
    </row>
    <row r="81" spans="15:20" x14ac:dyDescent="0.25">
      <c r="O81" s="70">
        <v>78</v>
      </c>
      <c r="P81" s="73">
        <f t="shared" si="2"/>
        <v>7</v>
      </c>
      <c r="Q81" s="73">
        <v>6</v>
      </c>
      <c r="S81" s="73" t="s">
        <v>69</v>
      </c>
      <c r="T81" s="83">
        <f t="shared" si="3"/>
        <v>2930</v>
      </c>
    </row>
    <row r="82" spans="15:20" x14ac:dyDescent="0.25">
      <c r="O82" s="70">
        <v>79</v>
      </c>
      <c r="P82" s="73">
        <f t="shared" si="2"/>
        <v>7</v>
      </c>
      <c r="Q82" s="73">
        <v>7</v>
      </c>
      <c r="S82" s="73" t="s">
        <v>70</v>
      </c>
      <c r="T82" s="83">
        <f t="shared" si="3"/>
        <v>2591</v>
      </c>
    </row>
    <row r="83" spans="15:20" x14ac:dyDescent="0.25">
      <c r="O83" s="70">
        <v>80</v>
      </c>
      <c r="P83" s="73">
        <f t="shared" si="2"/>
        <v>7</v>
      </c>
      <c r="Q83" s="73">
        <v>8</v>
      </c>
      <c r="S83" s="73" t="s">
        <v>71</v>
      </c>
      <c r="T83" s="83">
        <f t="shared" si="3"/>
        <v>2020</v>
      </c>
    </row>
    <row r="84" spans="15:20" x14ac:dyDescent="0.25">
      <c r="O84" s="70">
        <v>81</v>
      </c>
      <c r="P84" s="73">
        <f t="shared" si="2"/>
        <v>7</v>
      </c>
      <c r="Q84" s="73">
        <v>9</v>
      </c>
      <c r="S84" s="73" t="s">
        <v>72</v>
      </c>
      <c r="T84" s="83">
        <f t="shared" si="3"/>
        <v>1935</v>
      </c>
    </row>
    <row r="85" spans="15:20" x14ac:dyDescent="0.25">
      <c r="O85" s="70">
        <v>82</v>
      </c>
      <c r="P85" s="73">
        <f t="shared" si="2"/>
        <v>7</v>
      </c>
      <c r="Q85" s="73">
        <v>10</v>
      </c>
      <c r="S85" s="73" t="s">
        <v>73</v>
      </c>
      <c r="T85" s="83">
        <f t="shared" si="3"/>
        <v>2346</v>
      </c>
    </row>
    <row r="86" spans="15:20" x14ac:dyDescent="0.25">
      <c r="O86" s="70">
        <v>83</v>
      </c>
      <c r="P86" s="73">
        <f t="shared" si="2"/>
        <v>7</v>
      </c>
      <c r="Q86" s="73">
        <v>11</v>
      </c>
      <c r="S86" s="73" t="s">
        <v>74</v>
      </c>
      <c r="T86" s="83">
        <f t="shared" si="3"/>
        <v>1684</v>
      </c>
    </row>
    <row r="87" spans="15:20" x14ac:dyDescent="0.25">
      <c r="O87" s="70">
        <v>84</v>
      </c>
      <c r="P87" s="73">
        <f t="shared" si="2"/>
        <v>7</v>
      </c>
      <c r="Q87" s="73">
        <v>12</v>
      </c>
      <c r="S87" s="73" t="s">
        <v>75</v>
      </c>
      <c r="T87" s="83">
        <f t="shared" si="3"/>
        <v>2937</v>
      </c>
    </row>
    <row r="88" spans="15:20" x14ac:dyDescent="0.25">
      <c r="O88" s="70">
        <v>85</v>
      </c>
      <c r="P88" s="73">
        <f t="shared" si="2"/>
        <v>8</v>
      </c>
      <c r="Q88" s="73">
        <v>1</v>
      </c>
      <c r="R88" s="83">
        <v>1839</v>
      </c>
      <c r="S88" s="73" t="s">
        <v>64</v>
      </c>
      <c r="T88" s="83">
        <f t="shared" si="3"/>
        <v>3446</v>
      </c>
    </row>
    <row r="89" spans="15:20" x14ac:dyDescent="0.25">
      <c r="O89" s="70">
        <v>86</v>
      </c>
      <c r="P89" s="73">
        <f t="shared" si="2"/>
        <v>8</v>
      </c>
      <c r="Q89" s="73">
        <v>2</v>
      </c>
      <c r="S89" s="73" t="s">
        <v>65</v>
      </c>
      <c r="T89" s="83">
        <f t="shared" si="3"/>
        <v>2203</v>
      </c>
    </row>
    <row r="90" spans="15:20" x14ac:dyDescent="0.25">
      <c r="O90" s="70">
        <v>87</v>
      </c>
      <c r="P90" s="73">
        <f t="shared" si="2"/>
        <v>8</v>
      </c>
      <c r="Q90" s="73">
        <v>3</v>
      </c>
      <c r="S90" s="73" t="s">
        <v>66</v>
      </c>
      <c r="T90" s="83">
        <f t="shared" si="3"/>
        <v>2674</v>
      </c>
    </row>
    <row r="91" spans="15:20" x14ac:dyDescent="0.25">
      <c r="O91" s="70">
        <v>88</v>
      </c>
      <c r="P91" s="73">
        <f t="shared" si="2"/>
        <v>8</v>
      </c>
      <c r="Q91" s="73">
        <v>4</v>
      </c>
      <c r="S91" s="73" t="s">
        <v>67</v>
      </c>
      <c r="T91" s="83">
        <f t="shared" si="3"/>
        <v>2955</v>
      </c>
    </row>
    <row r="92" spans="15:20" x14ac:dyDescent="0.25">
      <c r="O92" s="70">
        <v>89</v>
      </c>
      <c r="P92" s="73">
        <f t="shared" si="2"/>
        <v>8</v>
      </c>
      <c r="Q92" s="73">
        <v>5</v>
      </c>
      <c r="S92" s="73" t="s">
        <v>68</v>
      </c>
      <c r="T92" s="83">
        <f t="shared" si="3"/>
        <v>2128</v>
      </c>
    </row>
    <row r="93" spans="15:20" x14ac:dyDescent="0.25">
      <c r="O93" s="70">
        <v>90</v>
      </c>
      <c r="P93" s="73">
        <f t="shared" si="2"/>
        <v>8</v>
      </c>
      <c r="Q93" s="73">
        <v>6</v>
      </c>
      <c r="S93" s="73" t="s">
        <v>69</v>
      </c>
      <c r="T93" s="83">
        <f t="shared" si="3"/>
        <v>3378</v>
      </c>
    </row>
    <row r="94" spans="15:20" x14ac:dyDescent="0.25">
      <c r="O94" s="70">
        <v>91</v>
      </c>
      <c r="P94" s="73">
        <f t="shared" si="2"/>
        <v>8</v>
      </c>
      <c r="Q94" s="73">
        <v>7</v>
      </c>
      <c r="S94" s="73" t="s">
        <v>70</v>
      </c>
      <c r="T94" s="83">
        <f t="shared" si="3"/>
        <v>2856</v>
      </c>
    </row>
    <row r="95" spans="15:20" x14ac:dyDescent="0.25">
      <c r="O95" s="70">
        <v>92</v>
      </c>
      <c r="P95" s="73">
        <f t="shared" si="2"/>
        <v>8</v>
      </c>
      <c r="Q95" s="73">
        <v>8</v>
      </c>
      <c r="S95" s="73" t="s">
        <v>71</v>
      </c>
      <c r="T95" s="83">
        <f t="shared" si="3"/>
        <v>1704</v>
      </c>
    </row>
    <row r="96" spans="15:20" x14ac:dyDescent="0.25">
      <c r="O96" s="70">
        <v>93</v>
      </c>
      <c r="P96" s="73">
        <f t="shared" si="2"/>
        <v>8</v>
      </c>
      <c r="Q96" s="73">
        <v>9</v>
      </c>
      <c r="S96" s="73" t="s">
        <v>72</v>
      </c>
      <c r="T96" s="83">
        <f t="shared" si="3"/>
        <v>1880</v>
      </c>
    </row>
    <row r="97" spans="15:20" x14ac:dyDescent="0.25">
      <c r="O97" s="70">
        <v>94</v>
      </c>
      <c r="P97" s="73">
        <f t="shared" si="2"/>
        <v>8</v>
      </c>
      <c r="Q97" s="73">
        <v>10</v>
      </c>
      <c r="S97" s="73" t="s">
        <v>73</v>
      </c>
      <c r="T97" s="83">
        <f t="shared" si="3"/>
        <v>2252</v>
      </c>
    </row>
    <row r="98" spans="15:20" x14ac:dyDescent="0.25">
      <c r="O98" s="70">
        <v>95</v>
      </c>
      <c r="P98" s="73">
        <f t="shared" si="2"/>
        <v>8</v>
      </c>
      <c r="Q98" s="73">
        <v>11</v>
      </c>
      <c r="S98" s="73" t="s">
        <v>74</v>
      </c>
      <c r="T98" s="83">
        <f t="shared" si="3"/>
        <v>1120</v>
      </c>
    </row>
    <row r="99" spans="15:20" x14ac:dyDescent="0.25">
      <c r="O99" s="70">
        <v>96</v>
      </c>
      <c r="P99" s="73">
        <f t="shared" si="2"/>
        <v>8</v>
      </c>
      <c r="Q99" s="73">
        <v>12</v>
      </c>
      <c r="S99" s="73" t="s">
        <v>75</v>
      </c>
      <c r="T99" s="83">
        <f t="shared" si="3"/>
        <v>2474</v>
      </c>
    </row>
    <row r="100" spans="15:20" x14ac:dyDescent="0.25">
      <c r="O100" s="70">
        <v>97</v>
      </c>
      <c r="P100" s="73">
        <f t="shared" si="2"/>
        <v>9</v>
      </c>
      <c r="Q100" s="73">
        <v>1</v>
      </c>
      <c r="R100" s="83">
        <v>1840</v>
      </c>
      <c r="S100" s="73" t="s">
        <v>64</v>
      </c>
      <c r="T100" s="83">
        <f t="shared" si="3"/>
        <v>1931</v>
      </c>
    </row>
    <row r="101" spans="15:20" x14ac:dyDescent="0.25">
      <c r="O101" s="70">
        <v>98</v>
      </c>
      <c r="P101" s="73">
        <f t="shared" si="2"/>
        <v>9</v>
      </c>
      <c r="Q101" s="73">
        <v>2</v>
      </c>
      <c r="S101" s="73" t="s">
        <v>65</v>
      </c>
      <c r="T101" s="83">
        <f t="shared" si="3"/>
        <v>1206</v>
      </c>
    </row>
    <row r="102" spans="15:20" x14ac:dyDescent="0.25">
      <c r="O102" s="70">
        <v>99</v>
      </c>
      <c r="P102" s="73">
        <f t="shared" si="2"/>
        <v>9</v>
      </c>
      <c r="Q102" s="73">
        <v>3</v>
      </c>
      <c r="S102" s="73" t="s">
        <v>66</v>
      </c>
      <c r="T102" s="83">
        <f t="shared" si="3"/>
        <v>1980</v>
      </c>
    </row>
    <row r="103" spans="15:20" x14ac:dyDescent="0.25">
      <c r="O103" s="70">
        <v>100</v>
      </c>
      <c r="P103" s="73">
        <f t="shared" si="2"/>
        <v>9</v>
      </c>
      <c r="Q103" s="73">
        <v>4</v>
      </c>
      <c r="S103" s="73" t="s">
        <v>67</v>
      </c>
      <c r="T103" s="83">
        <f t="shared" si="3"/>
        <v>1590</v>
      </c>
    </row>
    <row r="104" spans="15:20" x14ac:dyDescent="0.25">
      <c r="O104" s="70">
        <v>101</v>
      </c>
      <c r="P104" s="73">
        <f t="shared" si="2"/>
        <v>9</v>
      </c>
      <c r="Q104" s="73">
        <v>5</v>
      </c>
      <c r="S104" s="73" t="s">
        <v>68</v>
      </c>
      <c r="T104" s="83">
        <f t="shared" si="3"/>
        <v>1139</v>
      </c>
    </row>
    <row r="105" spans="15:20" x14ac:dyDescent="0.25">
      <c r="O105" s="70">
        <v>102</v>
      </c>
      <c r="P105" s="73">
        <f t="shared" si="2"/>
        <v>9</v>
      </c>
      <c r="Q105" s="73">
        <v>6</v>
      </c>
      <c r="S105" s="73" t="s">
        <v>69</v>
      </c>
      <c r="T105" s="83">
        <f t="shared" si="3"/>
        <v>3154</v>
      </c>
    </row>
    <row r="106" spans="15:20" x14ac:dyDescent="0.25">
      <c r="O106" s="70">
        <v>103</v>
      </c>
      <c r="P106" s="73">
        <f t="shared" si="2"/>
        <v>9</v>
      </c>
      <c r="Q106" s="73">
        <v>7</v>
      </c>
      <c r="S106" s="73" t="s">
        <v>70</v>
      </c>
      <c r="T106" s="83">
        <f t="shared" si="3"/>
        <v>2216</v>
      </c>
    </row>
    <row r="107" spans="15:20" x14ac:dyDescent="0.25">
      <c r="O107" s="70">
        <v>104</v>
      </c>
      <c r="P107" s="73">
        <f t="shared" si="2"/>
        <v>9</v>
      </c>
      <c r="Q107" s="73">
        <v>8</v>
      </c>
      <c r="S107" s="73" t="s">
        <v>71</v>
      </c>
      <c r="T107" s="83">
        <f t="shared" si="3"/>
        <v>1254</v>
      </c>
    </row>
    <row r="108" spans="15:20" x14ac:dyDescent="0.25">
      <c r="O108" s="70">
        <v>105</v>
      </c>
      <c r="P108" s="73">
        <f t="shared" si="2"/>
        <v>9</v>
      </c>
      <c r="Q108" s="73">
        <v>9</v>
      </c>
      <c r="S108" s="73" t="s">
        <v>72</v>
      </c>
      <c r="T108" s="83">
        <f t="shared" si="3"/>
        <v>2244</v>
      </c>
    </row>
    <row r="109" spans="15:20" x14ac:dyDescent="0.25">
      <c r="O109" s="70">
        <v>106</v>
      </c>
      <c r="P109" s="73">
        <f t="shared" si="2"/>
        <v>9</v>
      </c>
      <c r="Q109" s="73">
        <v>10</v>
      </c>
      <c r="S109" s="73" t="s">
        <v>73</v>
      </c>
      <c r="T109" s="83">
        <f t="shared" si="3"/>
        <v>2381</v>
      </c>
    </row>
    <row r="110" spans="15:20" x14ac:dyDescent="0.25">
      <c r="O110" s="70">
        <v>107</v>
      </c>
      <c r="P110" s="73">
        <f t="shared" si="2"/>
        <v>9</v>
      </c>
      <c r="Q110" s="73">
        <v>11</v>
      </c>
      <c r="S110" s="73" t="s">
        <v>74</v>
      </c>
      <c r="T110" s="83">
        <f t="shared" si="3"/>
        <v>1284</v>
      </c>
    </row>
    <row r="111" spans="15:20" x14ac:dyDescent="0.25">
      <c r="O111" s="70">
        <v>108</v>
      </c>
      <c r="P111" s="73">
        <f t="shared" si="2"/>
        <v>9</v>
      </c>
      <c r="Q111" s="73">
        <v>12</v>
      </c>
      <c r="S111" s="73" t="s">
        <v>75</v>
      </c>
      <c r="T111" s="83">
        <f t="shared" si="3"/>
        <v>2858</v>
      </c>
    </row>
    <row r="112" spans="15:20" x14ac:dyDescent="0.25">
      <c r="O112" s="70">
        <v>109</v>
      </c>
      <c r="P112" s="73">
        <f t="shared" si="2"/>
        <v>10</v>
      </c>
      <c r="Q112" s="73">
        <v>1</v>
      </c>
      <c r="R112" s="83">
        <v>1841</v>
      </c>
      <c r="S112" s="73" t="s">
        <v>64</v>
      </c>
      <c r="T112" s="83">
        <f t="shared" si="3"/>
        <v>2166</v>
      </c>
    </row>
    <row r="113" spans="15:20" x14ac:dyDescent="0.25">
      <c r="O113" s="70">
        <v>110</v>
      </c>
      <c r="P113" s="73">
        <f t="shared" si="2"/>
        <v>10</v>
      </c>
      <c r="Q113" s="73">
        <v>2</v>
      </c>
      <c r="S113" s="73" t="s">
        <v>65</v>
      </c>
      <c r="T113" s="83">
        <f t="shared" si="3"/>
        <v>1208</v>
      </c>
    </row>
    <row r="114" spans="15:20" x14ac:dyDescent="0.25">
      <c r="O114" s="70">
        <v>111</v>
      </c>
      <c r="P114" s="73">
        <f t="shared" si="2"/>
        <v>10</v>
      </c>
      <c r="Q114" s="73">
        <v>3</v>
      </c>
      <c r="S114" s="73" t="s">
        <v>66</v>
      </c>
      <c r="T114" s="83">
        <f t="shared" si="3"/>
        <v>1935</v>
      </c>
    </row>
    <row r="115" spans="15:20" x14ac:dyDescent="0.25">
      <c r="O115" s="70">
        <v>112</v>
      </c>
      <c r="P115" s="73">
        <f t="shared" si="2"/>
        <v>10</v>
      </c>
      <c r="Q115" s="73">
        <v>4</v>
      </c>
      <c r="S115" s="73" t="s">
        <v>67</v>
      </c>
      <c r="T115" s="83">
        <f t="shared" si="3"/>
        <v>1783</v>
      </c>
    </row>
    <row r="116" spans="15:20" x14ac:dyDescent="0.25">
      <c r="O116" s="70">
        <v>113</v>
      </c>
      <c r="P116" s="73">
        <f t="shared" si="2"/>
        <v>10</v>
      </c>
      <c r="Q116" s="73">
        <v>5</v>
      </c>
      <c r="S116" s="73" t="s">
        <v>68</v>
      </c>
      <c r="T116" s="83">
        <f t="shared" si="3"/>
        <v>1411</v>
      </c>
    </row>
    <row r="117" spans="15:20" x14ac:dyDescent="0.25">
      <c r="O117" s="70">
        <v>114</v>
      </c>
      <c r="P117" s="73">
        <f t="shared" si="2"/>
        <v>10</v>
      </c>
      <c r="Q117" s="73">
        <v>6</v>
      </c>
      <c r="S117" s="73" t="s">
        <v>69</v>
      </c>
      <c r="T117" s="83">
        <f t="shared" si="3"/>
        <v>2908</v>
      </c>
    </row>
    <row r="118" spans="15:20" x14ac:dyDescent="0.25">
      <c r="O118" s="70">
        <v>115</v>
      </c>
      <c r="P118" s="73">
        <f t="shared" si="2"/>
        <v>10</v>
      </c>
      <c r="Q118" s="73">
        <v>7</v>
      </c>
      <c r="S118" s="73" t="s">
        <v>70</v>
      </c>
      <c r="T118" s="83">
        <f t="shared" si="3"/>
        <v>1938</v>
      </c>
    </row>
    <row r="119" spans="15:20" x14ac:dyDescent="0.25">
      <c r="O119" s="70">
        <v>116</v>
      </c>
      <c r="P119" s="73">
        <f t="shared" si="2"/>
        <v>10</v>
      </c>
      <c r="Q119" s="73">
        <v>8</v>
      </c>
      <c r="S119" s="73" t="s">
        <v>71</v>
      </c>
      <c r="T119" s="83">
        <f t="shared" si="3"/>
        <v>1298</v>
      </c>
    </row>
    <row r="120" spans="15:20" x14ac:dyDescent="0.25">
      <c r="O120" s="70">
        <v>117</v>
      </c>
      <c r="P120" s="73">
        <f t="shared" si="2"/>
        <v>10</v>
      </c>
      <c r="Q120" s="73">
        <v>9</v>
      </c>
      <c r="S120" s="73" t="s">
        <v>72</v>
      </c>
      <c r="T120" s="83">
        <f t="shared" si="3"/>
        <v>2468</v>
      </c>
    </row>
    <row r="121" spans="15:20" x14ac:dyDescent="0.25">
      <c r="O121" s="70">
        <v>118</v>
      </c>
      <c r="P121" s="73">
        <f t="shared" si="2"/>
        <v>10</v>
      </c>
      <c r="Q121" s="73">
        <v>10</v>
      </c>
      <c r="S121" s="73" t="s">
        <v>73</v>
      </c>
      <c r="T121" s="83">
        <f t="shared" si="3"/>
        <v>2984</v>
      </c>
    </row>
    <row r="122" spans="15:20" x14ac:dyDescent="0.25">
      <c r="O122" s="70">
        <v>119</v>
      </c>
      <c r="P122" s="73">
        <f t="shared" si="2"/>
        <v>10</v>
      </c>
      <c r="Q122" s="73">
        <v>11</v>
      </c>
      <c r="S122" s="73" t="s">
        <v>74</v>
      </c>
      <c r="T122" s="83">
        <f t="shared" si="3"/>
        <v>1496</v>
      </c>
    </row>
    <row r="123" spans="15:20" x14ac:dyDescent="0.25">
      <c r="O123" s="70">
        <v>120</v>
      </c>
      <c r="P123" s="73">
        <f t="shared" si="2"/>
        <v>10</v>
      </c>
      <c r="Q123" s="73">
        <v>12</v>
      </c>
      <c r="S123" s="73" t="s">
        <v>75</v>
      </c>
      <c r="T123" s="83">
        <f t="shared" si="3"/>
        <v>2369</v>
      </c>
    </row>
    <row r="124" spans="15:20" x14ac:dyDescent="0.25">
      <c r="O124" s="70">
        <v>121</v>
      </c>
      <c r="P124" s="73">
        <f t="shared" si="2"/>
        <v>11</v>
      </c>
      <c r="Q124" s="73">
        <v>1</v>
      </c>
      <c r="R124" s="83">
        <v>1842</v>
      </c>
      <c r="S124" s="73" t="s">
        <v>64</v>
      </c>
      <c r="T124" s="83">
        <f t="shared" si="3"/>
        <v>1792</v>
      </c>
    </row>
    <row r="125" spans="15:20" x14ac:dyDescent="0.25">
      <c r="O125" s="70">
        <v>122</v>
      </c>
      <c r="P125" s="73">
        <f t="shared" si="2"/>
        <v>11</v>
      </c>
      <c r="Q125" s="73">
        <v>2</v>
      </c>
      <c r="S125" s="73" t="s">
        <v>65</v>
      </c>
      <c r="T125" s="83">
        <f t="shared" si="3"/>
        <v>1153</v>
      </c>
    </row>
    <row r="126" spans="15:20" x14ac:dyDescent="0.25">
      <c r="O126" s="70">
        <v>123</v>
      </c>
      <c r="P126" s="73">
        <f t="shared" si="2"/>
        <v>11</v>
      </c>
      <c r="Q126" s="73">
        <v>3</v>
      </c>
      <c r="S126" s="73" t="s">
        <v>66</v>
      </c>
      <c r="T126" s="83">
        <f t="shared" si="3"/>
        <v>1476</v>
      </c>
    </row>
    <row r="127" spans="15:20" x14ac:dyDescent="0.25">
      <c r="O127" s="70">
        <v>124</v>
      </c>
      <c r="P127" s="73">
        <f t="shared" si="2"/>
        <v>11</v>
      </c>
      <c r="Q127" s="73">
        <v>4</v>
      </c>
      <c r="S127" s="73" t="s">
        <v>67</v>
      </c>
      <c r="T127" s="83">
        <f t="shared" si="3"/>
        <v>1833</v>
      </c>
    </row>
    <row r="128" spans="15:20" x14ac:dyDescent="0.25">
      <c r="O128" s="70">
        <v>125</v>
      </c>
      <c r="P128" s="73">
        <f t="shared" si="2"/>
        <v>11</v>
      </c>
      <c r="Q128" s="73">
        <v>5</v>
      </c>
      <c r="S128" s="73" t="s">
        <v>68</v>
      </c>
      <c r="T128" s="83">
        <f t="shared" si="3"/>
        <v>1550</v>
      </c>
    </row>
    <row r="129" spans="15:20" x14ac:dyDescent="0.25">
      <c r="O129" s="70">
        <v>126</v>
      </c>
      <c r="P129" s="73">
        <f t="shared" si="2"/>
        <v>11</v>
      </c>
      <c r="Q129" s="73">
        <v>6</v>
      </c>
      <c r="S129" s="73" t="s">
        <v>69</v>
      </c>
      <c r="T129" s="83">
        <f t="shared" si="3"/>
        <v>2622</v>
      </c>
    </row>
    <row r="130" spans="15:20" x14ac:dyDescent="0.25">
      <c r="O130" s="70">
        <v>127</v>
      </c>
      <c r="P130" s="73">
        <f t="shared" si="2"/>
        <v>11</v>
      </c>
      <c r="Q130" s="73">
        <v>7</v>
      </c>
      <c r="S130" s="73" t="s">
        <v>70</v>
      </c>
      <c r="T130" s="83">
        <f t="shared" si="3"/>
        <v>1890</v>
      </c>
    </row>
    <row r="131" spans="15:20" x14ac:dyDescent="0.25">
      <c r="O131" s="70">
        <v>128</v>
      </c>
      <c r="P131" s="73">
        <f t="shared" si="2"/>
        <v>11</v>
      </c>
      <c r="Q131" s="73">
        <v>8</v>
      </c>
      <c r="S131" s="73" t="s">
        <v>71</v>
      </c>
      <c r="T131" s="83">
        <f t="shared" si="3"/>
        <v>1428</v>
      </c>
    </row>
    <row r="132" spans="15:20" x14ac:dyDescent="0.25">
      <c r="O132" s="70">
        <v>129</v>
      </c>
      <c r="P132" s="73">
        <f t="shared" ref="P132:P195" si="4">ROUNDUP(O132/12,0)</f>
        <v>11</v>
      </c>
      <c r="Q132" s="73">
        <v>9</v>
      </c>
      <c r="S132" s="73" t="s">
        <v>72</v>
      </c>
      <c r="T132" s="83">
        <f t="shared" ref="T132:T195" si="5">INDEX($B$7:$M$22,P132,Q132)</f>
        <v>1447</v>
      </c>
    </row>
    <row r="133" spans="15:20" x14ac:dyDescent="0.25">
      <c r="O133" s="70">
        <v>130</v>
      </c>
      <c r="P133" s="73">
        <f t="shared" si="4"/>
        <v>11</v>
      </c>
      <c r="Q133" s="73">
        <v>10</v>
      </c>
      <c r="S133" s="73" t="s">
        <v>73</v>
      </c>
      <c r="T133" s="83">
        <f t="shared" si="5"/>
        <v>1605</v>
      </c>
    </row>
    <row r="134" spans="15:20" x14ac:dyDescent="0.25">
      <c r="O134" s="70">
        <v>131</v>
      </c>
      <c r="P134" s="73">
        <f t="shared" si="4"/>
        <v>11</v>
      </c>
      <c r="Q134" s="73">
        <v>11</v>
      </c>
      <c r="S134" s="73" t="s">
        <v>74</v>
      </c>
      <c r="T134" s="83">
        <f t="shared" si="5"/>
        <v>1332</v>
      </c>
    </row>
    <row r="135" spans="15:20" x14ac:dyDescent="0.25">
      <c r="O135" s="70">
        <v>132</v>
      </c>
      <c r="P135" s="73">
        <f t="shared" si="4"/>
        <v>11</v>
      </c>
      <c r="Q135" s="73">
        <v>12</v>
      </c>
      <c r="S135" s="73" t="s">
        <v>75</v>
      </c>
      <c r="T135" s="83">
        <f t="shared" si="5"/>
        <v>1509</v>
      </c>
    </row>
    <row r="136" spans="15:20" x14ac:dyDescent="0.25">
      <c r="O136" s="70">
        <v>133</v>
      </c>
      <c r="P136" s="73">
        <f t="shared" si="4"/>
        <v>12</v>
      </c>
      <c r="Q136" s="73">
        <v>1</v>
      </c>
      <c r="R136" s="83">
        <v>1843</v>
      </c>
      <c r="S136" s="73" t="s">
        <v>64</v>
      </c>
      <c r="T136" s="83">
        <f t="shared" si="5"/>
        <v>1494</v>
      </c>
    </row>
    <row r="137" spans="15:20" x14ac:dyDescent="0.25">
      <c r="O137" s="70">
        <v>134</v>
      </c>
      <c r="P137" s="73">
        <f t="shared" si="4"/>
        <v>12</v>
      </c>
      <c r="Q137" s="73">
        <v>2</v>
      </c>
      <c r="S137" s="73" t="s">
        <v>65</v>
      </c>
      <c r="T137" s="83">
        <f t="shared" si="5"/>
        <v>1267</v>
      </c>
    </row>
    <row r="138" spans="15:20" x14ac:dyDescent="0.25">
      <c r="O138" s="70">
        <v>135</v>
      </c>
      <c r="P138" s="73">
        <f t="shared" si="4"/>
        <v>12</v>
      </c>
      <c r="Q138" s="73">
        <v>3</v>
      </c>
      <c r="S138" s="73" t="s">
        <v>66</v>
      </c>
      <c r="T138" s="83">
        <f t="shared" si="5"/>
        <v>1112</v>
      </c>
    </row>
    <row r="139" spans="15:20" x14ac:dyDescent="0.25">
      <c r="O139" s="70">
        <v>136</v>
      </c>
      <c r="P139" s="73">
        <f t="shared" si="4"/>
        <v>12</v>
      </c>
      <c r="Q139" s="73">
        <v>4</v>
      </c>
      <c r="S139" s="73" t="s">
        <v>67</v>
      </c>
      <c r="T139" s="83">
        <f t="shared" si="5"/>
        <v>1022</v>
      </c>
    </row>
    <row r="140" spans="15:20" x14ac:dyDescent="0.25">
      <c r="O140" s="70">
        <v>137</v>
      </c>
      <c r="P140" s="73">
        <f t="shared" si="4"/>
        <v>12</v>
      </c>
      <c r="Q140" s="73">
        <v>5</v>
      </c>
      <c r="S140" s="73" t="s">
        <v>68</v>
      </c>
      <c r="T140" s="83">
        <f t="shared" si="5"/>
        <v>1025</v>
      </c>
    </row>
    <row r="141" spans="15:20" x14ac:dyDescent="0.25">
      <c r="O141" s="70">
        <v>138</v>
      </c>
      <c r="P141" s="73">
        <f t="shared" si="4"/>
        <v>12</v>
      </c>
      <c r="Q141" s="73">
        <v>6</v>
      </c>
      <c r="S141" s="73" t="s">
        <v>69</v>
      </c>
      <c r="T141" s="83">
        <f t="shared" si="5"/>
        <v>1160</v>
      </c>
    </row>
    <row r="142" spans="15:20" x14ac:dyDescent="0.25">
      <c r="O142" s="70">
        <v>139</v>
      </c>
      <c r="P142" s="73">
        <f t="shared" si="4"/>
        <v>12</v>
      </c>
      <c r="Q142" s="73">
        <v>7</v>
      </c>
      <c r="S142" s="73" t="s">
        <v>70</v>
      </c>
      <c r="T142" s="83">
        <f t="shared" si="5"/>
        <v>1295</v>
      </c>
    </row>
    <row r="143" spans="15:20" x14ac:dyDescent="0.25">
      <c r="O143" s="70">
        <v>140</v>
      </c>
      <c r="P143" s="73">
        <f t="shared" si="4"/>
        <v>12</v>
      </c>
      <c r="Q143" s="73">
        <v>8</v>
      </c>
      <c r="S143" s="73" t="s">
        <v>71</v>
      </c>
      <c r="T143" s="83">
        <f t="shared" si="5"/>
        <v>931</v>
      </c>
    </row>
    <row r="144" spans="15:20" x14ac:dyDescent="0.25">
      <c r="O144" s="70">
        <v>141</v>
      </c>
      <c r="P144" s="73">
        <f t="shared" si="4"/>
        <v>12</v>
      </c>
      <c r="Q144" s="73">
        <v>9</v>
      </c>
      <c r="S144" s="73" t="s">
        <v>72</v>
      </c>
      <c r="T144" s="83">
        <f t="shared" si="5"/>
        <v>1239</v>
      </c>
    </row>
    <row r="145" spans="15:20" x14ac:dyDescent="0.25">
      <c r="O145" s="70">
        <v>142</v>
      </c>
      <c r="P145" s="73">
        <f t="shared" si="4"/>
        <v>12</v>
      </c>
      <c r="Q145" s="73">
        <v>10</v>
      </c>
      <c r="S145" s="73" t="s">
        <v>73</v>
      </c>
      <c r="T145" s="83">
        <f t="shared" si="5"/>
        <v>1234</v>
      </c>
    </row>
    <row r="146" spans="15:20" x14ac:dyDescent="0.25">
      <c r="O146" s="70">
        <v>143</v>
      </c>
      <c r="P146" s="73">
        <f t="shared" si="4"/>
        <v>12</v>
      </c>
      <c r="Q146" s="73">
        <v>11</v>
      </c>
      <c r="S146" s="73" t="s">
        <v>74</v>
      </c>
      <c r="T146" s="83">
        <f t="shared" si="5"/>
        <v>1038</v>
      </c>
    </row>
    <row r="147" spans="15:20" x14ac:dyDescent="0.25">
      <c r="O147" s="70">
        <v>144</v>
      </c>
      <c r="P147" s="73">
        <f t="shared" si="4"/>
        <v>12</v>
      </c>
      <c r="Q147" s="73">
        <v>12</v>
      </c>
      <c r="S147" s="73" t="s">
        <v>75</v>
      </c>
      <c r="T147" s="83">
        <f t="shared" si="5"/>
        <v>1545</v>
      </c>
    </row>
    <row r="148" spans="15:20" x14ac:dyDescent="0.25">
      <c r="O148" s="70">
        <v>145</v>
      </c>
      <c r="P148" s="73">
        <f t="shared" si="4"/>
        <v>13</v>
      </c>
      <c r="Q148" s="73">
        <v>1</v>
      </c>
      <c r="R148" s="83">
        <v>1844</v>
      </c>
      <c r="S148" s="73" t="s">
        <v>64</v>
      </c>
      <c r="T148" s="83">
        <f t="shared" si="5"/>
        <v>1220</v>
      </c>
    </row>
    <row r="149" spans="15:20" x14ac:dyDescent="0.25">
      <c r="O149" s="70">
        <v>146</v>
      </c>
      <c r="P149" s="73">
        <f t="shared" si="4"/>
        <v>13</v>
      </c>
      <c r="Q149" s="73">
        <v>2</v>
      </c>
      <c r="S149" s="73" t="s">
        <v>65</v>
      </c>
      <c r="T149" s="83">
        <f t="shared" si="5"/>
        <v>962</v>
      </c>
    </row>
    <row r="150" spans="15:20" x14ac:dyDescent="0.25">
      <c r="O150" s="70">
        <v>147</v>
      </c>
      <c r="P150" s="73">
        <f t="shared" si="4"/>
        <v>13</v>
      </c>
      <c r="Q150" s="73">
        <v>3</v>
      </c>
      <c r="S150" s="73" t="s">
        <v>66</v>
      </c>
      <c r="T150" s="83">
        <f t="shared" si="5"/>
        <v>855</v>
      </c>
    </row>
    <row r="151" spans="15:20" x14ac:dyDescent="0.25">
      <c r="O151" s="70">
        <v>148</v>
      </c>
      <c r="P151" s="73">
        <f t="shared" si="4"/>
        <v>13</v>
      </c>
      <c r="Q151" s="73">
        <v>4</v>
      </c>
      <c r="S151" s="73" t="s">
        <v>67</v>
      </c>
      <c r="T151" s="83">
        <f t="shared" si="5"/>
        <v>1134</v>
      </c>
    </row>
    <row r="152" spans="15:20" x14ac:dyDescent="0.25">
      <c r="O152" s="70">
        <v>149</v>
      </c>
      <c r="P152" s="73">
        <f t="shared" si="4"/>
        <v>13</v>
      </c>
      <c r="Q152" s="73">
        <v>5</v>
      </c>
      <c r="S152" s="73" t="s">
        <v>68</v>
      </c>
      <c r="T152" s="83">
        <f t="shared" si="5"/>
        <v>1004</v>
      </c>
    </row>
    <row r="153" spans="15:20" x14ac:dyDescent="0.25">
      <c r="O153" s="70">
        <v>150</v>
      </c>
      <c r="P153" s="73">
        <f t="shared" si="4"/>
        <v>13</v>
      </c>
      <c r="Q153" s="73">
        <v>6</v>
      </c>
      <c r="S153" s="73" t="s">
        <v>69</v>
      </c>
      <c r="T153" s="83">
        <f t="shared" si="5"/>
        <v>1983</v>
      </c>
    </row>
    <row r="154" spans="15:20" x14ac:dyDescent="0.25">
      <c r="O154" s="70">
        <v>151</v>
      </c>
      <c r="P154" s="73">
        <f t="shared" si="4"/>
        <v>13</v>
      </c>
      <c r="Q154" s="73">
        <v>7</v>
      </c>
      <c r="S154" s="73" t="s">
        <v>70</v>
      </c>
      <c r="T154" s="83">
        <f t="shared" si="5"/>
        <v>2052</v>
      </c>
    </row>
    <row r="155" spans="15:20" x14ac:dyDescent="0.25">
      <c r="O155" s="70">
        <v>152</v>
      </c>
      <c r="P155" s="73">
        <f t="shared" si="4"/>
        <v>13</v>
      </c>
      <c r="Q155" s="73">
        <v>8</v>
      </c>
      <c r="S155" s="73" t="s">
        <v>71</v>
      </c>
      <c r="T155" s="83">
        <f t="shared" si="5"/>
        <v>1549</v>
      </c>
    </row>
    <row r="156" spans="15:20" x14ac:dyDescent="0.25">
      <c r="O156" s="70">
        <v>153</v>
      </c>
      <c r="P156" s="73">
        <f t="shared" si="4"/>
        <v>13</v>
      </c>
      <c r="Q156" s="73">
        <v>9</v>
      </c>
      <c r="S156" s="73" t="s">
        <v>72</v>
      </c>
      <c r="T156" s="83">
        <f t="shared" si="5"/>
        <v>2298</v>
      </c>
    </row>
    <row r="157" spans="15:20" x14ac:dyDescent="0.25">
      <c r="O157" s="70">
        <v>154</v>
      </c>
      <c r="P157" s="73">
        <f t="shared" si="4"/>
        <v>13</v>
      </c>
      <c r="Q157" s="73">
        <v>10</v>
      </c>
      <c r="S157" s="73" t="s">
        <v>73</v>
      </c>
      <c r="T157" s="83">
        <f t="shared" si="5"/>
        <v>2852</v>
      </c>
    </row>
    <row r="158" spans="15:20" x14ac:dyDescent="0.25">
      <c r="O158" s="70">
        <v>155</v>
      </c>
      <c r="P158" s="73">
        <f t="shared" si="4"/>
        <v>13</v>
      </c>
      <c r="Q158" s="73">
        <v>11</v>
      </c>
      <c r="S158" s="73" t="s">
        <v>74</v>
      </c>
      <c r="T158" s="83">
        <f t="shared" si="5"/>
        <v>1887</v>
      </c>
    </row>
    <row r="159" spans="15:20" x14ac:dyDescent="0.25">
      <c r="O159" s="70">
        <v>156</v>
      </c>
      <c r="P159" s="73">
        <f t="shared" si="4"/>
        <v>13</v>
      </c>
      <c r="Q159" s="73">
        <v>12</v>
      </c>
      <c r="S159" s="73" t="s">
        <v>75</v>
      </c>
      <c r="T159" s="83">
        <f t="shared" si="5"/>
        <v>2912</v>
      </c>
    </row>
    <row r="160" spans="15:20" x14ac:dyDescent="0.25">
      <c r="O160" s="70">
        <v>157</v>
      </c>
      <c r="P160" s="73">
        <f t="shared" si="4"/>
        <v>14</v>
      </c>
      <c r="Q160" s="73">
        <v>1</v>
      </c>
      <c r="R160" s="83">
        <v>1845</v>
      </c>
      <c r="S160" s="73" t="s">
        <v>64</v>
      </c>
      <c r="T160" s="83">
        <f t="shared" si="5"/>
        <v>2448</v>
      </c>
    </row>
    <row r="161" spans="15:20" x14ac:dyDescent="0.25">
      <c r="O161" s="70">
        <v>158</v>
      </c>
      <c r="P161" s="73">
        <f t="shared" si="4"/>
        <v>14</v>
      </c>
      <c r="Q161" s="73">
        <v>2</v>
      </c>
      <c r="S161" s="73" t="s">
        <v>65</v>
      </c>
      <c r="T161" s="83">
        <f t="shared" si="5"/>
        <v>3336</v>
      </c>
    </row>
    <row r="162" spans="15:20" x14ac:dyDescent="0.25">
      <c r="O162" s="70">
        <v>159</v>
      </c>
      <c r="P162" s="73">
        <f t="shared" si="4"/>
        <v>14</v>
      </c>
      <c r="Q162" s="73">
        <v>3</v>
      </c>
      <c r="S162" s="73" t="s">
        <v>66</v>
      </c>
      <c r="T162" s="83">
        <f t="shared" si="5"/>
        <v>5087</v>
      </c>
    </row>
    <row r="163" spans="15:20" x14ac:dyDescent="0.25">
      <c r="O163" s="70">
        <v>160</v>
      </c>
      <c r="P163" s="73">
        <f t="shared" si="4"/>
        <v>14</v>
      </c>
      <c r="Q163" s="73">
        <v>4</v>
      </c>
      <c r="S163" s="73" t="s">
        <v>67</v>
      </c>
      <c r="T163" s="83">
        <f t="shared" si="5"/>
        <v>3434</v>
      </c>
    </row>
    <row r="164" spans="15:20" x14ac:dyDescent="0.25">
      <c r="O164" s="70">
        <v>161</v>
      </c>
      <c r="P164" s="73">
        <f t="shared" si="4"/>
        <v>14</v>
      </c>
      <c r="Q164" s="73">
        <v>5</v>
      </c>
      <c r="S164" s="73" t="s">
        <v>68</v>
      </c>
      <c r="T164" s="83">
        <f t="shared" si="5"/>
        <v>2170</v>
      </c>
    </row>
    <row r="165" spans="15:20" x14ac:dyDescent="0.25">
      <c r="O165" s="70">
        <v>162</v>
      </c>
      <c r="P165" s="73">
        <f t="shared" si="4"/>
        <v>14</v>
      </c>
      <c r="Q165" s="73">
        <v>6</v>
      </c>
      <c r="S165" s="73" t="s">
        <v>69</v>
      </c>
      <c r="T165" s="83">
        <f t="shared" si="5"/>
        <v>2942</v>
      </c>
    </row>
    <row r="166" spans="15:20" x14ac:dyDescent="0.25">
      <c r="O166" s="70">
        <v>163</v>
      </c>
      <c r="P166" s="73">
        <f t="shared" si="4"/>
        <v>14</v>
      </c>
      <c r="Q166" s="73">
        <v>7</v>
      </c>
      <c r="S166" s="73" t="s">
        <v>70</v>
      </c>
      <c r="T166" s="83">
        <f t="shared" si="5"/>
        <v>2580</v>
      </c>
    </row>
    <row r="167" spans="15:20" x14ac:dyDescent="0.25">
      <c r="O167" s="70">
        <v>164</v>
      </c>
      <c r="P167" s="73">
        <f t="shared" si="4"/>
        <v>14</v>
      </c>
      <c r="Q167" s="73">
        <v>8</v>
      </c>
      <c r="S167" s="73" t="s">
        <v>71</v>
      </c>
      <c r="T167" s="83">
        <f t="shared" si="5"/>
        <v>2259</v>
      </c>
    </row>
    <row r="168" spans="15:20" x14ac:dyDescent="0.25">
      <c r="O168" s="70">
        <v>165</v>
      </c>
      <c r="P168" s="73">
        <f t="shared" si="4"/>
        <v>14</v>
      </c>
      <c r="Q168" s="73">
        <v>9</v>
      </c>
      <c r="S168" s="73" t="s">
        <v>72</v>
      </c>
      <c r="T168" s="83">
        <f t="shared" si="5"/>
        <v>2826</v>
      </c>
    </row>
    <row r="169" spans="15:20" x14ac:dyDescent="0.25">
      <c r="O169" s="70">
        <v>166</v>
      </c>
      <c r="P169" s="73">
        <f t="shared" si="4"/>
        <v>14</v>
      </c>
      <c r="Q169" s="73">
        <v>10</v>
      </c>
      <c r="S169" s="73" t="s">
        <v>73</v>
      </c>
      <c r="T169" s="83">
        <f t="shared" si="5"/>
        <v>2846</v>
      </c>
    </row>
    <row r="170" spans="15:20" x14ac:dyDescent="0.25">
      <c r="O170" s="70">
        <v>167</v>
      </c>
      <c r="P170" s="73">
        <f t="shared" si="4"/>
        <v>14</v>
      </c>
      <c r="Q170" s="73">
        <v>11</v>
      </c>
      <c r="S170" s="73" t="s">
        <v>74</v>
      </c>
      <c r="T170" s="83">
        <f t="shared" si="5"/>
        <v>1581</v>
      </c>
    </row>
    <row r="171" spans="15:20" x14ac:dyDescent="0.25">
      <c r="O171" s="70">
        <v>168</v>
      </c>
      <c r="P171" s="73">
        <f t="shared" si="4"/>
        <v>14</v>
      </c>
      <c r="Q171" s="73">
        <v>12</v>
      </c>
      <c r="S171" s="73" t="s">
        <v>75</v>
      </c>
      <c r="T171" s="83">
        <f t="shared" si="5"/>
        <v>1837</v>
      </c>
    </row>
    <row r="172" spans="15:20" x14ac:dyDescent="0.25">
      <c r="O172" s="70">
        <v>169</v>
      </c>
      <c r="P172" s="73">
        <f t="shared" si="4"/>
        <v>15</v>
      </c>
      <c r="Q172" s="73">
        <v>1</v>
      </c>
      <c r="R172" s="83">
        <v>1846</v>
      </c>
      <c r="S172" s="73" t="s">
        <v>64</v>
      </c>
      <c r="T172" s="83">
        <f t="shared" si="5"/>
        <v>2562</v>
      </c>
    </row>
    <row r="173" spans="15:20" x14ac:dyDescent="0.25">
      <c r="O173" s="70">
        <v>170</v>
      </c>
      <c r="P173" s="73">
        <f t="shared" si="4"/>
        <v>15</v>
      </c>
      <c r="Q173" s="73">
        <v>2</v>
      </c>
      <c r="S173" s="73" t="s">
        <v>65</v>
      </c>
      <c r="T173" s="83">
        <f t="shared" si="5"/>
        <v>5273</v>
      </c>
    </row>
    <row r="174" spans="15:20" x14ac:dyDescent="0.25">
      <c r="O174" s="70">
        <v>171</v>
      </c>
      <c r="P174" s="73">
        <f t="shared" si="4"/>
        <v>15</v>
      </c>
      <c r="Q174" s="73">
        <v>3</v>
      </c>
      <c r="S174" s="73" t="s">
        <v>66</v>
      </c>
      <c r="T174" s="83">
        <f t="shared" si="5"/>
        <v>4982</v>
      </c>
    </row>
    <row r="175" spans="15:20" x14ac:dyDescent="0.25">
      <c r="O175" s="70">
        <v>172</v>
      </c>
      <c r="P175" s="73">
        <f t="shared" si="4"/>
        <v>15</v>
      </c>
      <c r="Q175" s="73">
        <v>4</v>
      </c>
      <c r="S175" s="73" t="s">
        <v>67</v>
      </c>
      <c r="T175" s="83">
        <f t="shared" si="5"/>
        <v>2770</v>
      </c>
    </row>
    <row r="176" spans="15:20" x14ac:dyDescent="0.25">
      <c r="O176" s="70">
        <v>173</v>
      </c>
      <c r="P176" s="73">
        <f t="shared" si="4"/>
        <v>15</v>
      </c>
      <c r="Q176" s="73">
        <v>5</v>
      </c>
      <c r="S176" s="73" t="s">
        <v>68</v>
      </c>
      <c r="T176" s="83">
        <f t="shared" si="5"/>
        <v>2455</v>
      </c>
    </row>
    <row r="177" spans="15:20" x14ac:dyDescent="0.25">
      <c r="O177" s="70">
        <v>174</v>
      </c>
      <c r="P177" s="73">
        <f t="shared" si="4"/>
        <v>15</v>
      </c>
      <c r="Q177" s="73">
        <v>6</v>
      </c>
      <c r="S177" s="73" t="s">
        <v>69</v>
      </c>
      <c r="T177" s="83">
        <f t="shared" si="5"/>
        <v>3191</v>
      </c>
    </row>
    <row r="178" spans="15:20" x14ac:dyDescent="0.25">
      <c r="O178" s="70">
        <v>175</v>
      </c>
      <c r="P178" s="73">
        <f t="shared" si="4"/>
        <v>15</v>
      </c>
      <c r="Q178" s="73">
        <v>7</v>
      </c>
      <c r="S178" s="73" t="s">
        <v>70</v>
      </c>
      <c r="T178" s="83">
        <f t="shared" si="5"/>
        <v>2150</v>
      </c>
    </row>
    <row r="179" spans="15:20" x14ac:dyDescent="0.25">
      <c r="O179" s="70">
        <v>176</v>
      </c>
      <c r="P179" s="73">
        <f t="shared" si="4"/>
        <v>15</v>
      </c>
      <c r="Q179" s="73">
        <v>8</v>
      </c>
      <c r="S179" s="73" t="s">
        <v>71</v>
      </c>
      <c r="T179" s="83">
        <f t="shared" si="5"/>
        <v>1423</v>
      </c>
    </row>
    <row r="180" spans="15:20" x14ac:dyDescent="0.25">
      <c r="O180" s="70">
        <v>177</v>
      </c>
      <c r="P180" s="73">
        <f t="shared" si="4"/>
        <v>15</v>
      </c>
      <c r="Q180" s="73">
        <v>9</v>
      </c>
      <c r="S180" s="73" t="s">
        <v>72</v>
      </c>
      <c r="T180" s="83">
        <f t="shared" si="5"/>
        <v>1969</v>
      </c>
    </row>
    <row r="181" spans="15:20" x14ac:dyDescent="0.25">
      <c r="O181" s="70">
        <v>178</v>
      </c>
      <c r="P181" s="73">
        <f t="shared" si="4"/>
        <v>15</v>
      </c>
      <c r="Q181" s="73">
        <v>10</v>
      </c>
      <c r="S181" s="73" t="s">
        <v>73</v>
      </c>
      <c r="T181" s="83">
        <f t="shared" si="5"/>
        <v>2114</v>
      </c>
    </row>
    <row r="182" spans="15:20" x14ac:dyDescent="0.25">
      <c r="O182" s="70">
        <v>179</v>
      </c>
      <c r="P182" s="73">
        <f t="shared" si="4"/>
        <v>15</v>
      </c>
      <c r="Q182" s="73">
        <v>11</v>
      </c>
      <c r="S182" s="73" t="s">
        <v>74</v>
      </c>
      <c r="T182" s="83">
        <f t="shared" si="5"/>
        <v>1442</v>
      </c>
    </row>
    <row r="183" spans="15:20" x14ac:dyDescent="0.25">
      <c r="O183" s="70">
        <v>180</v>
      </c>
      <c r="P183" s="73">
        <f t="shared" si="4"/>
        <v>15</v>
      </c>
      <c r="Q183" s="73">
        <v>12</v>
      </c>
      <c r="S183" s="73" t="s">
        <v>75</v>
      </c>
      <c r="T183" s="83">
        <f t="shared" si="5"/>
        <v>1861</v>
      </c>
    </row>
    <row r="184" spans="15:20" x14ac:dyDescent="0.25">
      <c r="O184" s="70">
        <v>181</v>
      </c>
      <c r="P184" s="73">
        <f t="shared" si="4"/>
        <v>16</v>
      </c>
      <c r="Q184" s="73">
        <v>1</v>
      </c>
      <c r="R184" s="83">
        <v>1847</v>
      </c>
      <c r="S184" s="73" t="s">
        <v>64</v>
      </c>
      <c r="T184" s="83">
        <f t="shared" si="5"/>
        <v>1798</v>
      </c>
    </row>
    <row r="185" spans="15:20" x14ac:dyDescent="0.25">
      <c r="O185" s="70">
        <v>182</v>
      </c>
      <c r="P185" s="73">
        <f t="shared" si="4"/>
        <v>16</v>
      </c>
      <c r="Q185" s="73">
        <v>2</v>
      </c>
      <c r="S185" s="73" t="s">
        <v>65</v>
      </c>
      <c r="T185" s="83">
        <f t="shared" si="5"/>
        <v>1751</v>
      </c>
    </row>
    <row r="186" spans="15:20" x14ac:dyDescent="0.25">
      <c r="O186" s="70">
        <v>183</v>
      </c>
      <c r="P186" s="73">
        <f t="shared" si="4"/>
        <v>16</v>
      </c>
      <c r="Q186" s="73">
        <v>3</v>
      </c>
      <c r="S186" s="73" t="s">
        <v>66</v>
      </c>
      <c r="T186" s="83">
        <f t="shared" si="5"/>
        <v>2586</v>
      </c>
    </row>
    <row r="187" spans="15:20" x14ac:dyDescent="0.25">
      <c r="O187" s="70">
        <v>184</v>
      </c>
      <c r="P187" s="73">
        <f t="shared" si="4"/>
        <v>16</v>
      </c>
      <c r="Q187" s="73">
        <v>4</v>
      </c>
      <c r="S187" s="73" t="s">
        <v>67</v>
      </c>
      <c r="T187" s="83">
        <f t="shared" si="5"/>
        <v>1729</v>
      </c>
    </row>
    <row r="188" spans="15:20" x14ac:dyDescent="0.25">
      <c r="O188" s="70">
        <v>185</v>
      </c>
      <c r="P188" s="73">
        <f t="shared" si="4"/>
        <v>16</v>
      </c>
      <c r="Q188" s="73">
        <v>5</v>
      </c>
      <c r="S188" s="73" t="s">
        <v>68</v>
      </c>
      <c r="T188" s="83">
        <f t="shared" si="5"/>
        <v>1707</v>
      </c>
    </row>
    <row r="189" spans="15:20" x14ac:dyDescent="0.25">
      <c r="O189" s="70">
        <v>186</v>
      </c>
      <c r="P189" s="73">
        <f t="shared" si="4"/>
        <v>16</v>
      </c>
      <c r="Q189" s="73">
        <v>6</v>
      </c>
      <c r="S189" s="73" t="s">
        <v>69</v>
      </c>
      <c r="T189" s="83">
        <f t="shared" si="5"/>
        <v>3489</v>
      </c>
    </row>
    <row r="190" spans="15:20" x14ac:dyDescent="0.25">
      <c r="O190" s="70">
        <v>187</v>
      </c>
      <c r="P190" s="73">
        <f t="shared" si="4"/>
        <v>16</v>
      </c>
      <c r="Q190" s="73">
        <v>7</v>
      </c>
      <c r="S190" s="73" t="s">
        <v>70</v>
      </c>
      <c r="T190" s="83">
        <f t="shared" si="5"/>
        <v>2579</v>
      </c>
    </row>
    <row r="191" spans="15:20" x14ac:dyDescent="0.25">
      <c r="O191" s="70">
        <v>188</v>
      </c>
      <c r="P191" s="73">
        <f t="shared" si="4"/>
        <v>16</v>
      </c>
      <c r="Q191" s="73">
        <v>8</v>
      </c>
      <c r="S191" s="73" t="s">
        <v>71</v>
      </c>
      <c r="T191" s="83">
        <f t="shared" si="5"/>
        <v>2706</v>
      </c>
    </row>
    <row r="192" spans="15:20" x14ac:dyDescent="0.25">
      <c r="O192" s="70">
        <v>189</v>
      </c>
      <c r="P192" s="73">
        <f t="shared" si="4"/>
        <v>16</v>
      </c>
      <c r="Q192" s="73">
        <v>9</v>
      </c>
      <c r="S192" s="73" t="s">
        <v>72</v>
      </c>
      <c r="T192" s="83">
        <f t="shared" si="5"/>
        <v>5124</v>
      </c>
    </row>
    <row r="193" spans="15:20" x14ac:dyDescent="0.25">
      <c r="O193" s="70">
        <v>190</v>
      </c>
      <c r="P193" s="73">
        <f t="shared" si="4"/>
        <v>16</v>
      </c>
      <c r="Q193" s="73">
        <v>10</v>
      </c>
      <c r="S193" s="73" t="s">
        <v>73</v>
      </c>
      <c r="T193" s="83">
        <f t="shared" si="5"/>
        <v>3862</v>
      </c>
    </row>
    <row r="194" spans="15:20" x14ac:dyDescent="0.25">
      <c r="O194" s="70">
        <v>191</v>
      </c>
      <c r="P194" s="73">
        <f t="shared" si="4"/>
        <v>16</v>
      </c>
      <c r="Q194" s="73">
        <v>11</v>
      </c>
      <c r="S194" s="73" t="s">
        <v>74</v>
      </c>
      <c r="T194" s="83">
        <f t="shared" si="5"/>
        <v>2973</v>
      </c>
    </row>
    <row r="195" spans="15:20" x14ac:dyDescent="0.25">
      <c r="O195" s="70">
        <v>192</v>
      </c>
      <c r="P195" s="73">
        <f t="shared" si="4"/>
        <v>16</v>
      </c>
      <c r="Q195" s="73">
        <v>12</v>
      </c>
      <c r="S195" s="73" t="s">
        <v>75</v>
      </c>
      <c r="T195" s="83">
        <f t="shared" si="5"/>
        <v>3354</v>
      </c>
    </row>
    <row r="196" spans="15:20" x14ac:dyDescent="0.25">
      <c r="O196" s="70">
        <v>193</v>
      </c>
      <c r="P196" s="73">
        <f t="shared" ref="P196:P259" si="6">ROUNDUP(O196/12,0)</f>
        <v>17</v>
      </c>
      <c r="Q196" s="73">
        <v>1</v>
      </c>
      <c r="R196" s="83">
        <v>1848</v>
      </c>
      <c r="S196" s="73" t="s">
        <v>64</v>
      </c>
      <c r="T196" s="83" t="e">
        <f t="shared" ref="T196:T259" si="7">INDEX($B$7:$M$22,P196,Q196)</f>
        <v>#REF!</v>
      </c>
    </row>
    <row r="197" spans="15:20" x14ac:dyDescent="0.25">
      <c r="O197" s="70">
        <v>194</v>
      </c>
      <c r="P197" s="73">
        <f t="shared" si="6"/>
        <v>17</v>
      </c>
      <c r="Q197" s="73">
        <v>2</v>
      </c>
      <c r="S197" s="73" t="s">
        <v>65</v>
      </c>
      <c r="T197" s="83" t="e">
        <f t="shared" si="7"/>
        <v>#REF!</v>
      </c>
    </row>
    <row r="198" spans="15:20" x14ac:dyDescent="0.25">
      <c r="O198" s="70">
        <v>195</v>
      </c>
      <c r="P198" s="73">
        <f t="shared" si="6"/>
        <v>17</v>
      </c>
      <c r="Q198" s="73">
        <v>3</v>
      </c>
      <c r="S198" s="73" t="s">
        <v>66</v>
      </c>
      <c r="T198" s="83" t="e">
        <f t="shared" si="7"/>
        <v>#REF!</v>
      </c>
    </row>
    <row r="199" spans="15:20" x14ac:dyDescent="0.25">
      <c r="O199" s="70">
        <v>196</v>
      </c>
      <c r="P199" s="73">
        <f t="shared" si="6"/>
        <v>17</v>
      </c>
      <c r="Q199" s="73">
        <v>4</v>
      </c>
      <c r="S199" s="73" t="s">
        <v>67</v>
      </c>
      <c r="T199" s="83" t="e">
        <f t="shared" si="7"/>
        <v>#REF!</v>
      </c>
    </row>
    <row r="200" spans="15:20" x14ac:dyDescent="0.25">
      <c r="O200" s="70">
        <v>197</v>
      </c>
      <c r="P200" s="73">
        <f t="shared" si="6"/>
        <v>17</v>
      </c>
      <c r="Q200" s="73">
        <v>5</v>
      </c>
      <c r="S200" s="73" t="s">
        <v>68</v>
      </c>
      <c r="T200" s="83" t="e">
        <f t="shared" si="7"/>
        <v>#REF!</v>
      </c>
    </row>
    <row r="201" spans="15:20" x14ac:dyDescent="0.25">
      <c r="O201" s="70">
        <v>198</v>
      </c>
      <c r="P201" s="73">
        <f t="shared" si="6"/>
        <v>17</v>
      </c>
      <c r="Q201" s="73">
        <v>6</v>
      </c>
      <c r="S201" s="73" t="s">
        <v>69</v>
      </c>
      <c r="T201" s="83" t="e">
        <f t="shared" si="7"/>
        <v>#REF!</v>
      </c>
    </row>
    <row r="202" spans="15:20" x14ac:dyDescent="0.25">
      <c r="O202" s="70">
        <v>199</v>
      </c>
      <c r="P202" s="73">
        <f t="shared" si="6"/>
        <v>17</v>
      </c>
      <c r="Q202" s="73">
        <v>7</v>
      </c>
      <c r="S202" s="73" t="s">
        <v>70</v>
      </c>
      <c r="T202" s="83" t="e">
        <f t="shared" si="7"/>
        <v>#REF!</v>
      </c>
    </row>
    <row r="203" spans="15:20" x14ac:dyDescent="0.25">
      <c r="O203" s="70">
        <v>200</v>
      </c>
      <c r="P203" s="73">
        <f t="shared" si="6"/>
        <v>17</v>
      </c>
      <c r="Q203" s="73">
        <v>8</v>
      </c>
      <c r="S203" s="73" t="s">
        <v>71</v>
      </c>
      <c r="T203" s="83" t="e">
        <f t="shared" si="7"/>
        <v>#REF!</v>
      </c>
    </row>
    <row r="204" spans="15:20" x14ac:dyDescent="0.25">
      <c r="O204" s="70">
        <v>201</v>
      </c>
      <c r="P204" s="73">
        <f t="shared" si="6"/>
        <v>17</v>
      </c>
      <c r="Q204" s="73">
        <v>9</v>
      </c>
      <c r="S204" s="73" t="s">
        <v>72</v>
      </c>
      <c r="T204" s="83" t="e">
        <f t="shared" si="7"/>
        <v>#REF!</v>
      </c>
    </row>
    <row r="205" spans="15:20" x14ac:dyDescent="0.25">
      <c r="O205" s="70">
        <v>202</v>
      </c>
      <c r="P205" s="73">
        <f t="shared" si="6"/>
        <v>17</v>
      </c>
      <c r="Q205" s="73">
        <v>10</v>
      </c>
      <c r="S205" s="73" t="s">
        <v>73</v>
      </c>
      <c r="T205" s="83" t="e">
        <f t="shared" si="7"/>
        <v>#REF!</v>
      </c>
    </row>
    <row r="206" spans="15:20" x14ac:dyDescent="0.25">
      <c r="O206" s="70">
        <v>203</v>
      </c>
      <c r="P206" s="73">
        <f t="shared" si="6"/>
        <v>17</v>
      </c>
      <c r="Q206" s="73">
        <v>11</v>
      </c>
      <c r="S206" s="73" t="s">
        <v>74</v>
      </c>
      <c r="T206" s="83" t="e">
        <f t="shared" si="7"/>
        <v>#REF!</v>
      </c>
    </row>
    <row r="207" spans="15:20" x14ac:dyDescent="0.25">
      <c r="O207" s="70">
        <v>204</v>
      </c>
      <c r="P207" s="73">
        <f t="shared" si="6"/>
        <v>17</v>
      </c>
      <c r="Q207" s="73">
        <v>12</v>
      </c>
      <c r="S207" s="73" t="s">
        <v>75</v>
      </c>
      <c r="T207" s="83" t="e">
        <f t="shared" si="7"/>
        <v>#REF!</v>
      </c>
    </row>
    <row r="208" spans="15:20" x14ac:dyDescent="0.25">
      <c r="O208" s="70">
        <v>205</v>
      </c>
      <c r="P208" s="73">
        <f t="shared" si="6"/>
        <v>18</v>
      </c>
      <c r="Q208" s="73">
        <v>1</v>
      </c>
      <c r="R208" s="83">
        <v>1849</v>
      </c>
      <c r="S208" s="73" t="s">
        <v>64</v>
      </c>
      <c r="T208" s="83" t="e">
        <f t="shared" si="7"/>
        <v>#REF!</v>
      </c>
    </row>
    <row r="209" spans="15:20" x14ac:dyDescent="0.25">
      <c r="O209" s="70">
        <v>206</v>
      </c>
      <c r="P209" s="73">
        <f t="shared" si="6"/>
        <v>18</v>
      </c>
      <c r="Q209" s="73">
        <v>2</v>
      </c>
      <c r="S209" s="73" t="s">
        <v>65</v>
      </c>
      <c r="T209" s="83" t="e">
        <f t="shared" si="7"/>
        <v>#REF!</v>
      </c>
    </row>
    <row r="210" spans="15:20" x14ac:dyDescent="0.25">
      <c r="O210" s="70">
        <v>207</v>
      </c>
      <c r="P210" s="73">
        <f t="shared" si="6"/>
        <v>18</v>
      </c>
      <c r="Q210" s="73">
        <v>3</v>
      </c>
      <c r="S210" s="73" t="s">
        <v>66</v>
      </c>
      <c r="T210" s="83" t="e">
        <f t="shared" si="7"/>
        <v>#REF!</v>
      </c>
    </row>
    <row r="211" spans="15:20" x14ac:dyDescent="0.25">
      <c r="O211" s="70">
        <v>208</v>
      </c>
      <c r="P211" s="73">
        <f t="shared" si="6"/>
        <v>18</v>
      </c>
      <c r="Q211" s="73">
        <v>4</v>
      </c>
      <c r="S211" s="73" t="s">
        <v>67</v>
      </c>
      <c r="T211" s="83" t="e">
        <f t="shared" si="7"/>
        <v>#REF!</v>
      </c>
    </row>
    <row r="212" spans="15:20" x14ac:dyDescent="0.25">
      <c r="O212" s="70">
        <v>209</v>
      </c>
      <c r="P212" s="73">
        <f t="shared" si="6"/>
        <v>18</v>
      </c>
      <c r="Q212" s="73">
        <v>5</v>
      </c>
      <c r="S212" s="73" t="s">
        <v>68</v>
      </c>
      <c r="T212" s="83" t="e">
        <f t="shared" si="7"/>
        <v>#REF!</v>
      </c>
    </row>
    <row r="213" spans="15:20" x14ac:dyDescent="0.25">
      <c r="O213" s="70">
        <v>210</v>
      </c>
      <c r="P213" s="73">
        <f t="shared" si="6"/>
        <v>18</v>
      </c>
      <c r="Q213" s="73">
        <v>6</v>
      </c>
      <c r="S213" s="73" t="s">
        <v>69</v>
      </c>
      <c r="T213" s="83" t="e">
        <f t="shared" si="7"/>
        <v>#REF!</v>
      </c>
    </row>
    <row r="214" spans="15:20" x14ac:dyDescent="0.25">
      <c r="O214" s="70">
        <v>211</v>
      </c>
      <c r="P214" s="73">
        <f t="shared" si="6"/>
        <v>18</v>
      </c>
      <c r="Q214" s="73">
        <v>7</v>
      </c>
      <c r="S214" s="73" t="s">
        <v>70</v>
      </c>
      <c r="T214" s="83" t="e">
        <f t="shared" si="7"/>
        <v>#REF!</v>
      </c>
    </row>
    <row r="215" spans="15:20" x14ac:dyDescent="0.25">
      <c r="O215" s="70">
        <v>212</v>
      </c>
      <c r="P215" s="73">
        <f t="shared" si="6"/>
        <v>18</v>
      </c>
      <c r="Q215" s="73">
        <v>8</v>
      </c>
      <c r="S215" s="73" t="s">
        <v>71</v>
      </c>
      <c r="T215" s="83" t="e">
        <f t="shared" si="7"/>
        <v>#REF!</v>
      </c>
    </row>
    <row r="216" spans="15:20" x14ac:dyDescent="0.25">
      <c r="O216" s="70">
        <v>213</v>
      </c>
      <c r="P216" s="73">
        <f t="shared" si="6"/>
        <v>18</v>
      </c>
      <c r="Q216" s="73">
        <v>9</v>
      </c>
      <c r="S216" s="73" t="s">
        <v>72</v>
      </c>
      <c r="T216" s="83" t="e">
        <f t="shared" si="7"/>
        <v>#REF!</v>
      </c>
    </row>
    <row r="217" spans="15:20" x14ac:dyDescent="0.25">
      <c r="O217" s="70">
        <v>214</v>
      </c>
      <c r="P217" s="73">
        <f t="shared" si="6"/>
        <v>18</v>
      </c>
      <c r="Q217" s="73">
        <v>10</v>
      </c>
      <c r="S217" s="73" t="s">
        <v>73</v>
      </c>
      <c r="T217" s="83" t="e">
        <f t="shared" si="7"/>
        <v>#REF!</v>
      </c>
    </row>
    <row r="218" spans="15:20" x14ac:dyDescent="0.25">
      <c r="O218" s="70">
        <v>215</v>
      </c>
      <c r="P218" s="73">
        <f t="shared" si="6"/>
        <v>18</v>
      </c>
      <c r="Q218" s="73">
        <v>11</v>
      </c>
      <c r="S218" s="73" t="s">
        <v>74</v>
      </c>
      <c r="T218" s="83" t="e">
        <f t="shared" si="7"/>
        <v>#REF!</v>
      </c>
    </row>
    <row r="219" spans="15:20" x14ac:dyDescent="0.25">
      <c r="O219" s="70">
        <v>216</v>
      </c>
      <c r="P219" s="73">
        <f t="shared" si="6"/>
        <v>18</v>
      </c>
      <c r="Q219" s="73">
        <v>12</v>
      </c>
      <c r="S219" s="73" t="s">
        <v>75</v>
      </c>
      <c r="T219" s="83" t="e">
        <f t="shared" si="7"/>
        <v>#REF!</v>
      </c>
    </row>
    <row r="220" spans="15:20" x14ac:dyDescent="0.25">
      <c r="O220" s="70">
        <v>217</v>
      </c>
      <c r="P220" s="73">
        <f t="shared" si="6"/>
        <v>19</v>
      </c>
      <c r="Q220" s="73">
        <v>1</v>
      </c>
      <c r="R220" s="83">
        <v>1850</v>
      </c>
      <c r="S220" s="73" t="s">
        <v>64</v>
      </c>
      <c r="T220" s="83" t="e">
        <f t="shared" si="7"/>
        <v>#REF!</v>
      </c>
    </row>
    <row r="221" spans="15:20" x14ac:dyDescent="0.25">
      <c r="O221" s="70">
        <v>218</v>
      </c>
      <c r="P221" s="73">
        <f t="shared" si="6"/>
        <v>19</v>
      </c>
      <c r="Q221" s="73">
        <v>2</v>
      </c>
      <c r="S221" s="73" t="s">
        <v>65</v>
      </c>
      <c r="T221" s="83" t="e">
        <f t="shared" si="7"/>
        <v>#REF!</v>
      </c>
    </row>
    <row r="222" spans="15:20" x14ac:dyDescent="0.25">
      <c r="O222" s="70">
        <v>219</v>
      </c>
      <c r="P222" s="73">
        <f t="shared" si="6"/>
        <v>19</v>
      </c>
      <c r="Q222" s="73">
        <v>3</v>
      </c>
      <c r="S222" s="73" t="s">
        <v>66</v>
      </c>
      <c r="T222" s="83" t="e">
        <f t="shared" si="7"/>
        <v>#REF!</v>
      </c>
    </row>
    <row r="223" spans="15:20" x14ac:dyDescent="0.25">
      <c r="O223" s="70">
        <v>220</v>
      </c>
      <c r="P223" s="73">
        <f t="shared" si="6"/>
        <v>19</v>
      </c>
      <c r="Q223" s="73">
        <v>4</v>
      </c>
      <c r="S223" s="73" t="s">
        <v>67</v>
      </c>
      <c r="T223" s="83" t="e">
        <f t="shared" si="7"/>
        <v>#REF!</v>
      </c>
    </row>
    <row r="224" spans="15:20" x14ac:dyDescent="0.25">
      <c r="O224" s="70">
        <v>221</v>
      </c>
      <c r="P224" s="73">
        <f t="shared" si="6"/>
        <v>19</v>
      </c>
      <c r="Q224" s="73">
        <v>5</v>
      </c>
      <c r="S224" s="73" t="s">
        <v>68</v>
      </c>
      <c r="T224" s="83" t="e">
        <f t="shared" si="7"/>
        <v>#REF!</v>
      </c>
    </row>
    <row r="225" spans="15:20" x14ac:dyDescent="0.25">
      <c r="O225" s="70">
        <v>222</v>
      </c>
      <c r="P225" s="73">
        <f t="shared" si="6"/>
        <v>19</v>
      </c>
      <c r="Q225" s="73">
        <v>6</v>
      </c>
      <c r="S225" s="73" t="s">
        <v>69</v>
      </c>
      <c r="T225" s="83" t="e">
        <f t="shared" si="7"/>
        <v>#REF!</v>
      </c>
    </row>
    <row r="226" spans="15:20" x14ac:dyDescent="0.25">
      <c r="O226" s="70">
        <v>223</v>
      </c>
      <c r="P226" s="73">
        <f t="shared" si="6"/>
        <v>19</v>
      </c>
      <c r="Q226" s="73">
        <v>7</v>
      </c>
      <c r="S226" s="73" t="s">
        <v>70</v>
      </c>
      <c r="T226" s="83" t="e">
        <f t="shared" si="7"/>
        <v>#REF!</v>
      </c>
    </row>
    <row r="227" spans="15:20" x14ac:dyDescent="0.25">
      <c r="O227" s="70">
        <v>224</v>
      </c>
      <c r="P227" s="73">
        <f t="shared" si="6"/>
        <v>19</v>
      </c>
      <c r="Q227" s="73">
        <v>8</v>
      </c>
      <c r="S227" s="73" t="s">
        <v>71</v>
      </c>
      <c r="T227" s="83" t="e">
        <f t="shared" si="7"/>
        <v>#REF!</v>
      </c>
    </row>
    <row r="228" spans="15:20" x14ac:dyDescent="0.25">
      <c r="O228" s="70">
        <v>225</v>
      </c>
      <c r="P228" s="73">
        <f t="shared" si="6"/>
        <v>19</v>
      </c>
      <c r="Q228" s="73">
        <v>9</v>
      </c>
      <c r="S228" s="73" t="s">
        <v>72</v>
      </c>
      <c r="T228" s="83" t="e">
        <f t="shared" si="7"/>
        <v>#REF!</v>
      </c>
    </row>
    <row r="229" spans="15:20" x14ac:dyDescent="0.25">
      <c r="O229" s="70">
        <v>226</v>
      </c>
      <c r="P229" s="73">
        <f t="shared" si="6"/>
        <v>19</v>
      </c>
      <c r="Q229" s="73">
        <v>10</v>
      </c>
      <c r="S229" s="73" t="s">
        <v>73</v>
      </c>
      <c r="T229" s="83" t="e">
        <f t="shared" si="7"/>
        <v>#REF!</v>
      </c>
    </row>
    <row r="230" spans="15:20" x14ac:dyDescent="0.25">
      <c r="O230" s="70">
        <v>227</v>
      </c>
      <c r="P230" s="73">
        <f t="shared" si="6"/>
        <v>19</v>
      </c>
      <c r="Q230" s="73">
        <v>11</v>
      </c>
      <c r="S230" s="73" t="s">
        <v>74</v>
      </c>
      <c r="T230" s="83" t="e">
        <f t="shared" si="7"/>
        <v>#REF!</v>
      </c>
    </row>
    <row r="231" spans="15:20" x14ac:dyDescent="0.25">
      <c r="O231" s="70">
        <v>228</v>
      </c>
      <c r="P231" s="73">
        <f t="shared" si="6"/>
        <v>19</v>
      </c>
      <c r="Q231" s="73">
        <v>12</v>
      </c>
      <c r="S231" s="73" t="s">
        <v>75</v>
      </c>
      <c r="T231" s="83" t="e">
        <f t="shared" si="7"/>
        <v>#REF!</v>
      </c>
    </row>
    <row r="232" spans="15:20" x14ac:dyDescent="0.25">
      <c r="O232" s="70">
        <v>229</v>
      </c>
      <c r="P232" s="73">
        <f t="shared" si="6"/>
        <v>20</v>
      </c>
      <c r="Q232" s="73">
        <v>1</v>
      </c>
      <c r="R232" s="83">
        <v>1851</v>
      </c>
      <c r="S232" s="73" t="s">
        <v>64</v>
      </c>
      <c r="T232" s="83" t="e">
        <f t="shared" si="7"/>
        <v>#REF!</v>
      </c>
    </row>
    <row r="233" spans="15:20" x14ac:dyDescent="0.25">
      <c r="O233" s="70">
        <v>230</v>
      </c>
      <c r="P233" s="73">
        <f t="shared" si="6"/>
        <v>20</v>
      </c>
      <c r="Q233" s="73">
        <v>2</v>
      </c>
      <c r="S233" s="73" t="s">
        <v>65</v>
      </c>
      <c r="T233" s="83" t="e">
        <f t="shared" si="7"/>
        <v>#REF!</v>
      </c>
    </row>
    <row r="234" spans="15:20" x14ac:dyDescent="0.25">
      <c r="O234" s="70">
        <v>231</v>
      </c>
      <c r="P234" s="73">
        <f t="shared" si="6"/>
        <v>20</v>
      </c>
      <c r="Q234" s="73">
        <v>3</v>
      </c>
      <c r="S234" s="73" t="s">
        <v>66</v>
      </c>
      <c r="T234" s="83" t="e">
        <f t="shared" si="7"/>
        <v>#REF!</v>
      </c>
    </row>
    <row r="235" spans="15:20" x14ac:dyDescent="0.25">
      <c r="O235" s="70">
        <v>232</v>
      </c>
      <c r="P235" s="73">
        <f t="shared" si="6"/>
        <v>20</v>
      </c>
      <c r="Q235" s="73">
        <v>4</v>
      </c>
      <c r="S235" s="73" t="s">
        <v>67</v>
      </c>
      <c r="T235" s="83" t="e">
        <f t="shared" si="7"/>
        <v>#REF!</v>
      </c>
    </row>
    <row r="236" spans="15:20" x14ac:dyDescent="0.25">
      <c r="O236" s="70">
        <v>233</v>
      </c>
      <c r="P236" s="73">
        <f t="shared" si="6"/>
        <v>20</v>
      </c>
      <c r="Q236" s="73">
        <v>5</v>
      </c>
      <c r="S236" s="73" t="s">
        <v>68</v>
      </c>
      <c r="T236" s="83" t="e">
        <f t="shared" si="7"/>
        <v>#REF!</v>
      </c>
    </row>
    <row r="237" spans="15:20" x14ac:dyDescent="0.25">
      <c r="O237" s="70">
        <v>234</v>
      </c>
      <c r="P237" s="73">
        <f t="shared" si="6"/>
        <v>20</v>
      </c>
      <c r="Q237" s="73">
        <v>6</v>
      </c>
      <c r="S237" s="73" t="s">
        <v>69</v>
      </c>
      <c r="T237" s="83" t="e">
        <f t="shared" si="7"/>
        <v>#REF!</v>
      </c>
    </row>
    <row r="238" spans="15:20" x14ac:dyDescent="0.25">
      <c r="O238" s="70">
        <v>235</v>
      </c>
      <c r="P238" s="73">
        <f t="shared" si="6"/>
        <v>20</v>
      </c>
      <c r="Q238" s="73">
        <v>7</v>
      </c>
      <c r="S238" s="73" t="s">
        <v>70</v>
      </c>
      <c r="T238" s="83" t="e">
        <f t="shared" si="7"/>
        <v>#REF!</v>
      </c>
    </row>
    <row r="239" spans="15:20" x14ac:dyDescent="0.25">
      <c r="O239" s="70">
        <v>236</v>
      </c>
      <c r="P239" s="73">
        <f t="shared" si="6"/>
        <v>20</v>
      </c>
      <c r="Q239" s="73">
        <v>8</v>
      </c>
      <c r="S239" s="73" t="s">
        <v>71</v>
      </c>
      <c r="T239" s="83" t="e">
        <f t="shared" si="7"/>
        <v>#REF!</v>
      </c>
    </row>
    <row r="240" spans="15:20" x14ac:dyDescent="0.25">
      <c r="O240" s="70">
        <v>237</v>
      </c>
      <c r="P240" s="73">
        <f t="shared" si="6"/>
        <v>20</v>
      </c>
      <c r="Q240" s="73">
        <v>9</v>
      </c>
      <c r="S240" s="73" t="s">
        <v>72</v>
      </c>
      <c r="T240" s="83" t="e">
        <f t="shared" si="7"/>
        <v>#REF!</v>
      </c>
    </row>
    <row r="241" spans="15:20" x14ac:dyDescent="0.25">
      <c r="O241" s="70">
        <v>238</v>
      </c>
      <c r="P241" s="73">
        <f t="shared" si="6"/>
        <v>20</v>
      </c>
      <c r="Q241" s="73">
        <v>10</v>
      </c>
      <c r="S241" s="73" t="s">
        <v>73</v>
      </c>
      <c r="T241" s="83" t="e">
        <f t="shared" si="7"/>
        <v>#REF!</v>
      </c>
    </row>
    <row r="242" spans="15:20" x14ac:dyDescent="0.25">
      <c r="O242" s="70">
        <v>239</v>
      </c>
      <c r="P242" s="73">
        <f t="shared" si="6"/>
        <v>20</v>
      </c>
      <c r="Q242" s="73">
        <v>11</v>
      </c>
      <c r="S242" s="73" t="s">
        <v>74</v>
      </c>
      <c r="T242" s="83" t="e">
        <f t="shared" si="7"/>
        <v>#REF!</v>
      </c>
    </row>
    <row r="243" spans="15:20" x14ac:dyDescent="0.25">
      <c r="O243" s="70">
        <v>240</v>
      </c>
      <c r="P243" s="73">
        <f t="shared" si="6"/>
        <v>20</v>
      </c>
      <c r="Q243" s="73">
        <v>12</v>
      </c>
      <c r="S243" s="73" t="s">
        <v>75</v>
      </c>
      <c r="T243" s="83" t="e">
        <f t="shared" si="7"/>
        <v>#REF!</v>
      </c>
    </row>
    <row r="244" spans="15:20" x14ac:dyDescent="0.25">
      <c r="O244" s="70">
        <v>241</v>
      </c>
      <c r="P244" s="73">
        <f t="shared" si="6"/>
        <v>21</v>
      </c>
      <c r="Q244" s="73">
        <v>1</v>
      </c>
      <c r="R244" s="83">
        <v>1852</v>
      </c>
      <c r="S244" s="73" t="s">
        <v>64</v>
      </c>
      <c r="T244" s="83" t="e">
        <f t="shared" si="7"/>
        <v>#REF!</v>
      </c>
    </row>
    <row r="245" spans="15:20" x14ac:dyDescent="0.25">
      <c r="O245" s="70">
        <v>242</v>
      </c>
      <c r="P245" s="73">
        <f t="shared" si="6"/>
        <v>21</v>
      </c>
      <c r="Q245" s="73">
        <v>2</v>
      </c>
      <c r="S245" s="73" t="s">
        <v>65</v>
      </c>
      <c r="T245" s="83" t="e">
        <f t="shared" si="7"/>
        <v>#REF!</v>
      </c>
    </row>
    <row r="246" spans="15:20" x14ac:dyDescent="0.25">
      <c r="O246" s="70">
        <v>243</v>
      </c>
      <c r="P246" s="73">
        <f t="shared" si="6"/>
        <v>21</v>
      </c>
      <c r="Q246" s="73">
        <v>3</v>
      </c>
      <c r="S246" s="73" t="s">
        <v>66</v>
      </c>
      <c r="T246" s="83" t="e">
        <f t="shared" si="7"/>
        <v>#REF!</v>
      </c>
    </row>
    <row r="247" spans="15:20" x14ac:dyDescent="0.25">
      <c r="O247" s="70">
        <v>244</v>
      </c>
      <c r="P247" s="73">
        <f t="shared" si="6"/>
        <v>21</v>
      </c>
      <c r="Q247" s="73">
        <v>4</v>
      </c>
      <c r="S247" s="73" t="s">
        <v>67</v>
      </c>
      <c r="T247" s="83" t="e">
        <f t="shared" si="7"/>
        <v>#REF!</v>
      </c>
    </row>
    <row r="248" spans="15:20" x14ac:dyDescent="0.25">
      <c r="O248" s="70">
        <v>245</v>
      </c>
      <c r="P248" s="73">
        <f t="shared" si="6"/>
        <v>21</v>
      </c>
      <c r="Q248" s="73">
        <v>5</v>
      </c>
      <c r="S248" s="73" t="s">
        <v>68</v>
      </c>
      <c r="T248" s="83" t="e">
        <f t="shared" si="7"/>
        <v>#REF!</v>
      </c>
    </row>
    <row r="249" spans="15:20" x14ac:dyDescent="0.25">
      <c r="O249" s="70">
        <v>246</v>
      </c>
      <c r="P249" s="73">
        <f t="shared" si="6"/>
        <v>21</v>
      </c>
      <c r="Q249" s="73">
        <v>6</v>
      </c>
      <c r="S249" s="73" t="s">
        <v>69</v>
      </c>
      <c r="T249" s="83" t="e">
        <f t="shared" si="7"/>
        <v>#REF!</v>
      </c>
    </row>
    <row r="250" spans="15:20" x14ac:dyDescent="0.25">
      <c r="O250" s="70">
        <v>247</v>
      </c>
      <c r="P250" s="73">
        <f t="shared" si="6"/>
        <v>21</v>
      </c>
      <c r="Q250" s="73">
        <v>7</v>
      </c>
      <c r="S250" s="73" t="s">
        <v>70</v>
      </c>
      <c r="T250" s="83" t="e">
        <f t="shared" si="7"/>
        <v>#REF!</v>
      </c>
    </row>
    <row r="251" spans="15:20" x14ac:dyDescent="0.25">
      <c r="O251" s="70">
        <v>248</v>
      </c>
      <c r="P251" s="73">
        <f t="shared" si="6"/>
        <v>21</v>
      </c>
      <c r="Q251" s="73">
        <v>8</v>
      </c>
      <c r="S251" s="73" t="s">
        <v>71</v>
      </c>
      <c r="T251" s="83" t="e">
        <f t="shared" si="7"/>
        <v>#REF!</v>
      </c>
    </row>
    <row r="252" spans="15:20" x14ac:dyDescent="0.25">
      <c r="O252" s="70">
        <v>249</v>
      </c>
      <c r="P252" s="73">
        <f t="shared" si="6"/>
        <v>21</v>
      </c>
      <c r="Q252" s="73">
        <v>9</v>
      </c>
      <c r="S252" s="73" t="s">
        <v>72</v>
      </c>
      <c r="T252" s="83" t="e">
        <f t="shared" si="7"/>
        <v>#REF!</v>
      </c>
    </row>
    <row r="253" spans="15:20" x14ac:dyDescent="0.25">
      <c r="O253" s="70">
        <v>250</v>
      </c>
      <c r="P253" s="73">
        <f t="shared" si="6"/>
        <v>21</v>
      </c>
      <c r="Q253" s="73">
        <v>10</v>
      </c>
      <c r="S253" s="73" t="s">
        <v>73</v>
      </c>
      <c r="T253" s="83" t="e">
        <f t="shared" si="7"/>
        <v>#REF!</v>
      </c>
    </row>
    <row r="254" spans="15:20" x14ac:dyDescent="0.25">
      <c r="O254" s="70">
        <v>251</v>
      </c>
      <c r="P254" s="73">
        <f t="shared" si="6"/>
        <v>21</v>
      </c>
      <c r="Q254" s="73">
        <v>11</v>
      </c>
      <c r="S254" s="73" t="s">
        <v>74</v>
      </c>
      <c r="T254" s="83" t="e">
        <f t="shared" si="7"/>
        <v>#REF!</v>
      </c>
    </row>
    <row r="255" spans="15:20" x14ac:dyDescent="0.25">
      <c r="O255" s="70">
        <v>252</v>
      </c>
      <c r="P255" s="73">
        <f t="shared" si="6"/>
        <v>21</v>
      </c>
      <c r="Q255" s="73">
        <v>12</v>
      </c>
      <c r="S255" s="73" t="s">
        <v>75</v>
      </c>
      <c r="T255" s="83" t="e">
        <f t="shared" si="7"/>
        <v>#REF!</v>
      </c>
    </row>
    <row r="256" spans="15:20" x14ac:dyDescent="0.25">
      <c r="O256" s="70">
        <v>253</v>
      </c>
      <c r="P256" s="73">
        <f t="shared" si="6"/>
        <v>22</v>
      </c>
      <c r="Q256" s="73">
        <v>1</v>
      </c>
      <c r="R256" s="83">
        <v>1853</v>
      </c>
      <c r="S256" s="73" t="s">
        <v>64</v>
      </c>
      <c r="T256" s="83" t="e">
        <f t="shared" si="7"/>
        <v>#REF!</v>
      </c>
    </row>
    <row r="257" spans="15:20" x14ac:dyDescent="0.25">
      <c r="O257" s="70">
        <v>254</v>
      </c>
      <c r="P257" s="73">
        <f t="shared" si="6"/>
        <v>22</v>
      </c>
      <c r="Q257" s="73">
        <v>2</v>
      </c>
      <c r="S257" s="73" t="s">
        <v>65</v>
      </c>
      <c r="T257" s="83" t="e">
        <f t="shared" si="7"/>
        <v>#REF!</v>
      </c>
    </row>
    <row r="258" spans="15:20" x14ac:dyDescent="0.25">
      <c r="O258" s="70">
        <v>255</v>
      </c>
      <c r="P258" s="73">
        <f t="shared" si="6"/>
        <v>22</v>
      </c>
      <c r="Q258" s="73">
        <v>3</v>
      </c>
      <c r="S258" s="73" t="s">
        <v>66</v>
      </c>
      <c r="T258" s="83" t="e">
        <f t="shared" si="7"/>
        <v>#REF!</v>
      </c>
    </row>
    <row r="259" spans="15:20" x14ac:dyDescent="0.25">
      <c r="O259" s="70">
        <v>256</v>
      </c>
      <c r="P259" s="73">
        <f t="shared" si="6"/>
        <v>22</v>
      </c>
      <c r="Q259" s="73">
        <v>4</v>
      </c>
      <c r="S259" s="73" t="s">
        <v>67</v>
      </c>
      <c r="T259" s="83" t="e">
        <f t="shared" si="7"/>
        <v>#REF!</v>
      </c>
    </row>
    <row r="260" spans="15:20" x14ac:dyDescent="0.25">
      <c r="O260" s="70">
        <v>257</v>
      </c>
      <c r="P260" s="73">
        <f t="shared" ref="P260:P323" si="8">ROUNDUP(O260/12,0)</f>
        <v>22</v>
      </c>
      <c r="Q260" s="73">
        <v>5</v>
      </c>
      <c r="S260" s="73" t="s">
        <v>68</v>
      </c>
      <c r="T260" s="83" t="e">
        <f t="shared" ref="T260:T323" si="9">INDEX($B$7:$M$22,P260,Q260)</f>
        <v>#REF!</v>
      </c>
    </row>
    <row r="261" spans="15:20" x14ac:dyDescent="0.25">
      <c r="O261" s="70">
        <v>258</v>
      </c>
      <c r="P261" s="73">
        <f t="shared" si="8"/>
        <v>22</v>
      </c>
      <c r="Q261" s="73">
        <v>6</v>
      </c>
      <c r="S261" s="73" t="s">
        <v>69</v>
      </c>
      <c r="T261" s="83" t="e">
        <f t="shared" si="9"/>
        <v>#REF!</v>
      </c>
    </row>
    <row r="262" spans="15:20" x14ac:dyDescent="0.25">
      <c r="O262" s="70">
        <v>259</v>
      </c>
      <c r="P262" s="73">
        <f t="shared" si="8"/>
        <v>22</v>
      </c>
      <c r="Q262" s="73">
        <v>7</v>
      </c>
      <c r="S262" s="73" t="s">
        <v>70</v>
      </c>
      <c r="T262" s="83" t="e">
        <f t="shared" si="9"/>
        <v>#REF!</v>
      </c>
    </row>
    <row r="263" spans="15:20" x14ac:dyDescent="0.25">
      <c r="O263" s="70">
        <v>260</v>
      </c>
      <c r="P263" s="73">
        <f t="shared" si="8"/>
        <v>22</v>
      </c>
      <c r="Q263" s="73">
        <v>8</v>
      </c>
      <c r="S263" s="73" t="s">
        <v>71</v>
      </c>
      <c r="T263" s="83" t="e">
        <f t="shared" si="9"/>
        <v>#REF!</v>
      </c>
    </row>
    <row r="264" spans="15:20" x14ac:dyDescent="0.25">
      <c r="O264" s="70">
        <v>261</v>
      </c>
      <c r="P264" s="73">
        <f t="shared" si="8"/>
        <v>22</v>
      </c>
      <c r="Q264" s="73">
        <v>9</v>
      </c>
      <c r="S264" s="73" t="s">
        <v>72</v>
      </c>
      <c r="T264" s="83" t="e">
        <f t="shared" si="9"/>
        <v>#REF!</v>
      </c>
    </row>
    <row r="265" spans="15:20" x14ac:dyDescent="0.25">
      <c r="O265" s="70">
        <v>262</v>
      </c>
      <c r="P265" s="73">
        <f t="shared" si="8"/>
        <v>22</v>
      </c>
      <c r="Q265" s="73">
        <v>10</v>
      </c>
      <c r="S265" s="73" t="s">
        <v>73</v>
      </c>
      <c r="T265" s="83" t="e">
        <f t="shared" si="9"/>
        <v>#REF!</v>
      </c>
    </row>
    <row r="266" spans="15:20" x14ac:dyDescent="0.25">
      <c r="O266" s="70">
        <v>263</v>
      </c>
      <c r="P266" s="73">
        <f t="shared" si="8"/>
        <v>22</v>
      </c>
      <c r="Q266" s="73">
        <v>11</v>
      </c>
      <c r="S266" s="73" t="s">
        <v>74</v>
      </c>
      <c r="T266" s="83" t="e">
        <f t="shared" si="9"/>
        <v>#REF!</v>
      </c>
    </row>
    <row r="267" spans="15:20" x14ac:dyDescent="0.25">
      <c r="O267" s="70">
        <v>264</v>
      </c>
      <c r="P267" s="73">
        <f t="shared" si="8"/>
        <v>22</v>
      </c>
      <c r="Q267" s="73">
        <v>12</v>
      </c>
      <c r="S267" s="73" t="s">
        <v>75</v>
      </c>
      <c r="T267" s="83" t="e">
        <f t="shared" si="9"/>
        <v>#REF!</v>
      </c>
    </row>
    <row r="268" spans="15:20" x14ac:dyDescent="0.25">
      <c r="O268" s="70">
        <v>265</v>
      </c>
      <c r="P268" s="73">
        <f t="shared" si="8"/>
        <v>23</v>
      </c>
      <c r="Q268" s="73">
        <v>1</v>
      </c>
      <c r="R268" s="83">
        <v>1854</v>
      </c>
      <c r="S268" s="73" t="s">
        <v>64</v>
      </c>
      <c r="T268" s="83" t="e">
        <f t="shared" si="9"/>
        <v>#REF!</v>
      </c>
    </row>
    <row r="269" spans="15:20" x14ac:dyDescent="0.25">
      <c r="O269" s="70">
        <v>266</v>
      </c>
      <c r="P269" s="73">
        <f t="shared" si="8"/>
        <v>23</v>
      </c>
      <c r="Q269" s="73">
        <v>2</v>
      </c>
      <c r="S269" s="73" t="s">
        <v>65</v>
      </c>
      <c r="T269" s="83" t="e">
        <f t="shared" si="9"/>
        <v>#REF!</v>
      </c>
    </row>
    <row r="270" spans="15:20" x14ac:dyDescent="0.25">
      <c r="O270" s="70">
        <v>267</v>
      </c>
      <c r="P270" s="73">
        <f t="shared" si="8"/>
        <v>23</v>
      </c>
      <c r="Q270" s="73">
        <v>3</v>
      </c>
      <c r="S270" s="73" t="s">
        <v>66</v>
      </c>
      <c r="T270" s="83" t="e">
        <f t="shared" si="9"/>
        <v>#REF!</v>
      </c>
    </row>
    <row r="271" spans="15:20" x14ac:dyDescent="0.25">
      <c r="O271" s="70">
        <v>268</v>
      </c>
      <c r="P271" s="73">
        <f t="shared" si="8"/>
        <v>23</v>
      </c>
      <c r="Q271" s="73">
        <v>4</v>
      </c>
      <c r="S271" s="73" t="s">
        <v>67</v>
      </c>
      <c r="T271" s="83" t="e">
        <f t="shared" si="9"/>
        <v>#REF!</v>
      </c>
    </row>
    <row r="272" spans="15:20" x14ac:dyDescent="0.25">
      <c r="O272" s="70">
        <v>269</v>
      </c>
      <c r="P272" s="73">
        <f t="shared" si="8"/>
        <v>23</v>
      </c>
      <c r="Q272" s="73">
        <v>5</v>
      </c>
      <c r="S272" s="73" t="s">
        <v>68</v>
      </c>
      <c r="T272" s="83" t="e">
        <f t="shared" si="9"/>
        <v>#REF!</v>
      </c>
    </row>
    <row r="273" spans="15:20" x14ac:dyDescent="0.25">
      <c r="O273" s="70">
        <v>270</v>
      </c>
      <c r="P273" s="73">
        <f t="shared" si="8"/>
        <v>23</v>
      </c>
      <c r="Q273" s="73">
        <v>6</v>
      </c>
      <c r="S273" s="73" t="s">
        <v>69</v>
      </c>
      <c r="T273" s="83" t="e">
        <f t="shared" si="9"/>
        <v>#REF!</v>
      </c>
    </row>
    <row r="274" spans="15:20" x14ac:dyDescent="0.25">
      <c r="O274" s="70">
        <v>271</v>
      </c>
      <c r="P274" s="73">
        <f t="shared" si="8"/>
        <v>23</v>
      </c>
      <c r="Q274" s="73">
        <v>7</v>
      </c>
      <c r="S274" s="73" t="s">
        <v>70</v>
      </c>
      <c r="T274" s="83" t="e">
        <f t="shared" si="9"/>
        <v>#REF!</v>
      </c>
    </row>
    <row r="275" spans="15:20" x14ac:dyDescent="0.25">
      <c r="O275" s="70">
        <v>272</v>
      </c>
      <c r="P275" s="73">
        <f t="shared" si="8"/>
        <v>23</v>
      </c>
      <c r="Q275" s="73">
        <v>8</v>
      </c>
      <c r="S275" s="73" t="s">
        <v>71</v>
      </c>
      <c r="T275" s="83" t="e">
        <f t="shared" si="9"/>
        <v>#REF!</v>
      </c>
    </row>
    <row r="276" spans="15:20" x14ac:dyDescent="0.25">
      <c r="O276" s="70">
        <v>273</v>
      </c>
      <c r="P276" s="73">
        <f t="shared" si="8"/>
        <v>23</v>
      </c>
      <c r="Q276" s="73">
        <v>9</v>
      </c>
      <c r="S276" s="73" t="s">
        <v>72</v>
      </c>
      <c r="T276" s="83" t="e">
        <f t="shared" si="9"/>
        <v>#REF!</v>
      </c>
    </row>
    <row r="277" spans="15:20" x14ac:dyDescent="0.25">
      <c r="O277" s="70">
        <v>274</v>
      </c>
      <c r="P277" s="73">
        <f t="shared" si="8"/>
        <v>23</v>
      </c>
      <c r="Q277" s="73">
        <v>10</v>
      </c>
      <c r="S277" s="73" t="s">
        <v>73</v>
      </c>
      <c r="T277" s="83" t="e">
        <f t="shared" si="9"/>
        <v>#REF!</v>
      </c>
    </row>
    <row r="278" spans="15:20" x14ac:dyDescent="0.25">
      <c r="O278" s="70">
        <v>275</v>
      </c>
      <c r="P278" s="73">
        <f t="shared" si="8"/>
        <v>23</v>
      </c>
      <c r="Q278" s="73">
        <v>11</v>
      </c>
      <c r="S278" s="73" t="s">
        <v>74</v>
      </c>
      <c r="T278" s="83" t="e">
        <f t="shared" si="9"/>
        <v>#REF!</v>
      </c>
    </row>
    <row r="279" spans="15:20" x14ac:dyDescent="0.25">
      <c r="O279" s="70">
        <v>276</v>
      </c>
      <c r="P279" s="73">
        <f t="shared" si="8"/>
        <v>23</v>
      </c>
      <c r="Q279" s="73">
        <v>12</v>
      </c>
      <c r="S279" s="73" t="s">
        <v>75</v>
      </c>
      <c r="T279" s="83" t="e">
        <f t="shared" si="9"/>
        <v>#REF!</v>
      </c>
    </row>
    <row r="280" spans="15:20" x14ac:dyDescent="0.25">
      <c r="O280" s="70">
        <v>277</v>
      </c>
      <c r="P280" s="73">
        <f t="shared" si="8"/>
        <v>24</v>
      </c>
      <c r="Q280" s="73">
        <v>1</v>
      </c>
      <c r="R280" s="83">
        <v>1855</v>
      </c>
      <c r="S280" s="73" t="s">
        <v>64</v>
      </c>
      <c r="T280" s="83" t="e">
        <f t="shared" si="9"/>
        <v>#REF!</v>
      </c>
    </row>
    <row r="281" spans="15:20" x14ac:dyDescent="0.25">
      <c r="O281" s="70">
        <v>278</v>
      </c>
      <c r="P281" s="73">
        <f t="shared" si="8"/>
        <v>24</v>
      </c>
      <c r="Q281" s="73">
        <v>2</v>
      </c>
      <c r="S281" s="73" t="s">
        <v>65</v>
      </c>
      <c r="T281" s="83" t="e">
        <f t="shared" si="9"/>
        <v>#REF!</v>
      </c>
    </row>
    <row r="282" spans="15:20" x14ac:dyDescent="0.25">
      <c r="O282" s="70">
        <v>279</v>
      </c>
      <c r="P282" s="73">
        <f t="shared" si="8"/>
        <v>24</v>
      </c>
      <c r="Q282" s="73">
        <v>3</v>
      </c>
      <c r="S282" s="73" t="s">
        <v>66</v>
      </c>
      <c r="T282" s="83" t="e">
        <f t="shared" si="9"/>
        <v>#REF!</v>
      </c>
    </row>
    <row r="283" spans="15:20" x14ac:dyDescent="0.25">
      <c r="O283" s="70">
        <v>280</v>
      </c>
      <c r="P283" s="73">
        <f t="shared" si="8"/>
        <v>24</v>
      </c>
      <c r="Q283" s="73">
        <v>4</v>
      </c>
      <c r="S283" s="73" t="s">
        <v>67</v>
      </c>
      <c r="T283" s="83" t="e">
        <f t="shared" si="9"/>
        <v>#REF!</v>
      </c>
    </row>
    <row r="284" spans="15:20" x14ac:dyDescent="0.25">
      <c r="O284" s="70">
        <v>281</v>
      </c>
      <c r="P284" s="73">
        <f t="shared" si="8"/>
        <v>24</v>
      </c>
      <c r="Q284" s="73">
        <v>5</v>
      </c>
      <c r="S284" s="73" t="s">
        <v>68</v>
      </c>
      <c r="T284" s="83" t="e">
        <f t="shared" si="9"/>
        <v>#REF!</v>
      </c>
    </row>
    <row r="285" spans="15:20" x14ac:dyDescent="0.25">
      <c r="O285" s="70">
        <v>282</v>
      </c>
      <c r="P285" s="73">
        <f t="shared" si="8"/>
        <v>24</v>
      </c>
      <c r="Q285" s="73">
        <v>6</v>
      </c>
      <c r="S285" s="73" t="s">
        <v>69</v>
      </c>
      <c r="T285" s="83" t="e">
        <f t="shared" si="9"/>
        <v>#REF!</v>
      </c>
    </row>
    <row r="286" spans="15:20" x14ac:dyDescent="0.25">
      <c r="O286" s="70">
        <v>283</v>
      </c>
      <c r="P286" s="73">
        <f t="shared" si="8"/>
        <v>24</v>
      </c>
      <c r="Q286" s="73">
        <v>7</v>
      </c>
      <c r="S286" s="73" t="s">
        <v>70</v>
      </c>
      <c r="T286" s="83" t="e">
        <f t="shared" si="9"/>
        <v>#REF!</v>
      </c>
    </row>
    <row r="287" spans="15:20" x14ac:dyDescent="0.25">
      <c r="O287" s="70">
        <v>284</v>
      </c>
      <c r="P287" s="73">
        <f t="shared" si="8"/>
        <v>24</v>
      </c>
      <c r="Q287" s="73">
        <v>8</v>
      </c>
      <c r="S287" s="73" t="s">
        <v>71</v>
      </c>
      <c r="T287" s="83" t="e">
        <f t="shared" si="9"/>
        <v>#REF!</v>
      </c>
    </row>
    <row r="288" spans="15:20" x14ac:dyDescent="0.25">
      <c r="O288" s="70">
        <v>285</v>
      </c>
      <c r="P288" s="73">
        <f t="shared" si="8"/>
        <v>24</v>
      </c>
      <c r="Q288" s="73">
        <v>9</v>
      </c>
      <c r="S288" s="73" t="s">
        <v>72</v>
      </c>
      <c r="T288" s="83" t="e">
        <f t="shared" si="9"/>
        <v>#REF!</v>
      </c>
    </row>
    <row r="289" spans="15:20" x14ac:dyDescent="0.25">
      <c r="O289" s="70">
        <v>286</v>
      </c>
      <c r="P289" s="73">
        <f t="shared" si="8"/>
        <v>24</v>
      </c>
      <c r="Q289" s="73">
        <v>10</v>
      </c>
      <c r="S289" s="73" t="s">
        <v>73</v>
      </c>
      <c r="T289" s="83" t="e">
        <f t="shared" si="9"/>
        <v>#REF!</v>
      </c>
    </row>
    <row r="290" spans="15:20" x14ac:dyDescent="0.25">
      <c r="O290" s="70">
        <v>287</v>
      </c>
      <c r="P290" s="73">
        <f t="shared" si="8"/>
        <v>24</v>
      </c>
      <c r="Q290" s="73">
        <v>11</v>
      </c>
      <c r="S290" s="73" t="s">
        <v>74</v>
      </c>
      <c r="T290" s="83" t="e">
        <f t="shared" si="9"/>
        <v>#REF!</v>
      </c>
    </row>
    <row r="291" spans="15:20" x14ac:dyDescent="0.25">
      <c r="O291" s="70">
        <v>288</v>
      </c>
      <c r="P291" s="73">
        <f t="shared" si="8"/>
        <v>24</v>
      </c>
      <c r="Q291" s="73">
        <v>12</v>
      </c>
      <c r="S291" s="73" t="s">
        <v>75</v>
      </c>
      <c r="T291" s="83" t="e">
        <f t="shared" si="9"/>
        <v>#REF!</v>
      </c>
    </row>
    <row r="292" spans="15:20" x14ac:dyDescent="0.25">
      <c r="O292" s="70">
        <v>289</v>
      </c>
      <c r="P292" s="73">
        <f t="shared" si="8"/>
        <v>25</v>
      </c>
      <c r="Q292" s="73">
        <v>1</v>
      </c>
      <c r="R292" s="83">
        <v>1856</v>
      </c>
      <c r="S292" s="73" t="s">
        <v>64</v>
      </c>
      <c r="T292" s="83" t="e">
        <f t="shared" si="9"/>
        <v>#REF!</v>
      </c>
    </row>
    <row r="293" spans="15:20" x14ac:dyDescent="0.25">
      <c r="O293" s="70">
        <v>290</v>
      </c>
      <c r="P293" s="73">
        <f t="shared" si="8"/>
        <v>25</v>
      </c>
      <c r="Q293" s="73">
        <v>2</v>
      </c>
      <c r="S293" s="73" t="s">
        <v>65</v>
      </c>
      <c r="T293" s="83" t="e">
        <f t="shared" si="9"/>
        <v>#REF!</v>
      </c>
    </row>
    <row r="294" spans="15:20" x14ac:dyDescent="0.25">
      <c r="O294" s="70">
        <v>291</v>
      </c>
      <c r="P294" s="73">
        <f t="shared" si="8"/>
        <v>25</v>
      </c>
      <c r="Q294" s="73">
        <v>3</v>
      </c>
      <c r="S294" s="73" t="s">
        <v>66</v>
      </c>
      <c r="T294" s="83" t="e">
        <f t="shared" si="9"/>
        <v>#REF!</v>
      </c>
    </row>
    <row r="295" spans="15:20" x14ac:dyDescent="0.25">
      <c r="O295" s="70">
        <v>292</v>
      </c>
      <c r="P295" s="73">
        <f t="shared" si="8"/>
        <v>25</v>
      </c>
      <c r="Q295" s="73">
        <v>4</v>
      </c>
      <c r="S295" s="73" t="s">
        <v>67</v>
      </c>
      <c r="T295" s="83" t="e">
        <f t="shared" si="9"/>
        <v>#REF!</v>
      </c>
    </row>
    <row r="296" spans="15:20" x14ac:dyDescent="0.25">
      <c r="O296" s="70">
        <v>293</v>
      </c>
      <c r="P296" s="73">
        <f t="shared" si="8"/>
        <v>25</v>
      </c>
      <c r="Q296" s="73">
        <v>5</v>
      </c>
      <c r="S296" s="73" t="s">
        <v>68</v>
      </c>
      <c r="T296" s="83" t="e">
        <f t="shared" si="9"/>
        <v>#REF!</v>
      </c>
    </row>
    <row r="297" spans="15:20" x14ac:dyDescent="0.25">
      <c r="O297" s="70">
        <v>294</v>
      </c>
      <c r="P297" s="73">
        <f t="shared" si="8"/>
        <v>25</v>
      </c>
      <c r="Q297" s="73">
        <v>6</v>
      </c>
      <c r="S297" s="73" t="s">
        <v>69</v>
      </c>
      <c r="T297" s="83" t="e">
        <f t="shared" si="9"/>
        <v>#REF!</v>
      </c>
    </row>
    <row r="298" spans="15:20" x14ac:dyDescent="0.25">
      <c r="O298" s="70">
        <v>295</v>
      </c>
      <c r="P298" s="73">
        <f t="shared" si="8"/>
        <v>25</v>
      </c>
      <c r="Q298" s="73">
        <v>7</v>
      </c>
      <c r="S298" s="73" t="s">
        <v>70</v>
      </c>
      <c r="T298" s="83" t="e">
        <f t="shared" si="9"/>
        <v>#REF!</v>
      </c>
    </row>
    <row r="299" spans="15:20" x14ac:dyDescent="0.25">
      <c r="O299" s="70">
        <v>296</v>
      </c>
      <c r="P299" s="73">
        <f t="shared" si="8"/>
        <v>25</v>
      </c>
      <c r="Q299" s="73">
        <v>8</v>
      </c>
      <c r="S299" s="73" t="s">
        <v>71</v>
      </c>
      <c r="T299" s="83" t="e">
        <f t="shared" si="9"/>
        <v>#REF!</v>
      </c>
    </row>
    <row r="300" spans="15:20" x14ac:dyDescent="0.25">
      <c r="O300" s="70">
        <v>297</v>
      </c>
      <c r="P300" s="73">
        <f t="shared" si="8"/>
        <v>25</v>
      </c>
      <c r="Q300" s="73">
        <v>9</v>
      </c>
      <c r="S300" s="73" t="s">
        <v>72</v>
      </c>
      <c r="T300" s="83" t="e">
        <f t="shared" si="9"/>
        <v>#REF!</v>
      </c>
    </row>
    <row r="301" spans="15:20" x14ac:dyDescent="0.25">
      <c r="O301" s="70">
        <v>298</v>
      </c>
      <c r="P301" s="73">
        <f t="shared" si="8"/>
        <v>25</v>
      </c>
      <c r="Q301" s="73">
        <v>10</v>
      </c>
      <c r="S301" s="73" t="s">
        <v>73</v>
      </c>
      <c r="T301" s="83" t="e">
        <f t="shared" si="9"/>
        <v>#REF!</v>
      </c>
    </row>
    <row r="302" spans="15:20" x14ac:dyDescent="0.25">
      <c r="O302" s="70">
        <v>299</v>
      </c>
      <c r="P302" s="73">
        <f t="shared" si="8"/>
        <v>25</v>
      </c>
      <c r="Q302" s="73">
        <v>11</v>
      </c>
      <c r="S302" s="73" t="s">
        <v>74</v>
      </c>
      <c r="T302" s="83" t="e">
        <f t="shared" si="9"/>
        <v>#REF!</v>
      </c>
    </row>
    <row r="303" spans="15:20" x14ac:dyDescent="0.25">
      <c r="O303" s="70">
        <v>300</v>
      </c>
      <c r="P303" s="73">
        <f t="shared" si="8"/>
        <v>25</v>
      </c>
      <c r="Q303" s="73">
        <v>12</v>
      </c>
      <c r="S303" s="73" t="s">
        <v>75</v>
      </c>
      <c r="T303" s="83" t="e">
        <f t="shared" si="9"/>
        <v>#REF!</v>
      </c>
    </row>
    <row r="304" spans="15:20" x14ac:dyDescent="0.25">
      <c r="O304" s="70">
        <v>301</v>
      </c>
      <c r="P304" s="73">
        <f t="shared" si="8"/>
        <v>26</v>
      </c>
      <c r="Q304" s="73">
        <v>1</v>
      </c>
      <c r="R304" s="83">
        <v>1857</v>
      </c>
      <c r="S304" s="73" t="s">
        <v>64</v>
      </c>
      <c r="T304" s="83" t="e">
        <f t="shared" si="9"/>
        <v>#REF!</v>
      </c>
    </row>
    <row r="305" spans="15:20" x14ac:dyDescent="0.25">
      <c r="O305" s="70">
        <v>302</v>
      </c>
      <c r="P305" s="73">
        <f t="shared" si="8"/>
        <v>26</v>
      </c>
      <c r="Q305" s="73">
        <v>2</v>
      </c>
      <c r="S305" s="73" t="s">
        <v>65</v>
      </c>
      <c r="T305" s="83" t="e">
        <f t="shared" si="9"/>
        <v>#REF!</v>
      </c>
    </row>
    <row r="306" spans="15:20" x14ac:dyDescent="0.25">
      <c r="O306" s="70">
        <v>303</v>
      </c>
      <c r="P306" s="73">
        <f t="shared" si="8"/>
        <v>26</v>
      </c>
      <c r="Q306" s="73">
        <v>3</v>
      </c>
      <c r="S306" s="73" t="s">
        <v>66</v>
      </c>
      <c r="T306" s="83" t="e">
        <f t="shared" si="9"/>
        <v>#REF!</v>
      </c>
    </row>
    <row r="307" spans="15:20" x14ac:dyDescent="0.25">
      <c r="O307" s="70">
        <v>304</v>
      </c>
      <c r="P307" s="73">
        <f t="shared" si="8"/>
        <v>26</v>
      </c>
      <c r="Q307" s="73">
        <v>4</v>
      </c>
      <c r="S307" s="73" t="s">
        <v>67</v>
      </c>
      <c r="T307" s="83" t="e">
        <f t="shared" si="9"/>
        <v>#REF!</v>
      </c>
    </row>
    <row r="308" spans="15:20" x14ac:dyDescent="0.25">
      <c r="O308" s="70">
        <v>305</v>
      </c>
      <c r="P308" s="73">
        <f t="shared" si="8"/>
        <v>26</v>
      </c>
      <c r="Q308" s="73">
        <v>5</v>
      </c>
      <c r="S308" s="73" t="s">
        <v>68</v>
      </c>
      <c r="T308" s="83" t="e">
        <f t="shared" si="9"/>
        <v>#REF!</v>
      </c>
    </row>
    <row r="309" spans="15:20" x14ac:dyDescent="0.25">
      <c r="O309" s="70">
        <v>306</v>
      </c>
      <c r="P309" s="73">
        <f t="shared" si="8"/>
        <v>26</v>
      </c>
      <c r="Q309" s="73">
        <v>6</v>
      </c>
      <c r="S309" s="73" t="s">
        <v>69</v>
      </c>
      <c r="T309" s="83" t="e">
        <f t="shared" si="9"/>
        <v>#REF!</v>
      </c>
    </row>
    <row r="310" spans="15:20" x14ac:dyDescent="0.25">
      <c r="O310" s="70">
        <v>307</v>
      </c>
      <c r="P310" s="73">
        <f t="shared" si="8"/>
        <v>26</v>
      </c>
      <c r="Q310" s="73">
        <v>7</v>
      </c>
      <c r="S310" s="73" t="s">
        <v>70</v>
      </c>
      <c r="T310" s="83" t="e">
        <f t="shared" si="9"/>
        <v>#REF!</v>
      </c>
    </row>
    <row r="311" spans="15:20" x14ac:dyDescent="0.25">
      <c r="O311" s="70">
        <v>308</v>
      </c>
      <c r="P311" s="73">
        <f t="shared" si="8"/>
        <v>26</v>
      </c>
      <c r="Q311" s="73">
        <v>8</v>
      </c>
      <c r="S311" s="73" t="s">
        <v>71</v>
      </c>
      <c r="T311" s="83" t="e">
        <f t="shared" si="9"/>
        <v>#REF!</v>
      </c>
    </row>
    <row r="312" spans="15:20" x14ac:dyDescent="0.25">
      <c r="O312" s="70">
        <v>309</v>
      </c>
      <c r="P312" s="73">
        <f t="shared" si="8"/>
        <v>26</v>
      </c>
      <c r="Q312" s="73">
        <v>9</v>
      </c>
      <c r="S312" s="73" t="s">
        <v>72</v>
      </c>
      <c r="T312" s="83" t="e">
        <f t="shared" si="9"/>
        <v>#REF!</v>
      </c>
    </row>
    <row r="313" spans="15:20" x14ac:dyDescent="0.25">
      <c r="O313" s="70">
        <v>310</v>
      </c>
      <c r="P313" s="73">
        <f t="shared" si="8"/>
        <v>26</v>
      </c>
      <c r="Q313" s="73">
        <v>10</v>
      </c>
      <c r="S313" s="73" t="s">
        <v>73</v>
      </c>
      <c r="T313" s="83" t="e">
        <f t="shared" si="9"/>
        <v>#REF!</v>
      </c>
    </row>
    <row r="314" spans="15:20" x14ac:dyDescent="0.25">
      <c r="O314" s="70">
        <v>311</v>
      </c>
      <c r="P314" s="73">
        <f t="shared" si="8"/>
        <v>26</v>
      </c>
      <c r="Q314" s="73">
        <v>11</v>
      </c>
      <c r="S314" s="73" t="s">
        <v>74</v>
      </c>
      <c r="T314" s="83" t="e">
        <f t="shared" si="9"/>
        <v>#REF!</v>
      </c>
    </row>
    <row r="315" spans="15:20" x14ac:dyDescent="0.25">
      <c r="O315" s="70">
        <v>312</v>
      </c>
      <c r="P315" s="73">
        <f t="shared" si="8"/>
        <v>26</v>
      </c>
      <c r="Q315" s="73">
        <v>12</v>
      </c>
      <c r="S315" s="73" t="s">
        <v>75</v>
      </c>
      <c r="T315" s="83" t="e">
        <f t="shared" si="9"/>
        <v>#REF!</v>
      </c>
    </row>
    <row r="316" spans="15:20" x14ac:dyDescent="0.25">
      <c r="O316" s="70">
        <v>313</v>
      </c>
      <c r="P316" s="73">
        <f t="shared" si="8"/>
        <v>27</v>
      </c>
      <c r="Q316" s="73">
        <v>1</v>
      </c>
      <c r="R316" s="83">
        <v>1858</v>
      </c>
      <c r="S316" s="73" t="s">
        <v>64</v>
      </c>
      <c r="T316" s="83" t="e">
        <f t="shared" si="9"/>
        <v>#REF!</v>
      </c>
    </row>
    <row r="317" spans="15:20" x14ac:dyDescent="0.25">
      <c r="O317" s="70">
        <v>314</v>
      </c>
      <c r="P317" s="73">
        <f t="shared" si="8"/>
        <v>27</v>
      </c>
      <c r="Q317" s="73">
        <v>2</v>
      </c>
      <c r="S317" s="73" t="s">
        <v>65</v>
      </c>
      <c r="T317" s="83" t="e">
        <f t="shared" si="9"/>
        <v>#REF!</v>
      </c>
    </row>
    <row r="318" spans="15:20" x14ac:dyDescent="0.25">
      <c r="O318" s="70">
        <v>315</v>
      </c>
      <c r="P318" s="73">
        <f t="shared" si="8"/>
        <v>27</v>
      </c>
      <c r="Q318" s="73">
        <v>3</v>
      </c>
      <c r="S318" s="73" t="s">
        <v>66</v>
      </c>
      <c r="T318" s="83" t="e">
        <f t="shared" si="9"/>
        <v>#REF!</v>
      </c>
    </row>
    <row r="319" spans="15:20" x14ac:dyDescent="0.25">
      <c r="O319" s="70">
        <v>316</v>
      </c>
      <c r="P319" s="73">
        <f t="shared" si="8"/>
        <v>27</v>
      </c>
      <c r="Q319" s="73">
        <v>4</v>
      </c>
      <c r="S319" s="73" t="s">
        <v>67</v>
      </c>
      <c r="T319" s="83" t="e">
        <f t="shared" si="9"/>
        <v>#REF!</v>
      </c>
    </row>
    <row r="320" spans="15:20" x14ac:dyDescent="0.25">
      <c r="O320" s="70">
        <v>317</v>
      </c>
      <c r="P320" s="73">
        <f t="shared" si="8"/>
        <v>27</v>
      </c>
      <c r="Q320" s="73">
        <v>5</v>
      </c>
      <c r="S320" s="73" t="s">
        <v>68</v>
      </c>
      <c r="T320" s="83" t="e">
        <f t="shared" si="9"/>
        <v>#REF!</v>
      </c>
    </row>
    <row r="321" spans="15:20" x14ac:dyDescent="0.25">
      <c r="O321" s="70">
        <v>318</v>
      </c>
      <c r="P321" s="73">
        <f t="shared" si="8"/>
        <v>27</v>
      </c>
      <c r="Q321" s="73">
        <v>6</v>
      </c>
      <c r="S321" s="73" t="s">
        <v>69</v>
      </c>
      <c r="T321" s="83" t="e">
        <f t="shared" si="9"/>
        <v>#REF!</v>
      </c>
    </row>
    <row r="322" spans="15:20" x14ac:dyDescent="0.25">
      <c r="O322" s="70">
        <v>319</v>
      </c>
      <c r="P322" s="73">
        <f t="shared" si="8"/>
        <v>27</v>
      </c>
      <c r="Q322" s="73">
        <v>7</v>
      </c>
      <c r="S322" s="73" t="s">
        <v>70</v>
      </c>
      <c r="T322" s="83" t="e">
        <f t="shared" si="9"/>
        <v>#REF!</v>
      </c>
    </row>
    <row r="323" spans="15:20" x14ac:dyDescent="0.25">
      <c r="O323" s="70">
        <v>320</v>
      </c>
      <c r="P323" s="73">
        <f t="shared" si="8"/>
        <v>27</v>
      </c>
      <c r="Q323" s="73">
        <v>8</v>
      </c>
      <c r="S323" s="73" t="s">
        <v>71</v>
      </c>
      <c r="T323" s="83" t="e">
        <f t="shared" si="9"/>
        <v>#REF!</v>
      </c>
    </row>
    <row r="324" spans="15:20" x14ac:dyDescent="0.25">
      <c r="O324" s="70">
        <v>321</v>
      </c>
      <c r="P324" s="73">
        <f t="shared" ref="P324:P387" si="10">ROUNDUP(O324/12,0)</f>
        <v>27</v>
      </c>
      <c r="Q324" s="73">
        <v>9</v>
      </c>
      <c r="S324" s="73" t="s">
        <v>72</v>
      </c>
      <c r="T324" s="83" t="e">
        <f t="shared" ref="T324:T387" si="11">INDEX($B$7:$M$22,P324,Q324)</f>
        <v>#REF!</v>
      </c>
    </row>
    <row r="325" spans="15:20" x14ac:dyDescent="0.25">
      <c r="O325" s="70">
        <v>322</v>
      </c>
      <c r="P325" s="73">
        <f t="shared" si="10"/>
        <v>27</v>
      </c>
      <c r="Q325" s="73">
        <v>10</v>
      </c>
      <c r="S325" s="73" t="s">
        <v>73</v>
      </c>
      <c r="T325" s="83" t="e">
        <f t="shared" si="11"/>
        <v>#REF!</v>
      </c>
    </row>
    <row r="326" spans="15:20" x14ac:dyDescent="0.25">
      <c r="O326" s="70">
        <v>323</v>
      </c>
      <c r="P326" s="73">
        <f t="shared" si="10"/>
        <v>27</v>
      </c>
      <c r="Q326" s="73">
        <v>11</v>
      </c>
      <c r="S326" s="73" t="s">
        <v>74</v>
      </c>
      <c r="T326" s="83" t="e">
        <f t="shared" si="11"/>
        <v>#REF!</v>
      </c>
    </row>
    <row r="327" spans="15:20" x14ac:dyDescent="0.25">
      <c r="O327" s="70">
        <v>324</v>
      </c>
      <c r="P327" s="73">
        <f t="shared" si="10"/>
        <v>27</v>
      </c>
      <c r="Q327" s="73">
        <v>12</v>
      </c>
      <c r="S327" s="73" t="s">
        <v>75</v>
      </c>
      <c r="T327" s="83" t="e">
        <f t="shared" si="11"/>
        <v>#REF!</v>
      </c>
    </row>
    <row r="328" spans="15:20" x14ac:dyDescent="0.25">
      <c r="O328" s="70">
        <v>325</v>
      </c>
      <c r="P328" s="73">
        <f t="shared" si="10"/>
        <v>28</v>
      </c>
      <c r="Q328" s="73">
        <v>1</v>
      </c>
      <c r="R328" s="83">
        <v>1859</v>
      </c>
      <c r="S328" s="73" t="s">
        <v>64</v>
      </c>
      <c r="T328" s="83" t="e">
        <f t="shared" si="11"/>
        <v>#REF!</v>
      </c>
    </row>
    <row r="329" spans="15:20" x14ac:dyDescent="0.25">
      <c r="O329" s="70">
        <v>326</v>
      </c>
      <c r="P329" s="73">
        <f t="shared" si="10"/>
        <v>28</v>
      </c>
      <c r="Q329" s="73">
        <v>2</v>
      </c>
      <c r="S329" s="73" t="s">
        <v>65</v>
      </c>
      <c r="T329" s="83" t="e">
        <f t="shared" si="11"/>
        <v>#REF!</v>
      </c>
    </row>
    <row r="330" spans="15:20" x14ac:dyDescent="0.25">
      <c r="O330" s="70">
        <v>327</v>
      </c>
      <c r="P330" s="73">
        <f t="shared" si="10"/>
        <v>28</v>
      </c>
      <c r="Q330" s="73">
        <v>3</v>
      </c>
      <c r="S330" s="73" t="s">
        <v>66</v>
      </c>
      <c r="T330" s="83" t="e">
        <f t="shared" si="11"/>
        <v>#REF!</v>
      </c>
    </row>
    <row r="331" spans="15:20" x14ac:dyDescent="0.25">
      <c r="O331" s="70">
        <v>328</v>
      </c>
      <c r="P331" s="73">
        <f t="shared" si="10"/>
        <v>28</v>
      </c>
      <c r="Q331" s="73">
        <v>4</v>
      </c>
      <c r="S331" s="73" t="s">
        <v>67</v>
      </c>
      <c r="T331" s="83" t="e">
        <f t="shared" si="11"/>
        <v>#REF!</v>
      </c>
    </row>
    <row r="332" spans="15:20" x14ac:dyDescent="0.25">
      <c r="O332" s="70">
        <v>329</v>
      </c>
      <c r="P332" s="73">
        <f t="shared" si="10"/>
        <v>28</v>
      </c>
      <c r="Q332" s="73">
        <v>5</v>
      </c>
      <c r="S332" s="73" t="s">
        <v>68</v>
      </c>
      <c r="T332" s="83" t="e">
        <f t="shared" si="11"/>
        <v>#REF!</v>
      </c>
    </row>
    <row r="333" spans="15:20" x14ac:dyDescent="0.25">
      <c r="O333" s="70">
        <v>330</v>
      </c>
      <c r="P333" s="73">
        <f t="shared" si="10"/>
        <v>28</v>
      </c>
      <c r="Q333" s="73">
        <v>6</v>
      </c>
      <c r="S333" s="73" t="s">
        <v>69</v>
      </c>
      <c r="T333" s="83" t="e">
        <f t="shared" si="11"/>
        <v>#REF!</v>
      </c>
    </row>
    <row r="334" spans="15:20" x14ac:dyDescent="0.25">
      <c r="O334" s="70">
        <v>331</v>
      </c>
      <c r="P334" s="73">
        <f t="shared" si="10"/>
        <v>28</v>
      </c>
      <c r="Q334" s="73">
        <v>7</v>
      </c>
      <c r="S334" s="73" t="s">
        <v>70</v>
      </c>
      <c r="T334" s="83" t="e">
        <f t="shared" si="11"/>
        <v>#REF!</v>
      </c>
    </row>
    <row r="335" spans="15:20" x14ac:dyDescent="0.25">
      <c r="O335" s="70">
        <v>332</v>
      </c>
      <c r="P335" s="73">
        <f t="shared" si="10"/>
        <v>28</v>
      </c>
      <c r="Q335" s="73">
        <v>8</v>
      </c>
      <c r="S335" s="73" t="s">
        <v>71</v>
      </c>
      <c r="T335" s="83" t="e">
        <f t="shared" si="11"/>
        <v>#REF!</v>
      </c>
    </row>
    <row r="336" spans="15:20" x14ac:dyDescent="0.25">
      <c r="O336" s="70">
        <v>333</v>
      </c>
      <c r="P336" s="73">
        <f t="shared" si="10"/>
        <v>28</v>
      </c>
      <c r="Q336" s="73">
        <v>9</v>
      </c>
      <c r="S336" s="73" t="s">
        <v>72</v>
      </c>
      <c r="T336" s="83" t="e">
        <f t="shared" si="11"/>
        <v>#REF!</v>
      </c>
    </row>
    <row r="337" spans="15:20" x14ac:dyDescent="0.25">
      <c r="O337" s="70">
        <v>334</v>
      </c>
      <c r="P337" s="73">
        <f t="shared" si="10"/>
        <v>28</v>
      </c>
      <c r="Q337" s="73">
        <v>10</v>
      </c>
      <c r="S337" s="73" t="s">
        <v>73</v>
      </c>
      <c r="T337" s="83" t="e">
        <f t="shared" si="11"/>
        <v>#REF!</v>
      </c>
    </row>
    <row r="338" spans="15:20" x14ac:dyDescent="0.25">
      <c r="O338" s="70">
        <v>335</v>
      </c>
      <c r="P338" s="73">
        <f t="shared" si="10"/>
        <v>28</v>
      </c>
      <c r="Q338" s="73">
        <v>11</v>
      </c>
      <c r="S338" s="73" t="s">
        <v>74</v>
      </c>
      <c r="T338" s="83" t="e">
        <f t="shared" si="11"/>
        <v>#REF!</v>
      </c>
    </row>
    <row r="339" spans="15:20" x14ac:dyDescent="0.25">
      <c r="O339" s="70">
        <v>336</v>
      </c>
      <c r="P339" s="73">
        <f t="shared" si="10"/>
        <v>28</v>
      </c>
      <c r="Q339" s="73">
        <v>12</v>
      </c>
      <c r="S339" s="73" t="s">
        <v>75</v>
      </c>
      <c r="T339" s="83" t="e">
        <f t="shared" si="11"/>
        <v>#REF!</v>
      </c>
    </row>
    <row r="340" spans="15:20" x14ac:dyDescent="0.25">
      <c r="O340" s="70">
        <v>337</v>
      </c>
      <c r="P340" s="73">
        <f t="shared" si="10"/>
        <v>29</v>
      </c>
      <c r="Q340" s="73">
        <v>1</v>
      </c>
      <c r="R340" s="83">
        <v>1860</v>
      </c>
      <c r="S340" s="73" t="s">
        <v>64</v>
      </c>
      <c r="T340" s="83" t="e">
        <f t="shared" si="11"/>
        <v>#REF!</v>
      </c>
    </row>
    <row r="341" spans="15:20" x14ac:dyDescent="0.25">
      <c r="O341" s="70">
        <v>338</v>
      </c>
      <c r="P341" s="73">
        <f t="shared" si="10"/>
        <v>29</v>
      </c>
      <c r="Q341" s="73">
        <v>2</v>
      </c>
      <c r="S341" s="73" t="s">
        <v>65</v>
      </c>
      <c r="T341" s="83" t="e">
        <f t="shared" si="11"/>
        <v>#REF!</v>
      </c>
    </row>
    <row r="342" spans="15:20" x14ac:dyDescent="0.25">
      <c r="O342" s="70">
        <v>339</v>
      </c>
      <c r="P342" s="73">
        <f t="shared" si="10"/>
        <v>29</v>
      </c>
      <c r="Q342" s="73">
        <v>3</v>
      </c>
      <c r="S342" s="73" t="s">
        <v>66</v>
      </c>
      <c r="T342" s="83" t="e">
        <f t="shared" si="11"/>
        <v>#REF!</v>
      </c>
    </row>
    <row r="343" spans="15:20" x14ac:dyDescent="0.25">
      <c r="O343" s="70">
        <v>340</v>
      </c>
      <c r="P343" s="73">
        <f t="shared" si="10"/>
        <v>29</v>
      </c>
      <c r="Q343" s="73">
        <v>4</v>
      </c>
      <c r="S343" s="73" t="s">
        <v>67</v>
      </c>
      <c r="T343" s="83" t="e">
        <f t="shared" si="11"/>
        <v>#REF!</v>
      </c>
    </row>
    <row r="344" spans="15:20" x14ac:dyDescent="0.25">
      <c r="O344" s="70">
        <v>341</v>
      </c>
      <c r="P344" s="73">
        <f t="shared" si="10"/>
        <v>29</v>
      </c>
      <c r="Q344" s="73">
        <v>5</v>
      </c>
      <c r="S344" s="73" t="s">
        <v>68</v>
      </c>
      <c r="T344" s="83" t="e">
        <f t="shared" si="11"/>
        <v>#REF!</v>
      </c>
    </row>
    <row r="345" spans="15:20" x14ac:dyDescent="0.25">
      <c r="O345" s="70">
        <v>342</v>
      </c>
      <c r="P345" s="73">
        <f t="shared" si="10"/>
        <v>29</v>
      </c>
      <c r="Q345" s="73">
        <v>6</v>
      </c>
      <c r="S345" s="73" t="s">
        <v>69</v>
      </c>
      <c r="T345" s="83" t="e">
        <f t="shared" si="11"/>
        <v>#REF!</v>
      </c>
    </row>
    <row r="346" spans="15:20" x14ac:dyDescent="0.25">
      <c r="O346" s="70">
        <v>343</v>
      </c>
      <c r="P346" s="73">
        <f t="shared" si="10"/>
        <v>29</v>
      </c>
      <c r="Q346" s="73">
        <v>7</v>
      </c>
      <c r="S346" s="73" t="s">
        <v>70</v>
      </c>
      <c r="T346" s="83" t="e">
        <f t="shared" si="11"/>
        <v>#REF!</v>
      </c>
    </row>
    <row r="347" spans="15:20" x14ac:dyDescent="0.25">
      <c r="O347" s="70">
        <v>344</v>
      </c>
      <c r="P347" s="73">
        <f t="shared" si="10"/>
        <v>29</v>
      </c>
      <c r="Q347" s="73">
        <v>8</v>
      </c>
      <c r="S347" s="73" t="s">
        <v>71</v>
      </c>
      <c r="T347" s="83" t="e">
        <f t="shared" si="11"/>
        <v>#REF!</v>
      </c>
    </row>
    <row r="348" spans="15:20" x14ac:dyDescent="0.25">
      <c r="O348" s="70">
        <v>345</v>
      </c>
      <c r="P348" s="73">
        <f t="shared" si="10"/>
        <v>29</v>
      </c>
      <c r="Q348" s="73">
        <v>9</v>
      </c>
      <c r="S348" s="73" t="s">
        <v>72</v>
      </c>
      <c r="T348" s="83" t="e">
        <f t="shared" si="11"/>
        <v>#REF!</v>
      </c>
    </row>
    <row r="349" spans="15:20" x14ac:dyDescent="0.25">
      <c r="O349" s="70">
        <v>346</v>
      </c>
      <c r="P349" s="73">
        <f t="shared" si="10"/>
        <v>29</v>
      </c>
      <c r="Q349" s="73">
        <v>10</v>
      </c>
      <c r="S349" s="73" t="s">
        <v>73</v>
      </c>
      <c r="T349" s="83" t="e">
        <f t="shared" si="11"/>
        <v>#REF!</v>
      </c>
    </row>
    <row r="350" spans="15:20" x14ac:dyDescent="0.25">
      <c r="O350" s="70">
        <v>347</v>
      </c>
      <c r="P350" s="73">
        <f t="shared" si="10"/>
        <v>29</v>
      </c>
      <c r="Q350" s="73">
        <v>11</v>
      </c>
      <c r="S350" s="73" t="s">
        <v>74</v>
      </c>
      <c r="T350" s="83" t="e">
        <f t="shared" si="11"/>
        <v>#REF!</v>
      </c>
    </row>
    <row r="351" spans="15:20" x14ac:dyDescent="0.25">
      <c r="O351" s="70">
        <v>348</v>
      </c>
      <c r="P351" s="73">
        <f t="shared" si="10"/>
        <v>29</v>
      </c>
      <c r="Q351" s="73">
        <v>12</v>
      </c>
      <c r="S351" s="73" t="s">
        <v>75</v>
      </c>
      <c r="T351" s="83" t="e">
        <f t="shared" si="11"/>
        <v>#REF!</v>
      </c>
    </row>
    <row r="352" spans="15:20" x14ac:dyDescent="0.25">
      <c r="O352" s="70">
        <v>349</v>
      </c>
      <c r="P352" s="73">
        <f t="shared" si="10"/>
        <v>30</v>
      </c>
      <c r="Q352" s="73">
        <v>1</v>
      </c>
      <c r="R352" s="83">
        <v>1861</v>
      </c>
      <c r="S352" s="73" t="s">
        <v>64</v>
      </c>
      <c r="T352" s="83" t="e">
        <f t="shared" si="11"/>
        <v>#REF!</v>
      </c>
    </row>
    <row r="353" spans="15:20" x14ac:dyDescent="0.25">
      <c r="O353" s="70">
        <v>350</v>
      </c>
      <c r="P353" s="73">
        <f t="shared" si="10"/>
        <v>30</v>
      </c>
      <c r="Q353" s="73">
        <v>2</v>
      </c>
      <c r="S353" s="73" t="s">
        <v>65</v>
      </c>
      <c r="T353" s="83" t="e">
        <f t="shared" si="11"/>
        <v>#REF!</v>
      </c>
    </row>
    <row r="354" spans="15:20" x14ac:dyDescent="0.25">
      <c r="O354" s="70">
        <v>351</v>
      </c>
      <c r="P354" s="73">
        <f t="shared" si="10"/>
        <v>30</v>
      </c>
      <c r="Q354" s="73">
        <v>3</v>
      </c>
      <c r="S354" s="73" t="s">
        <v>66</v>
      </c>
      <c r="T354" s="83" t="e">
        <f t="shared" si="11"/>
        <v>#REF!</v>
      </c>
    </row>
    <row r="355" spans="15:20" x14ac:dyDescent="0.25">
      <c r="O355" s="70">
        <v>352</v>
      </c>
      <c r="P355" s="73">
        <f t="shared" si="10"/>
        <v>30</v>
      </c>
      <c r="Q355" s="73">
        <v>4</v>
      </c>
      <c r="S355" s="73" t="s">
        <v>67</v>
      </c>
      <c r="T355" s="83" t="e">
        <f t="shared" si="11"/>
        <v>#REF!</v>
      </c>
    </row>
    <row r="356" spans="15:20" x14ac:dyDescent="0.25">
      <c r="O356" s="70">
        <v>353</v>
      </c>
      <c r="P356" s="73">
        <f t="shared" si="10"/>
        <v>30</v>
      </c>
      <c r="Q356" s="73">
        <v>5</v>
      </c>
      <c r="S356" s="73" t="s">
        <v>68</v>
      </c>
      <c r="T356" s="83" t="e">
        <f t="shared" si="11"/>
        <v>#REF!</v>
      </c>
    </row>
    <row r="357" spans="15:20" x14ac:dyDescent="0.25">
      <c r="O357" s="70">
        <v>354</v>
      </c>
      <c r="P357" s="73">
        <f t="shared" si="10"/>
        <v>30</v>
      </c>
      <c r="Q357" s="73">
        <v>6</v>
      </c>
      <c r="S357" s="73" t="s">
        <v>69</v>
      </c>
      <c r="T357" s="83" t="e">
        <f t="shared" si="11"/>
        <v>#REF!</v>
      </c>
    </row>
    <row r="358" spans="15:20" x14ac:dyDescent="0.25">
      <c r="O358" s="70">
        <v>355</v>
      </c>
      <c r="P358" s="73">
        <f t="shared" si="10"/>
        <v>30</v>
      </c>
      <c r="Q358" s="73">
        <v>7</v>
      </c>
      <c r="S358" s="73" t="s">
        <v>70</v>
      </c>
      <c r="T358" s="83" t="e">
        <f t="shared" si="11"/>
        <v>#REF!</v>
      </c>
    </row>
    <row r="359" spans="15:20" x14ac:dyDescent="0.25">
      <c r="O359" s="70">
        <v>356</v>
      </c>
      <c r="P359" s="73">
        <f t="shared" si="10"/>
        <v>30</v>
      </c>
      <c r="Q359" s="73">
        <v>8</v>
      </c>
      <c r="S359" s="73" t="s">
        <v>71</v>
      </c>
      <c r="T359" s="83" t="e">
        <f t="shared" si="11"/>
        <v>#REF!</v>
      </c>
    </row>
    <row r="360" spans="15:20" x14ac:dyDescent="0.25">
      <c r="O360" s="70">
        <v>357</v>
      </c>
      <c r="P360" s="73">
        <f t="shared" si="10"/>
        <v>30</v>
      </c>
      <c r="Q360" s="73">
        <v>9</v>
      </c>
      <c r="S360" s="73" t="s">
        <v>72</v>
      </c>
      <c r="T360" s="83" t="e">
        <f t="shared" si="11"/>
        <v>#REF!</v>
      </c>
    </row>
    <row r="361" spans="15:20" x14ac:dyDescent="0.25">
      <c r="O361" s="70">
        <v>358</v>
      </c>
      <c r="P361" s="73">
        <f t="shared" si="10"/>
        <v>30</v>
      </c>
      <c r="Q361" s="73">
        <v>10</v>
      </c>
      <c r="S361" s="73" t="s">
        <v>73</v>
      </c>
      <c r="T361" s="83" t="e">
        <f t="shared" si="11"/>
        <v>#REF!</v>
      </c>
    </row>
    <row r="362" spans="15:20" x14ac:dyDescent="0.25">
      <c r="O362" s="70">
        <v>359</v>
      </c>
      <c r="P362" s="73">
        <f t="shared" si="10"/>
        <v>30</v>
      </c>
      <c r="Q362" s="73">
        <v>11</v>
      </c>
      <c r="S362" s="73" t="s">
        <v>74</v>
      </c>
      <c r="T362" s="83" t="e">
        <f t="shared" si="11"/>
        <v>#REF!</v>
      </c>
    </row>
    <row r="363" spans="15:20" x14ac:dyDescent="0.25">
      <c r="O363" s="70">
        <v>360</v>
      </c>
      <c r="P363" s="73">
        <f t="shared" si="10"/>
        <v>30</v>
      </c>
      <c r="Q363" s="73">
        <v>12</v>
      </c>
      <c r="S363" s="73" t="s">
        <v>75</v>
      </c>
      <c r="T363" s="83" t="e">
        <f t="shared" si="11"/>
        <v>#REF!</v>
      </c>
    </row>
    <row r="364" spans="15:20" x14ac:dyDescent="0.25">
      <c r="O364" s="70">
        <v>361</v>
      </c>
      <c r="P364" s="73">
        <f t="shared" si="10"/>
        <v>31</v>
      </c>
      <c r="Q364" s="73">
        <v>1</v>
      </c>
      <c r="R364" s="83">
        <v>1862</v>
      </c>
      <c r="S364" s="73" t="s">
        <v>64</v>
      </c>
      <c r="T364" s="83" t="e">
        <f t="shared" si="11"/>
        <v>#REF!</v>
      </c>
    </row>
    <row r="365" spans="15:20" x14ac:dyDescent="0.25">
      <c r="O365" s="70">
        <v>362</v>
      </c>
      <c r="P365" s="73">
        <f t="shared" si="10"/>
        <v>31</v>
      </c>
      <c r="Q365" s="73">
        <v>2</v>
      </c>
      <c r="S365" s="73" t="s">
        <v>65</v>
      </c>
      <c r="T365" s="83" t="e">
        <f t="shared" si="11"/>
        <v>#REF!</v>
      </c>
    </row>
    <row r="366" spans="15:20" x14ac:dyDescent="0.25">
      <c r="O366" s="70">
        <v>363</v>
      </c>
      <c r="P366" s="73">
        <f t="shared" si="10"/>
        <v>31</v>
      </c>
      <c r="Q366" s="73">
        <v>3</v>
      </c>
      <c r="S366" s="73" t="s">
        <v>66</v>
      </c>
      <c r="T366" s="83" t="e">
        <f t="shared" si="11"/>
        <v>#REF!</v>
      </c>
    </row>
    <row r="367" spans="15:20" x14ac:dyDescent="0.25">
      <c r="O367" s="70">
        <v>364</v>
      </c>
      <c r="P367" s="73">
        <f t="shared" si="10"/>
        <v>31</v>
      </c>
      <c r="Q367" s="73">
        <v>4</v>
      </c>
      <c r="S367" s="73" t="s">
        <v>67</v>
      </c>
      <c r="T367" s="83" t="e">
        <f t="shared" si="11"/>
        <v>#REF!</v>
      </c>
    </row>
    <row r="368" spans="15:20" x14ac:dyDescent="0.25">
      <c r="O368" s="70">
        <v>365</v>
      </c>
      <c r="P368" s="73">
        <f t="shared" si="10"/>
        <v>31</v>
      </c>
      <c r="Q368" s="73">
        <v>5</v>
      </c>
      <c r="S368" s="73" t="s">
        <v>68</v>
      </c>
      <c r="T368" s="83" t="e">
        <f t="shared" si="11"/>
        <v>#REF!</v>
      </c>
    </row>
    <row r="369" spans="15:20" x14ac:dyDescent="0.25">
      <c r="O369" s="70">
        <v>366</v>
      </c>
      <c r="P369" s="73">
        <f t="shared" si="10"/>
        <v>31</v>
      </c>
      <c r="Q369" s="73">
        <v>6</v>
      </c>
      <c r="S369" s="73" t="s">
        <v>69</v>
      </c>
      <c r="T369" s="83" t="e">
        <f t="shared" si="11"/>
        <v>#REF!</v>
      </c>
    </row>
    <row r="370" spans="15:20" x14ac:dyDescent="0.25">
      <c r="O370" s="70">
        <v>367</v>
      </c>
      <c r="P370" s="73">
        <f t="shared" si="10"/>
        <v>31</v>
      </c>
      <c r="Q370" s="73">
        <v>7</v>
      </c>
      <c r="S370" s="73" t="s">
        <v>70</v>
      </c>
      <c r="T370" s="83" t="e">
        <f t="shared" si="11"/>
        <v>#REF!</v>
      </c>
    </row>
    <row r="371" spans="15:20" x14ac:dyDescent="0.25">
      <c r="O371" s="70">
        <v>368</v>
      </c>
      <c r="P371" s="73">
        <f t="shared" si="10"/>
        <v>31</v>
      </c>
      <c r="Q371" s="73">
        <v>8</v>
      </c>
      <c r="S371" s="73" t="s">
        <v>71</v>
      </c>
      <c r="T371" s="83" t="e">
        <f t="shared" si="11"/>
        <v>#REF!</v>
      </c>
    </row>
    <row r="372" spans="15:20" x14ac:dyDescent="0.25">
      <c r="O372" s="70">
        <v>369</v>
      </c>
      <c r="P372" s="73">
        <f t="shared" si="10"/>
        <v>31</v>
      </c>
      <c r="Q372" s="73">
        <v>9</v>
      </c>
      <c r="S372" s="73" t="s">
        <v>72</v>
      </c>
      <c r="T372" s="83" t="e">
        <f t="shared" si="11"/>
        <v>#REF!</v>
      </c>
    </row>
    <row r="373" spans="15:20" x14ac:dyDescent="0.25">
      <c r="O373" s="70">
        <v>370</v>
      </c>
      <c r="P373" s="73">
        <f t="shared" si="10"/>
        <v>31</v>
      </c>
      <c r="Q373" s="73">
        <v>10</v>
      </c>
      <c r="S373" s="73" t="s">
        <v>73</v>
      </c>
      <c r="T373" s="83" t="e">
        <f t="shared" si="11"/>
        <v>#REF!</v>
      </c>
    </row>
    <row r="374" spans="15:20" x14ac:dyDescent="0.25">
      <c r="O374" s="70">
        <v>371</v>
      </c>
      <c r="P374" s="73">
        <f t="shared" si="10"/>
        <v>31</v>
      </c>
      <c r="Q374" s="73">
        <v>11</v>
      </c>
      <c r="S374" s="73" t="s">
        <v>74</v>
      </c>
      <c r="T374" s="83" t="e">
        <f t="shared" si="11"/>
        <v>#REF!</v>
      </c>
    </row>
    <row r="375" spans="15:20" x14ac:dyDescent="0.25">
      <c r="O375" s="70">
        <v>372</v>
      </c>
      <c r="P375" s="73">
        <f t="shared" si="10"/>
        <v>31</v>
      </c>
      <c r="Q375" s="73">
        <v>12</v>
      </c>
      <c r="S375" s="73" t="s">
        <v>75</v>
      </c>
      <c r="T375" s="83" t="e">
        <f t="shared" si="11"/>
        <v>#REF!</v>
      </c>
    </row>
    <row r="376" spans="15:20" x14ac:dyDescent="0.25">
      <c r="O376" s="70">
        <v>373</v>
      </c>
      <c r="P376" s="73">
        <f t="shared" si="10"/>
        <v>32</v>
      </c>
      <c r="Q376" s="73">
        <v>1</v>
      </c>
      <c r="R376" s="83">
        <v>1863</v>
      </c>
      <c r="S376" s="73" t="s">
        <v>64</v>
      </c>
      <c r="T376" s="83" t="e">
        <f t="shared" si="11"/>
        <v>#REF!</v>
      </c>
    </row>
    <row r="377" spans="15:20" x14ac:dyDescent="0.25">
      <c r="O377" s="70">
        <v>374</v>
      </c>
      <c r="P377" s="73">
        <f t="shared" si="10"/>
        <v>32</v>
      </c>
      <c r="Q377" s="73">
        <v>2</v>
      </c>
      <c r="S377" s="73" t="s">
        <v>65</v>
      </c>
      <c r="T377" s="83" t="e">
        <f t="shared" si="11"/>
        <v>#REF!</v>
      </c>
    </row>
    <row r="378" spans="15:20" x14ac:dyDescent="0.25">
      <c r="O378" s="70">
        <v>375</v>
      </c>
      <c r="P378" s="73">
        <f t="shared" si="10"/>
        <v>32</v>
      </c>
      <c r="Q378" s="73">
        <v>3</v>
      </c>
      <c r="S378" s="73" t="s">
        <v>66</v>
      </c>
      <c r="T378" s="83" t="e">
        <f t="shared" si="11"/>
        <v>#REF!</v>
      </c>
    </row>
    <row r="379" spans="15:20" x14ac:dyDescent="0.25">
      <c r="O379" s="70">
        <v>376</v>
      </c>
      <c r="P379" s="73">
        <f t="shared" si="10"/>
        <v>32</v>
      </c>
      <c r="Q379" s="73">
        <v>4</v>
      </c>
      <c r="S379" s="73" t="s">
        <v>67</v>
      </c>
      <c r="T379" s="83" t="e">
        <f t="shared" si="11"/>
        <v>#REF!</v>
      </c>
    </row>
    <row r="380" spans="15:20" x14ac:dyDescent="0.25">
      <c r="O380" s="70">
        <v>377</v>
      </c>
      <c r="P380" s="73">
        <f t="shared" si="10"/>
        <v>32</v>
      </c>
      <c r="Q380" s="73">
        <v>5</v>
      </c>
      <c r="S380" s="73" t="s">
        <v>68</v>
      </c>
      <c r="T380" s="83" t="e">
        <f t="shared" si="11"/>
        <v>#REF!</v>
      </c>
    </row>
    <row r="381" spans="15:20" x14ac:dyDescent="0.25">
      <c r="O381" s="70">
        <v>378</v>
      </c>
      <c r="P381" s="73">
        <f t="shared" si="10"/>
        <v>32</v>
      </c>
      <c r="Q381" s="73">
        <v>6</v>
      </c>
      <c r="S381" s="73" t="s">
        <v>69</v>
      </c>
      <c r="T381" s="83" t="e">
        <f t="shared" si="11"/>
        <v>#REF!</v>
      </c>
    </row>
    <row r="382" spans="15:20" x14ac:dyDescent="0.25">
      <c r="O382" s="70">
        <v>379</v>
      </c>
      <c r="P382" s="73">
        <f t="shared" si="10"/>
        <v>32</v>
      </c>
      <c r="Q382" s="73">
        <v>7</v>
      </c>
      <c r="S382" s="73" t="s">
        <v>70</v>
      </c>
      <c r="T382" s="83" t="e">
        <f t="shared" si="11"/>
        <v>#REF!</v>
      </c>
    </row>
    <row r="383" spans="15:20" x14ac:dyDescent="0.25">
      <c r="O383" s="70">
        <v>380</v>
      </c>
      <c r="P383" s="73">
        <f t="shared" si="10"/>
        <v>32</v>
      </c>
      <c r="Q383" s="73">
        <v>8</v>
      </c>
      <c r="S383" s="73" t="s">
        <v>71</v>
      </c>
      <c r="T383" s="83" t="e">
        <f t="shared" si="11"/>
        <v>#REF!</v>
      </c>
    </row>
    <row r="384" spans="15:20" x14ac:dyDescent="0.25">
      <c r="O384" s="70">
        <v>381</v>
      </c>
      <c r="P384" s="73">
        <f t="shared" si="10"/>
        <v>32</v>
      </c>
      <c r="Q384" s="73">
        <v>9</v>
      </c>
      <c r="S384" s="73" t="s">
        <v>72</v>
      </c>
      <c r="T384" s="83" t="e">
        <f t="shared" si="11"/>
        <v>#REF!</v>
      </c>
    </row>
    <row r="385" spans="15:20" x14ac:dyDescent="0.25">
      <c r="O385" s="70">
        <v>382</v>
      </c>
      <c r="P385" s="73">
        <f t="shared" si="10"/>
        <v>32</v>
      </c>
      <c r="Q385" s="73">
        <v>10</v>
      </c>
      <c r="S385" s="73" t="s">
        <v>73</v>
      </c>
      <c r="T385" s="83" t="e">
        <f t="shared" si="11"/>
        <v>#REF!</v>
      </c>
    </row>
    <row r="386" spans="15:20" x14ac:dyDescent="0.25">
      <c r="O386" s="70">
        <v>383</v>
      </c>
      <c r="P386" s="73">
        <f t="shared" si="10"/>
        <v>32</v>
      </c>
      <c r="Q386" s="73">
        <v>11</v>
      </c>
      <c r="S386" s="73" t="s">
        <v>74</v>
      </c>
      <c r="T386" s="83" t="e">
        <f t="shared" si="11"/>
        <v>#REF!</v>
      </c>
    </row>
    <row r="387" spans="15:20" x14ac:dyDescent="0.25">
      <c r="O387" s="70">
        <v>384</v>
      </c>
      <c r="P387" s="73">
        <f t="shared" si="10"/>
        <v>32</v>
      </c>
      <c r="Q387" s="73">
        <v>12</v>
      </c>
      <c r="S387" s="73" t="s">
        <v>75</v>
      </c>
      <c r="T387" s="83" t="e">
        <f t="shared" si="11"/>
        <v>#REF!</v>
      </c>
    </row>
    <row r="388" spans="15:20" x14ac:dyDescent="0.25">
      <c r="O388" s="70">
        <v>385</v>
      </c>
      <c r="P388" s="73">
        <f t="shared" ref="P388:P451" si="12">ROUNDUP(O388/12,0)</f>
        <v>33</v>
      </c>
      <c r="Q388" s="73">
        <v>1</v>
      </c>
      <c r="R388" s="83">
        <v>1864</v>
      </c>
      <c r="S388" s="73" t="s">
        <v>64</v>
      </c>
      <c r="T388" s="83" t="e">
        <f t="shared" ref="T388:T451" si="13">INDEX($B$7:$M$22,P388,Q388)</f>
        <v>#REF!</v>
      </c>
    </row>
    <row r="389" spans="15:20" x14ac:dyDescent="0.25">
      <c r="O389" s="70">
        <v>386</v>
      </c>
      <c r="P389" s="73">
        <f t="shared" si="12"/>
        <v>33</v>
      </c>
      <c r="Q389" s="73">
        <v>2</v>
      </c>
      <c r="S389" s="73" t="s">
        <v>65</v>
      </c>
      <c r="T389" s="83" t="e">
        <f t="shared" si="13"/>
        <v>#REF!</v>
      </c>
    </row>
    <row r="390" spans="15:20" x14ac:dyDescent="0.25">
      <c r="O390" s="70">
        <v>387</v>
      </c>
      <c r="P390" s="73">
        <f t="shared" si="12"/>
        <v>33</v>
      </c>
      <c r="Q390" s="73">
        <v>3</v>
      </c>
      <c r="S390" s="73" t="s">
        <v>66</v>
      </c>
      <c r="T390" s="83" t="e">
        <f t="shared" si="13"/>
        <v>#REF!</v>
      </c>
    </row>
    <row r="391" spans="15:20" x14ac:dyDescent="0.25">
      <c r="O391" s="70">
        <v>388</v>
      </c>
      <c r="P391" s="73">
        <f t="shared" si="12"/>
        <v>33</v>
      </c>
      <c r="Q391" s="73">
        <v>4</v>
      </c>
      <c r="S391" s="73" t="s">
        <v>67</v>
      </c>
      <c r="T391" s="83" t="e">
        <f t="shared" si="13"/>
        <v>#REF!</v>
      </c>
    </row>
    <row r="392" spans="15:20" x14ac:dyDescent="0.25">
      <c r="O392" s="70">
        <v>389</v>
      </c>
      <c r="P392" s="73">
        <f t="shared" si="12"/>
        <v>33</v>
      </c>
      <c r="Q392" s="73">
        <v>5</v>
      </c>
      <c r="S392" s="73" t="s">
        <v>68</v>
      </c>
      <c r="T392" s="83" t="e">
        <f t="shared" si="13"/>
        <v>#REF!</v>
      </c>
    </row>
    <row r="393" spans="15:20" x14ac:dyDescent="0.25">
      <c r="O393" s="70">
        <v>390</v>
      </c>
      <c r="P393" s="73">
        <f t="shared" si="12"/>
        <v>33</v>
      </c>
      <c r="Q393" s="73">
        <v>6</v>
      </c>
      <c r="S393" s="73" t="s">
        <v>69</v>
      </c>
      <c r="T393" s="83" t="e">
        <f t="shared" si="13"/>
        <v>#REF!</v>
      </c>
    </row>
    <row r="394" spans="15:20" x14ac:dyDescent="0.25">
      <c r="O394" s="70">
        <v>391</v>
      </c>
      <c r="P394" s="73">
        <f t="shared" si="12"/>
        <v>33</v>
      </c>
      <c r="Q394" s="73">
        <v>7</v>
      </c>
      <c r="S394" s="73" t="s">
        <v>70</v>
      </c>
      <c r="T394" s="83" t="e">
        <f t="shared" si="13"/>
        <v>#REF!</v>
      </c>
    </row>
    <row r="395" spans="15:20" x14ac:dyDescent="0.25">
      <c r="O395" s="70">
        <v>392</v>
      </c>
      <c r="P395" s="73">
        <f t="shared" si="12"/>
        <v>33</v>
      </c>
      <c r="Q395" s="73">
        <v>8</v>
      </c>
      <c r="S395" s="73" t="s">
        <v>71</v>
      </c>
      <c r="T395" s="83" t="e">
        <f t="shared" si="13"/>
        <v>#REF!</v>
      </c>
    </row>
    <row r="396" spans="15:20" x14ac:dyDescent="0.25">
      <c r="O396" s="70">
        <v>393</v>
      </c>
      <c r="P396" s="73">
        <f t="shared" si="12"/>
        <v>33</v>
      </c>
      <c r="Q396" s="73">
        <v>9</v>
      </c>
      <c r="S396" s="73" t="s">
        <v>72</v>
      </c>
      <c r="T396" s="83" t="e">
        <f t="shared" si="13"/>
        <v>#REF!</v>
      </c>
    </row>
    <row r="397" spans="15:20" x14ac:dyDescent="0.25">
      <c r="O397" s="70">
        <v>394</v>
      </c>
      <c r="P397" s="73">
        <f t="shared" si="12"/>
        <v>33</v>
      </c>
      <c r="Q397" s="73">
        <v>10</v>
      </c>
      <c r="S397" s="73" t="s">
        <v>73</v>
      </c>
      <c r="T397" s="83" t="e">
        <f t="shared" si="13"/>
        <v>#REF!</v>
      </c>
    </row>
    <row r="398" spans="15:20" x14ac:dyDescent="0.25">
      <c r="O398" s="70">
        <v>395</v>
      </c>
      <c r="P398" s="73">
        <f t="shared" si="12"/>
        <v>33</v>
      </c>
      <c r="Q398" s="73">
        <v>11</v>
      </c>
      <c r="S398" s="73" t="s">
        <v>74</v>
      </c>
      <c r="T398" s="83" t="e">
        <f t="shared" si="13"/>
        <v>#REF!</v>
      </c>
    </row>
    <row r="399" spans="15:20" x14ac:dyDescent="0.25">
      <c r="O399" s="70">
        <v>396</v>
      </c>
      <c r="P399" s="73">
        <f t="shared" si="12"/>
        <v>33</v>
      </c>
      <c r="Q399" s="73">
        <v>12</v>
      </c>
      <c r="S399" s="73" t="s">
        <v>75</v>
      </c>
      <c r="T399" s="83" t="e">
        <f t="shared" si="13"/>
        <v>#REF!</v>
      </c>
    </row>
    <row r="400" spans="15:20" x14ac:dyDescent="0.25">
      <c r="O400" s="70">
        <v>397</v>
      </c>
      <c r="P400" s="73">
        <f t="shared" si="12"/>
        <v>34</v>
      </c>
      <c r="Q400" s="73">
        <v>1</v>
      </c>
      <c r="R400" s="83">
        <v>1865</v>
      </c>
      <c r="S400" s="73" t="s">
        <v>64</v>
      </c>
      <c r="T400" s="83" t="e">
        <f t="shared" si="13"/>
        <v>#REF!</v>
      </c>
    </row>
    <row r="401" spans="15:20" x14ac:dyDescent="0.25">
      <c r="O401" s="70">
        <v>398</v>
      </c>
      <c r="P401" s="73">
        <f t="shared" si="12"/>
        <v>34</v>
      </c>
      <c r="Q401" s="73">
        <v>2</v>
      </c>
      <c r="S401" s="73" t="s">
        <v>65</v>
      </c>
      <c r="T401" s="83" t="e">
        <f t="shared" si="13"/>
        <v>#REF!</v>
      </c>
    </row>
    <row r="402" spans="15:20" x14ac:dyDescent="0.25">
      <c r="O402" s="70">
        <v>399</v>
      </c>
      <c r="P402" s="73">
        <f t="shared" si="12"/>
        <v>34</v>
      </c>
      <c r="Q402" s="73">
        <v>3</v>
      </c>
      <c r="S402" s="73" t="s">
        <v>66</v>
      </c>
      <c r="T402" s="83" t="e">
        <f t="shared" si="13"/>
        <v>#REF!</v>
      </c>
    </row>
    <row r="403" spans="15:20" x14ac:dyDescent="0.25">
      <c r="O403" s="70">
        <v>400</v>
      </c>
      <c r="P403" s="73">
        <f t="shared" si="12"/>
        <v>34</v>
      </c>
      <c r="Q403" s="73">
        <v>4</v>
      </c>
      <c r="S403" s="73" t="s">
        <v>67</v>
      </c>
      <c r="T403" s="83" t="e">
        <f t="shared" si="13"/>
        <v>#REF!</v>
      </c>
    </row>
    <row r="404" spans="15:20" x14ac:dyDescent="0.25">
      <c r="O404" s="70">
        <v>401</v>
      </c>
      <c r="P404" s="73">
        <f t="shared" si="12"/>
        <v>34</v>
      </c>
      <c r="Q404" s="73">
        <v>5</v>
      </c>
      <c r="S404" s="73" t="s">
        <v>68</v>
      </c>
      <c r="T404" s="83" t="e">
        <f t="shared" si="13"/>
        <v>#REF!</v>
      </c>
    </row>
    <row r="405" spans="15:20" x14ac:dyDescent="0.25">
      <c r="O405" s="70">
        <v>402</v>
      </c>
      <c r="P405" s="73">
        <f t="shared" si="12"/>
        <v>34</v>
      </c>
      <c r="Q405" s="73">
        <v>6</v>
      </c>
      <c r="S405" s="73" t="s">
        <v>69</v>
      </c>
      <c r="T405" s="83" t="e">
        <f t="shared" si="13"/>
        <v>#REF!</v>
      </c>
    </row>
    <row r="406" spans="15:20" x14ac:dyDescent="0.25">
      <c r="O406" s="70">
        <v>403</v>
      </c>
      <c r="P406" s="73">
        <f t="shared" si="12"/>
        <v>34</v>
      </c>
      <c r="Q406" s="73">
        <v>7</v>
      </c>
      <c r="S406" s="73" t="s">
        <v>70</v>
      </c>
      <c r="T406" s="83" t="e">
        <f t="shared" si="13"/>
        <v>#REF!</v>
      </c>
    </row>
    <row r="407" spans="15:20" x14ac:dyDescent="0.25">
      <c r="O407" s="70">
        <v>404</v>
      </c>
      <c r="P407" s="73">
        <f t="shared" si="12"/>
        <v>34</v>
      </c>
      <c r="Q407" s="73">
        <v>8</v>
      </c>
      <c r="S407" s="73" t="s">
        <v>71</v>
      </c>
      <c r="T407" s="83" t="e">
        <f t="shared" si="13"/>
        <v>#REF!</v>
      </c>
    </row>
    <row r="408" spans="15:20" x14ac:dyDescent="0.25">
      <c r="O408" s="70">
        <v>405</v>
      </c>
      <c r="P408" s="73">
        <f t="shared" si="12"/>
        <v>34</v>
      </c>
      <c r="Q408" s="73">
        <v>9</v>
      </c>
      <c r="S408" s="73" t="s">
        <v>72</v>
      </c>
      <c r="T408" s="83" t="e">
        <f t="shared" si="13"/>
        <v>#REF!</v>
      </c>
    </row>
    <row r="409" spans="15:20" x14ac:dyDescent="0.25">
      <c r="O409" s="70">
        <v>406</v>
      </c>
      <c r="P409" s="73">
        <f t="shared" si="12"/>
        <v>34</v>
      </c>
      <c r="Q409" s="73">
        <v>10</v>
      </c>
      <c r="S409" s="73" t="s">
        <v>73</v>
      </c>
      <c r="T409" s="83" t="e">
        <f t="shared" si="13"/>
        <v>#REF!</v>
      </c>
    </row>
    <row r="410" spans="15:20" x14ac:dyDescent="0.25">
      <c r="O410" s="70">
        <v>407</v>
      </c>
      <c r="P410" s="73">
        <f t="shared" si="12"/>
        <v>34</v>
      </c>
      <c r="Q410" s="73">
        <v>11</v>
      </c>
      <c r="S410" s="73" t="s">
        <v>74</v>
      </c>
      <c r="T410" s="83" t="e">
        <f t="shared" si="13"/>
        <v>#REF!</v>
      </c>
    </row>
    <row r="411" spans="15:20" x14ac:dyDescent="0.25">
      <c r="O411" s="70">
        <v>408</v>
      </c>
      <c r="P411" s="73">
        <f t="shared" si="12"/>
        <v>34</v>
      </c>
      <c r="Q411" s="73">
        <v>12</v>
      </c>
      <c r="S411" s="73" t="s">
        <v>75</v>
      </c>
      <c r="T411" s="83" t="e">
        <f t="shared" si="13"/>
        <v>#REF!</v>
      </c>
    </row>
    <row r="412" spans="15:20" x14ac:dyDescent="0.25">
      <c r="O412" s="70">
        <v>409</v>
      </c>
      <c r="P412" s="73">
        <f t="shared" si="12"/>
        <v>35</v>
      </c>
      <c r="Q412" s="73">
        <v>1</v>
      </c>
      <c r="R412" s="83">
        <v>1835</v>
      </c>
      <c r="S412" s="73" t="s">
        <v>64</v>
      </c>
      <c r="T412" s="83" t="e">
        <f t="shared" si="13"/>
        <v>#REF!</v>
      </c>
    </row>
    <row r="413" spans="15:20" x14ac:dyDescent="0.25">
      <c r="O413" s="70">
        <v>410</v>
      </c>
      <c r="P413" s="73">
        <f t="shared" si="12"/>
        <v>35</v>
      </c>
      <c r="Q413" s="73">
        <v>2</v>
      </c>
      <c r="S413" s="73" t="s">
        <v>65</v>
      </c>
      <c r="T413" s="83" t="e">
        <f t="shared" si="13"/>
        <v>#REF!</v>
      </c>
    </row>
    <row r="414" spans="15:20" x14ac:dyDescent="0.25">
      <c r="O414" s="70">
        <v>411</v>
      </c>
      <c r="P414" s="73">
        <f t="shared" si="12"/>
        <v>35</v>
      </c>
      <c r="Q414" s="73">
        <v>3</v>
      </c>
      <c r="S414" s="73" t="s">
        <v>66</v>
      </c>
      <c r="T414" s="83" t="e">
        <f t="shared" si="13"/>
        <v>#REF!</v>
      </c>
    </row>
    <row r="415" spans="15:20" x14ac:dyDescent="0.25">
      <c r="O415" s="70">
        <v>412</v>
      </c>
      <c r="P415" s="73">
        <f t="shared" si="12"/>
        <v>35</v>
      </c>
      <c r="Q415" s="73">
        <v>4</v>
      </c>
      <c r="S415" s="73" t="s">
        <v>67</v>
      </c>
      <c r="T415" s="83" t="e">
        <f t="shared" si="13"/>
        <v>#REF!</v>
      </c>
    </row>
    <row r="416" spans="15:20" x14ac:dyDescent="0.25">
      <c r="O416" s="70">
        <v>413</v>
      </c>
      <c r="P416" s="73">
        <f t="shared" si="12"/>
        <v>35</v>
      </c>
      <c r="Q416" s="73">
        <v>5</v>
      </c>
      <c r="S416" s="73" t="s">
        <v>68</v>
      </c>
      <c r="T416" s="83" t="e">
        <f t="shared" si="13"/>
        <v>#REF!</v>
      </c>
    </row>
    <row r="417" spans="15:20" x14ac:dyDescent="0.25">
      <c r="O417" s="70">
        <v>414</v>
      </c>
      <c r="P417" s="73">
        <f t="shared" si="12"/>
        <v>35</v>
      </c>
      <c r="Q417" s="73">
        <v>6</v>
      </c>
      <c r="S417" s="73" t="s">
        <v>69</v>
      </c>
      <c r="T417" s="83" t="e">
        <f t="shared" si="13"/>
        <v>#REF!</v>
      </c>
    </row>
    <row r="418" spans="15:20" x14ac:dyDescent="0.25">
      <c r="O418" s="70">
        <v>415</v>
      </c>
      <c r="P418" s="73">
        <f t="shared" si="12"/>
        <v>35</v>
      </c>
      <c r="Q418" s="73">
        <v>7</v>
      </c>
      <c r="S418" s="73" t="s">
        <v>70</v>
      </c>
      <c r="T418" s="83" t="e">
        <f t="shared" si="13"/>
        <v>#REF!</v>
      </c>
    </row>
    <row r="419" spans="15:20" x14ac:dyDescent="0.25">
      <c r="O419" s="70">
        <v>416</v>
      </c>
      <c r="P419" s="73">
        <f t="shared" si="12"/>
        <v>35</v>
      </c>
      <c r="Q419" s="73">
        <v>8</v>
      </c>
      <c r="S419" s="73" t="s">
        <v>71</v>
      </c>
      <c r="T419" s="83" t="e">
        <f t="shared" si="13"/>
        <v>#REF!</v>
      </c>
    </row>
    <row r="420" spans="15:20" x14ac:dyDescent="0.25">
      <c r="O420" s="70">
        <v>417</v>
      </c>
      <c r="P420" s="73">
        <f t="shared" si="12"/>
        <v>35</v>
      </c>
      <c r="Q420" s="73">
        <v>9</v>
      </c>
      <c r="S420" s="73" t="s">
        <v>72</v>
      </c>
      <c r="T420" s="83" t="e">
        <f t="shared" si="13"/>
        <v>#REF!</v>
      </c>
    </row>
    <row r="421" spans="15:20" x14ac:dyDescent="0.25">
      <c r="O421" s="70">
        <v>418</v>
      </c>
      <c r="P421" s="73">
        <f t="shared" si="12"/>
        <v>35</v>
      </c>
      <c r="Q421" s="73">
        <v>10</v>
      </c>
      <c r="S421" s="73" t="s">
        <v>73</v>
      </c>
      <c r="T421" s="83" t="e">
        <f t="shared" si="13"/>
        <v>#REF!</v>
      </c>
    </row>
    <row r="422" spans="15:20" x14ac:dyDescent="0.25">
      <c r="O422" s="70">
        <v>419</v>
      </c>
      <c r="P422" s="73">
        <f t="shared" si="12"/>
        <v>35</v>
      </c>
      <c r="Q422" s="73">
        <v>11</v>
      </c>
      <c r="S422" s="73" t="s">
        <v>74</v>
      </c>
      <c r="T422" s="83" t="e">
        <f t="shared" si="13"/>
        <v>#REF!</v>
      </c>
    </row>
    <row r="423" spans="15:20" x14ac:dyDescent="0.25">
      <c r="O423" s="70">
        <v>420</v>
      </c>
      <c r="P423" s="73">
        <f t="shared" si="12"/>
        <v>35</v>
      </c>
      <c r="Q423" s="73">
        <v>12</v>
      </c>
      <c r="S423" s="73" t="s">
        <v>75</v>
      </c>
      <c r="T423" s="83" t="e">
        <f t="shared" si="13"/>
        <v>#REF!</v>
      </c>
    </row>
    <row r="424" spans="15:20" x14ac:dyDescent="0.25">
      <c r="O424" s="70">
        <v>421</v>
      </c>
      <c r="P424" s="73">
        <f t="shared" si="12"/>
        <v>36</v>
      </c>
      <c r="Q424" s="73">
        <v>1</v>
      </c>
      <c r="R424" s="83">
        <v>1836</v>
      </c>
      <c r="S424" s="73" t="s">
        <v>64</v>
      </c>
      <c r="T424" s="83" t="e">
        <f t="shared" si="13"/>
        <v>#REF!</v>
      </c>
    </row>
    <row r="425" spans="15:20" x14ac:dyDescent="0.25">
      <c r="O425" s="70">
        <v>422</v>
      </c>
      <c r="P425" s="73">
        <f t="shared" si="12"/>
        <v>36</v>
      </c>
      <c r="Q425" s="73">
        <v>2</v>
      </c>
      <c r="S425" s="73" t="s">
        <v>65</v>
      </c>
      <c r="T425" s="83" t="e">
        <f t="shared" si="13"/>
        <v>#REF!</v>
      </c>
    </row>
    <row r="426" spans="15:20" x14ac:dyDescent="0.25">
      <c r="O426" s="70">
        <v>423</v>
      </c>
      <c r="P426" s="73">
        <f t="shared" si="12"/>
        <v>36</v>
      </c>
      <c r="Q426" s="73">
        <v>3</v>
      </c>
      <c r="S426" s="73" t="s">
        <v>66</v>
      </c>
      <c r="T426" s="83" t="e">
        <f t="shared" si="13"/>
        <v>#REF!</v>
      </c>
    </row>
    <row r="427" spans="15:20" x14ac:dyDescent="0.25">
      <c r="O427" s="70">
        <v>424</v>
      </c>
      <c r="P427" s="73">
        <f t="shared" si="12"/>
        <v>36</v>
      </c>
      <c r="Q427" s="73">
        <v>4</v>
      </c>
      <c r="S427" s="73" t="s">
        <v>67</v>
      </c>
      <c r="T427" s="83" t="e">
        <f t="shared" si="13"/>
        <v>#REF!</v>
      </c>
    </row>
    <row r="428" spans="15:20" x14ac:dyDescent="0.25">
      <c r="O428" s="70">
        <v>425</v>
      </c>
      <c r="P428" s="73">
        <f t="shared" si="12"/>
        <v>36</v>
      </c>
      <c r="Q428" s="73">
        <v>5</v>
      </c>
      <c r="S428" s="73" t="s">
        <v>68</v>
      </c>
      <c r="T428" s="83" t="e">
        <f t="shared" si="13"/>
        <v>#REF!</v>
      </c>
    </row>
    <row r="429" spans="15:20" x14ac:dyDescent="0.25">
      <c r="O429" s="70">
        <v>426</v>
      </c>
      <c r="P429" s="73">
        <f t="shared" si="12"/>
        <v>36</v>
      </c>
      <c r="Q429" s="73">
        <v>6</v>
      </c>
      <c r="S429" s="73" t="s">
        <v>69</v>
      </c>
      <c r="T429" s="83" t="e">
        <f t="shared" si="13"/>
        <v>#REF!</v>
      </c>
    </row>
    <row r="430" spans="15:20" x14ac:dyDescent="0.25">
      <c r="O430" s="70">
        <v>427</v>
      </c>
      <c r="P430" s="73">
        <f t="shared" si="12"/>
        <v>36</v>
      </c>
      <c r="Q430" s="73">
        <v>7</v>
      </c>
      <c r="S430" s="73" t="s">
        <v>70</v>
      </c>
      <c r="T430" s="83" t="e">
        <f t="shared" si="13"/>
        <v>#REF!</v>
      </c>
    </row>
    <row r="431" spans="15:20" x14ac:dyDescent="0.25">
      <c r="O431" s="70">
        <v>428</v>
      </c>
      <c r="P431" s="73">
        <f t="shared" si="12"/>
        <v>36</v>
      </c>
      <c r="Q431" s="73">
        <v>8</v>
      </c>
      <c r="S431" s="73" t="s">
        <v>71</v>
      </c>
      <c r="T431" s="83" t="e">
        <f t="shared" si="13"/>
        <v>#REF!</v>
      </c>
    </row>
    <row r="432" spans="15:20" x14ac:dyDescent="0.25">
      <c r="O432" s="70">
        <v>429</v>
      </c>
      <c r="P432" s="73">
        <f t="shared" si="12"/>
        <v>36</v>
      </c>
      <c r="Q432" s="73">
        <v>9</v>
      </c>
      <c r="S432" s="73" t="s">
        <v>72</v>
      </c>
      <c r="T432" s="83" t="e">
        <f t="shared" si="13"/>
        <v>#REF!</v>
      </c>
    </row>
    <row r="433" spans="15:20" x14ac:dyDescent="0.25">
      <c r="O433" s="70">
        <v>430</v>
      </c>
      <c r="P433" s="73">
        <f t="shared" si="12"/>
        <v>36</v>
      </c>
      <c r="Q433" s="73">
        <v>10</v>
      </c>
      <c r="S433" s="73" t="s">
        <v>73</v>
      </c>
      <c r="T433" s="83" t="e">
        <f t="shared" si="13"/>
        <v>#REF!</v>
      </c>
    </row>
    <row r="434" spans="15:20" x14ac:dyDescent="0.25">
      <c r="O434" s="70">
        <v>431</v>
      </c>
      <c r="P434" s="73">
        <f t="shared" si="12"/>
        <v>36</v>
      </c>
      <c r="Q434" s="73">
        <v>11</v>
      </c>
      <c r="S434" s="73" t="s">
        <v>74</v>
      </c>
      <c r="T434" s="83" t="e">
        <f t="shared" si="13"/>
        <v>#REF!</v>
      </c>
    </row>
    <row r="435" spans="15:20" x14ac:dyDescent="0.25">
      <c r="O435" s="70">
        <v>432</v>
      </c>
      <c r="P435" s="73">
        <f t="shared" si="12"/>
        <v>36</v>
      </c>
      <c r="Q435" s="73">
        <v>12</v>
      </c>
      <c r="S435" s="73" t="s">
        <v>75</v>
      </c>
      <c r="T435" s="83" t="e">
        <f t="shared" si="13"/>
        <v>#REF!</v>
      </c>
    </row>
    <row r="436" spans="15:20" x14ac:dyDescent="0.25">
      <c r="O436" s="70">
        <v>433</v>
      </c>
      <c r="P436" s="73">
        <f t="shared" si="12"/>
        <v>37</v>
      </c>
      <c r="Q436" s="73">
        <v>1</v>
      </c>
      <c r="R436" s="83">
        <v>1837</v>
      </c>
      <c r="S436" s="73" t="s">
        <v>64</v>
      </c>
      <c r="T436" s="83" t="e">
        <f t="shared" si="13"/>
        <v>#REF!</v>
      </c>
    </row>
    <row r="437" spans="15:20" x14ac:dyDescent="0.25">
      <c r="O437" s="70">
        <v>434</v>
      </c>
      <c r="P437" s="73">
        <f t="shared" si="12"/>
        <v>37</v>
      </c>
      <c r="Q437" s="73">
        <v>2</v>
      </c>
      <c r="S437" s="73" t="s">
        <v>65</v>
      </c>
      <c r="T437" s="83" t="e">
        <f t="shared" si="13"/>
        <v>#REF!</v>
      </c>
    </row>
    <row r="438" spans="15:20" x14ac:dyDescent="0.25">
      <c r="O438" s="70">
        <v>435</v>
      </c>
      <c r="P438" s="73">
        <f t="shared" si="12"/>
        <v>37</v>
      </c>
      <c r="Q438" s="73">
        <v>3</v>
      </c>
      <c r="S438" s="73" t="s">
        <v>66</v>
      </c>
      <c r="T438" s="83" t="e">
        <f t="shared" si="13"/>
        <v>#REF!</v>
      </c>
    </row>
    <row r="439" spans="15:20" x14ac:dyDescent="0.25">
      <c r="O439" s="70">
        <v>436</v>
      </c>
      <c r="P439" s="73">
        <f t="shared" si="12"/>
        <v>37</v>
      </c>
      <c r="Q439" s="73">
        <v>4</v>
      </c>
      <c r="S439" s="73" t="s">
        <v>67</v>
      </c>
      <c r="T439" s="83" t="e">
        <f t="shared" si="13"/>
        <v>#REF!</v>
      </c>
    </row>
    <row r="440" spans="15:20" x14ac:dyDescent="0.25">
      <c r="O440" s="70">
        <v>437</v>
      </c>
      <c r="P440" s="73">
        <f t="shared" si="12"/>
        <v>37</v>
      </c>
      <c r="Q440" s="73">
        <v>5</v>
      </c>
      <c r="S440" s="73" t="s">
        <v>68</v>
      </c>
      <c r="T440" s="83" t="e">
        <f t="shared" si="13"/>
        <v>#REF!</v>
      </c>
    </row>
    <row r="441" spans="15:20" x14ac:dyDescent="0.25">
      <c r="O441" s="70">
        <v>438</v>
      </c>
      <c r="P441" s="73">
        <f t="shared" si="12"/>
        <v>37</v>
      </c>
      <c r="Q441" s="73">
        <v>6</v>
      </c>
      <c r="S441" s="73" t="s">
        <v>69</v>
      </c>
      <c r="T441" s="83" t="e">
        <f t="shared" si="13"/>
        <v>#REF!</v>
      </c>
    </row>
    <row r="442" spans="15:20" x14ac:dyDescent="0.25">
      <c r="O442" s="70">
        <v>439</v>
      </c>
      <c r="P442" s="73">
        <f t="shared" si="12"/>
        <v>37</v>
      </c>
      <c r="Q442" s="73">
        <v>7</v>
      </c>
      <c r="S442" s="73" t="s">
        <v>70</v>
      </c>
      <c r="T442" s="83" t="e">
        <f t="shared" si="13"/>
        <v>#REF!</v>
      </c>
    </row>
    <row r="443" spans="15:20" x14ac:dyDescent="0.25">
      <c r="O443" s="70">
        <v>440</v>
      </c>
      <c r="P443" s="73">
        <f t="shared" si="12"/>
        <v>37</v>
      </c>
      <c r="Q443" s="73">
        <v>8</v>
      </c>
      <c r="S443" s="73" t="s">
        <v>71</v>
      </c>
      <c r="T443" s="83" t="e">
        <f t="shared" si="13"/>
        <v>#REF!</v>
      </c>
    </row>
    <row r="444" spans="15:20" x14ac:dyDescent="0.25">
      <c r="O444" s="70">
        <v>441</v>
      </c>
      <c r="P444" s="73">
        <f t="shared" si="12"/>
        <v>37</v>
      </c>
      <c r="Q444" s="73">
        <v>9</v>
      </c>
      <c r="S444" s="73" t="s">
        <v>72</v>
      </c>
      <c r="T444" s="83" t="e">
        <f t="shared" si="13"/>
        <v>#REF!</v>
      </c>
    </row>
    <row r="445" spans="15:20" x14ac:dyDescent="0.25">
      <c r="O445" s="70">
        <v>442</v>
      </c>
      <c r="P445" s="73">
        <f t="shared" si="12"/>
        <v>37</v>
      </c>
      <c r="Q445" s="73">
        <v>10</v>
      </c>
      <c r="S445" s="73" t="s">
        <v>73</v>
      </c>
      <c r="T445" s="83" t="e">
        <f t="shared" si="13"/>
        <v>#REF!</v>
      </c>
    </row>
    <row r="446" spans="15:20" x14ac:dyDescent="0.25">
      <c r="O446" s="70">
        <v>443</v>
      </c>
      <c r="P446" s="73">
        <f t="shared" si="12"/>
        <v>37</v>
      </c>
      <c r="Q446" s="73">
        <v>11</v>
      </c>
      <c r="S446" s="73" t="s">
        <v>74</v>
      </c>
      <c r="T446" s="83" t="e">
        <f t="shared" si="13"/>
        <v>#REF!</v>
      </c>
    </row>
    <row r="447" spans="15:20" x14ac:dyDescent="0.25">
      <c r="O447" s="70">
        <v>444</v>
      </c>
      <c r="P447" s="73">
        <f t="shared" si="12"/>
        <v>37</v>
      </c>
      <c r="Q447" s="73">
        <v>12</v>
      </c>
      <c r="S447" s="73" t="s">
        <v>75</v>
      </c>
      <c r="T447" s="83" t="e">
        <f t="shared" si="13"/>
        <v>#REF!</v>
      </c>
    </row>
    <row r="448" spans="15:20" x14ac:dyDescent="0.25">
      <c r="O448" s="70">
        <v>445</v>
      </c>
      <c r="P448" s="73">
        <f t="shared" si="12"/>
        <v>38</v>
      </c>
      <c r="Q448" s="73">
        <v>1</v>
      </c>
      <c r="R448" s="83">
        <v>1838</v>
      </c>
      <c r="S448" s="73" t="s">
        <v>64</v>
      </c>
      <c r="T448" s="83" t="e">
        <f t="shared" si="13"/>
        <v>#REF!</v>
      </c>
    </row>
    <row r="449" spans="15:20" x14ac:dyDescent="0.25">
      <c r="O449" s="70">
        <v>446</v>
      </c>
      <c r="P449" s="73">
        <f t="shared" si="12"/>
        <v>38</v>
      </c>
      <c r="Q449" s="73">
        <v>2</v>
      </c>
      <c r="S449" s="73" t="s">
        <v>65</v>
      </c>
      <c r="T449" s="83" t="e">
        <f t="shared" si="13"/>
        <v>#REF!</v>
      </c>
    </row>
    <row r="450" spans="15:20" x14ac:dyDescent="0.25">
      <c r="O450" s="70">
        <v>447</v>
      </c>
      <c r="P450" s="73">
        <f t="shared" si="12"/>
        <v>38</v>
      </c>
      <c r="Q450" s="73">
        <v>3</v>
      </c>
      <c r="S450" s="73" t="s">
        <v>66</v>
      </c>
      <c r="T450" s="83" t="e">
        <f t="shared" si="13"/>
        <v>#REF!</v>
      </c>
    </row>
    <row r="451" spans="15:20" x14ac:dyDescent="0.25">
      <c r="O451" s="70">
        <v>448</v>
      </c>
      <c r="P451" s="73">
        <f t="shared" si="12"/>
        <v>38</v>
      </c>
      <c r="Q451" s="73">
        <v>4</v>
      </c>
      <c r="S451" s="73" t="s">
        <v>67</v>
      </c>
      <c r="T451" s="83" t="e">
        <f t="shared" si="13"/>
        <v>#REF!</v>
      </c>
    </row>
    <row r="452" spans="15:20" x14ac:dyDescent="0.25">
      <c r="O452" s="70">
        <v>449</v>
      </c>
      <c r="P452" s="73">
        <f t="shared" ref="P452:P515" si="14">ROUNDUP(O452/12,0)</f>
        <v>38</v>
      </c>
      <c r="Q452" s="73">
        <v>5</v>
      </c>
      <c r="S452" s="73" t="s">
        <v>68</v>
      </c>
      <c r="T452" s="83" t="e">
        <f t="shared" ref="T452:T515" si="15">INDEX($B$7:$M$22,P452,Q452)</f>
        <v>#REF!</v>
      </c>
    </row>
    <row r="453" spans="15:20" x14ac:dyDescent="0.25">
      <c r="O453" s="70">
        <v>450</v>
      </c>
      <c r="P453" s="73">
        <f t="shared" si="14"/>
        <v>38</v>
      </c>
      <c r="Q453" s="73">
        <v>6</v>
      </c>
      <c r="S453" s="73" t="s">
        <v>69</v>
      </c>
      <c r="T453" s="83" t="e">
        <f t="shared" si="15"/>
        <v>#REF!</v>
      </c>
    </row>
    <row r="454" spans="15:20" x14ac:dyDescent="0.25">
      <c r="O454" s="70">
        <v>451</v>
      </c>
      <c r="P454" s="73">
        <f t="shared" si="14"/>
        <v>38</v>
      </c>
      <c r="Q454" s="73">
        <v>7</v>
      </c>
      <c r="S454" s="73" t="s">
        <v>70</v>
      </c>
      <c r="T454" s="83" t="e">
        <f t="shared" si="15"/>
        <v>#REF!</v>
      </c>
    </row>
    <row r="455" spans="15:20" x14ac:dyDescent="0.25">
      <c r="O455" s="70">
        <v>452</v>
      </c>
      <c r="P455" s="73">
        <f t="shared" si="14"/>
        <v>38</v>
      </c>
      <c r="Q455" s="73">
        <v>8</v>
      </c>
      <c r="S455" s="73" t="s">
        <v>71</v>
      </c>
      <c r="T455" s="83" t="e">
        <f t="shared" si="15"/>
        <v>#REF!</v>
      </c>
    </row>
    <row r="456" spans="15:20" x14ac:dyDescent="0.25">
      <c r="O456" s="70">
        <v>453</v>
      </c>
      <c r="P456" s="73">
        <f t="shared" si="14"/>
        <v>38</v>
      </c>
      <c r="Q456" s="73">
        <v>9</v>
      </c>
      <c r="S456" s="73" t="s">
        <v>72</v>
      </c>
      <c r="T456" s="83" t="e">
        <f t="shared" si="15"/>
        <v>#REF!</v>
      </c>
    </row>
    <row r="457" spans="15:20" x14ac:dyDescent="0.25">
      <c r="O457" s="70">
        <v>454</v>
      </c>
      <c r="P457" s="73">
        <f t="shared" si="14"/>
        <v>38</v>
      </c>
      <c r="Q457" s="73">
        <v>10</v>
      </c>
      <c r="S457" s="73" t="s">
        <v>73</v>
      </c>
      <c r="T457" s="83" t="e">
        <f t="shared" si="15"/>
        <v>#REF!</v>
      </c>
    </row>
    <row r="458" spans="15:20" x14ac:dyDescent="0.25">
      <c r="O458" s="70">
        <v>455</v>
      </c>
      <c r="P458" s="73">
        <f t="shared" si="14"/>
        <v>38</v>
      </c>
      <c r="Q458" s="73">
        <v>11</v>
      </c>
      <c r="S458" s="73" t="s">
        <v>74</v>
      </c>
      <c r="T458" s="83" t="e">
        <f t="shared" si="15"/>
        <v>#REF!</v>
      </c>
    </row>
    <row r="459" spans="15:20" x14ac:dyDescent="0.25">
      <c r="O459" s="70">
        <v>456</v>
      </c>
      <c r="P459" s="73">
        <f t="shared" si="14"/>
        <v>38</v>
      </c>
      <c r="Q459" s="73">
        <v>12</v>
      </c>
      <c r="S459" s="73" t="s">
        <v>75</v>
      </c>
      <c r="T459" s="83" t="e">
        <f t="shared" si="15"/>
        <v>#REF!</v>
      </c>
    </row>
    <row r="460" spans="15:20" x14ac:dyDescent="0.25">
      <c r="O460" s="70">
        <v>457</v>
      </c>
      <c r="P460" s="73">
        <f t="shared" si="14"/>
        <v>39</v>
      </c>
      <c r="Q460" s="73">
        <v>1</v>
      </c>
      <c r="R460" s="83">
        <v>1839</v>
      </c>
      <c r="S460" s="73" t="s">
        <v>64</v>
      </c>
      <c r="T460" s="83" t="e">
        <f t="shared" si="15"/>
        <v>#REF!</v>
      </c>
    </row>
    <row r="461" spans="15:20" x14ac:dyDescent="0.25">
      <c r="O461" s="70">
        <v>458</v>
      </c>
      <c r="P461" s="73">
        <f t="shared" si="14"/>
        <v>39</v>
      </c>
      <c r="Q461" s="73">
        <v>2</v>
      </c>
      <c r="S461" s="73" t="s">
        <v>65</v>
      </c>
      <c r="T461" s="83" t="e">
        <f t="shared" si="15"/>
        <v>#REF!</v>
      </c>
    </row>
    <row r="462" spans="15:20" x14ac:dyDescent="0.25">
      <c r="O462" s="70">
        <v>459</v>
      </c>
      <c r="P462" s="73">
        <f t="shared" si="14"/>
        <v>39</v>
      </c>
      <c r="Q462" s="73">
        <v>3</v>
      </c>
      <c r="S462" s="73" t="s">
        <v>66</v>
      </c>
      <c r="T462" s="83" t="e">
        <f t="shared" si="15"/>
        <v>#REF!</v>
      </c>
    </row>
    <row r="463" spans="15:20" x14ac:dyDescent="0.25">
      <c r="O463" s="70">
        <v>460</v>
      </c>
      <c r="P463" s="73">
        <f t="shared" si="14"/>
        <v>39</v>
      </c>
      <c r="Q463" s="73">
        <v>4</v>
      </c>
      <c r="S463" s="73" t="s">
        <v>67</v>
      </c>
      <c r="T463" s="83" t="e">
        <f t="shared" si="15"/>
        <v>#REF!</v>
      </c>
    </row>
    <row r="464" spans="15:20" x14ac:dyDescent="0.25">
      <c r="O464" s="70">
        <v>461</v>
      </c>
      <c r="P464" s="73">
        <f t="shared" si="14"/>
        <v>39</v>
      </c>
      <c r="Q464" s="73">
        <v>5</v>
      </c>
      <c r="S464" s="73" t="s">
        <v>68</v>
      </c>
      <c r="T464" s="83" t="e">
        <f t="shared" si="15"/>
        <v>#REF!</v>
      </c>
    </row>
    <row r="465" spans="15:20" x14ac:dyDescent="0.25">
      <c r="O465" s="70">
        <v>462</v>
      </c>
      <c r="P465" s="73">
        <f t="shared" si="14"/>
        <v>39</v>
      </c>
      <c r="Q465" s="73">
        <v>6</v>
      </c>
      <c r="S465" s="73" t="s">
        <v>69</v>
      </c>
      <c r="T465" s="83" t="e">
        <f t="shared" si="15"/>
        <v>#REF!</v>
      </c>
    </row>
    <row r="466" spans="15:20" x14ac:dyDescent="0.25">
      <c r="O466" s="70">
        <v>463</v>
      </c>
      <c r="P466" s="73">
        <f t="shared" si="14"/>
        <v>39</v>
      </c>
      <c r="Q466" s="73">
        <v>7</v>
      </c>
      <c r="S466" s="73" t="s">
        <v>70</v>
      </c>
      <c r="T466" s="83" t="e">
        <f t="shared" si="15"/>
        <v>#REF!</v>
      </c>
    </row>
    <row r="467" spans="15:20" x14ac:dyDescent="0.25">
      <c r="O467" s="70">
        <v>464</v>
      </c>
      <c r="P467" s="73">
        <f t="shared" si="14"/>
        <v>39</v>
      </c>
      <c r="Q467" s="73">
        <v>8</v>
      </c>
      <c r="S467" s="73" t="s">
        <v>71</v>
      </c>
      <c r="T467" s="83" t="e">
        <f t="shared" si="15"/>
        <v>#REF!</v>
      </c>
    </row>
    <row r="468" spans="15:20" x14ac:dyDescent="0.25">
      <c r="O468" s="70">
        <v>465</v>
      </c>
      <c r="P468" s="73">
        <f t="shared" si="14"/>
        <v>39</v>
      </c>
      <c r="Q468" s="73">
        <v>9</v>
      </c>
      <c r="S468" s="73" t="s">
        <v>72</v>
      </c>
      <c r="T468" s="83" t="e">
        <f t="shared" si="15"/>
        <v>#REF!</v>
      </c>
    </row>
    <row r="469" spans="15:20" x14ac:dyDescent="0.25">
      <c r="O469" s="70">
        <v>466</v>
      </c>
      <c r="P469" s="73">
        <f t="shared" si="14"/>
        <v>39</v>
      </c>
      <c r="Q469" s="73">
        <v>10</v>
      </c>
      <c r="S469" s="73" t="s">
        <v>73</v>
      </c>
      <c r="T469" s="83" t="e">
        <f t="shared" si="15"/>
        <v>#REF!</v>
      </c>
    </row>
    <row r="470" spans="15:20" x14ac:dyDescent="0.25">
      <c r="O470" s="70">
        <v>467</v>
      </c>
      <c r="P470" s="73">
        <f t="shared" si="14"/>
        <v>39</v>
      </c>
      <c r="Q470" s="73">
        <v>11</v>
      </c>
      <c r="S470" s="73" t="s">
        <v>74</v>
      </c>
      <c r="T470" s="83" t="e">
        <f t="shared" si="15"/>
        <v>#REF!</v>
      </c>
    </row>
    <row r="471" spans="15:20" x14ac:dyDescent="0.25">
      <c r="O471" s="70">
        <v>468</v>
      </c>
      <c r="P471" s="73">
        <f t="shared" si="14"/>
        <v>39</v>
      </c>
      <c r="Q471" s="73">
        <v>12</v>
      </c>
      <c r="S471" s="73" t="s">
        <v>75</v>
      </c>
      <c r="T471" s="83" t="e">
        <f t="shared" si="15"/>
        <v>#REF!</v>
      </c>
    </row>
    <row r="472" spans="15:20" x14ac:dyDescent="0.25">
      <c r="O472" s="70">
        <v>469</v>
      </c>
      <c r="P472" s="73">
        <f t="shared" si="14"/>
        <v>40</v>
      </c>
      <c r="Q472" s="73">
        <v>1</v>
      </c>
      <c r="R472" s="83">
        <v>1840</v>
      </c>
      <c r="S472" s="73" t="s">
        <v>64</v>
      </c>
      <c r="T472" s="83" t="e">
        <f t="shared" si="15"/>
        <v>#REF!</v>
      </c>
    </row>
    <row r="473" spans="15:20" x14ac:dyDescent="0.25">
      <c r="O473" s="70">
        <v>470</v>
      </c>
      <c r="P473" s="73">
        <f t="shared" si="14"/>
        <v>40</v>
      </c>
      <c r="Q473" s="73">
        <v>2</v>
      </c>
      <c r="S473" s="73" t="s">
        <v>65</v>
      </c>
      <c r="T473" s="83" t="e">
        <f t="shared" si="15"/>
        <v>#REF!</v>
      </c>
    </row>
    <row r="474" spans="15:20" x14ac:dyDescent="0.25">
      <c r="O474" s="70">
        <v>471</v>
      </c>
      <c r="P474" s="73">
        <f t="shared" si="14"/>
        <v>40</v>
      </c>
      <c r="Q474" s="73">
        <v>3</v>
      </c>
      <c r="S474" s="73" t="s">
        <v>66</v>
      </c>
      <c r="T474" s="83" t="e">
        <f t="shared" si="15"/>
        <v>#REF!</v>
      </c>
    </row>
    <row r="475" spans="15:20" x14ac:dyDescent="0.25">
      <c r="O475" s="70">
        <v>472</v>
      </c>
      <c r="P475" s="73">
        <f t="shared" si="14"/>
        <v>40</v>
      </c>
      <c r="Q475" s="73">
        <v>4</v>
      </c>
      <c r="S475" s="73" t="s">
        <v>67</v>
      </c>
      <c r="T475" s="83" t="e">
        <f t="shared" si="15"/>
        <v>#REF!</v>
      </c>
    </row>
    <row r="476" spans="15:20" x14ac:dyDescent="0.25">
      <c r="O476" s="70">
        <v>473</v>
      </c>
      <c r="P476" s="73">
        <f t="shared" si="14"/>
        <v>40</v>
      </c>
      <c r="Q476" s="73">
        <v>5</v>
      </c>
      <c r="S476" s="73" t="s">
        <v>68</v>
      </c>
      <c r="T476" s="83" t="e">
        <f t="shared" si="15"/>
        <v>#REF!</v>
      </c>
    </row>
    <row r="477" spans="15:20" x14ac:dyDescent="0.25">
      <c r="O477" s="70">
        <v>474</v>
      </c>
      <c r="P477" s="73">
        <f t="shared" si="14"/>
        <v>40</v>
      </c>
      <c r="Q477" s="73">
        <v>6</v>
      </c>
      <c r="S477" s="73" t="s">
        <v>69</v>
      </c>
      <c r="T477" s="83" t="e">
        <f t="shared" si="15"/>
        <v>#REF!</v>
      </c>
    </row>
    <row r="478" spans="15:20" x14ac:dyDescent="0.25">
      <c r="O478" s="70">
        <v>475</v>
      </c>
      <c r="P478" s="73">
        <f t="shared" si="14"/>
        <v>40</v>
      </c>
      <c r="Q478" s="73">
        <v>7</v>
      </c>
      <c r="S478" s="73" t="s">
        <v>70</v>
      </c>
      <c r="T478" s="83" t="e">
        <f t="shared" si="15"/>
        <v>#REF!</v>
      </c>
    </row>
    <row r="479" spans="15:20" x14ac:dyDescent="0.25">
      <c r="O479" s="70">
        <v>476</v>
      </c>
      <c r="P479" s="73">
        <f t="shared" si="14"/>
        <v>40</v>
      </c>
      <c r="Q479" s="73">
        <v>8</v>
      </c>
      <c r="S479" s="73" t="s">
        <v>71</v>
      </c>
      <c r="T479" s="83" t="e">
        <f t="shared" si="15"/>
        <v>#REF!</v>
      </c>
    </row>
    <row r="480" spans="15:20" x14ac:dyDescent="0.25">
      <c r="O480" s="70">
        <v>477</v>
      </c>
      <c r="P480" s="73">
        <f t="shared" si="14"/>
        <v>40</v>
      </c>
      <c r="Q480" s="73">
        <v>9</v>
      </c>
      <c r="S480" s="73" t="s">
        <v>72</v>
      </c>
      <c r="T480" s="83" t="e">
        <f t="shared" si="15"/>
        <v>#REF!</v>
      </c>
    </row>
    <row r="481" spans="15:20" x14ac:dyDescent="0.25">
      <c r="O481" s="70">
        <v>478</v>
      </c>
      <c r="P481" s="73">
        <f t="shared" si="14"/>
        <v>40</v>
      </c>
      <c r="Q481" s="73">
        <v>10</v>
      </c>
      <c r="S481" s="73" t="s">
        <v>73</v>
      </c>
      <c r="T481" s="83" t="e">
        <f t="shared" si="15"/>
        <v>#REF!</v>
      </c>
    </row>
    <row r="482" spans="15:20" x14ac:dyDescent="0.25">
      <c r="O482" s="70">
        <v>479</v>
      </c>
      <c r="P482" s="73">
        <f t="shared" si="14"/>
        <v>40</v>
      </c>
      <c r="Q482" s="73">
        <v>11</v>
      </c>
      <c r="S482" s="73" t="s">
        <v>74</v>
      </c>
      <c r="T482" s="83" t="e">
        <f t="shared" si="15"/>
        <v>#REF!</v>
      </c>
    </row>
    <row r="483" spans="15:20" x14ac:dyDescent="0.25">
      <c r="O483" s="70">
        <v>480</v>
      </c>
      <c r="P483" s="73">
        <f t="shared" si="14"/>
        <v>40</v>
      </c>
      <c r="Q483" s="73">
        <v>12</v>
      </c>
      <c r="S483" s="73" t="s">
        <v>75</v>
      </c>
      <c r="T483" s="83" t="e">
        <f t="shared" si="15"/>
        <v>#REF!</v>
      </c>
    </row>
    <row r="484" spans="15:20" x14ac:dyDescent="0.25">
      <c r="O484" s="70">
        <v>481</v>
      </c>
      <c r="P484" s="73">
        <f t="shared" si="14"/>
        <v>41</v>
      </c>
      <c r="Q484" s="73">
        <v>1</v>
      </c>
      <c r="R484" s="83">
        <v>1841</v>
      </c>
      <c r="S484" s="73" t="s">
        <v>64</v>
      </c>
      <c r="T484" s="83" t="e">
        <f t="shared" si="15"/>
        <v>#REF!</v>
      </c>
    </row>
    <row r="485" spans="15:20" x14ac:dyDescent="0.25">
      <c r="O485" s="70">
        <v>482</v>
      </c>
      <c r="P485" s="73">
        <f t="shared" si="14"/>
        <v>41</v>
      </c>
      <c r="Q485" s="73">
        <v>2</v>
      </c>
      <c r="S485" s="73" t="s">
        <v>65</v>
      </c>
      <c r="T485" s="83" t="e">
        <f t="shared" si="15"/>
        <v>#REF!</v>
      </c>
    </row>
    <row r="486" spans="15:20" x14ac:dyDescent="0.25">
      <c r="O486" s="70">
        <v>483</v>
      </c>
      <c r="P486" s="73">
        <f t="shared" si="14"/>
        <v>41</v>
      </c>
      <c r="Q486" s="73">
        <v>3</v>
      </c>
      <c r="S486" s="73" t="s">
        <v>66</v>
      </c>
      <c r="T486" s="83" t="e">
        <f t="shared" si="15"/>
        <v>#REF!</v>
      </c>
    </row>
    <row r="487" spans="15:20" x14ac:dyDescent="0.25">
      <c r="O487" s="70">
        <v>484</v>
      </c>
      <c r="P487" s="73">
        <f t="shared" si="14"/>
        <v>41</v>
      </c>
      <c r="Q487" s="73">
        <v>4</v>
      </c>
      <c r="S487" s="73" t="s">
        <v>67</v>
      </c>
      <c r="T487" s="83" t="e">
        <f t="shared" si="15"/>
        <v>#REF!</v>
      </c>
    </row>
    <row r="488" spans="15:20" x14ac:dyDescent="0.25">
      <c r="O488" s="70">
        <v>485</v>
      </c>
      <c r="P488" s="73">
        <f t="shared" si="14"/>
        <v>41</v>
      </c>
      <c r="Q488" s="73">
        <v>5</v>
      </c>
      <c r="S488" s="73" t="s">
        <v>68</v>
      </c>
      <c r="T488" s="83" t="e">
        <f t="shared" si="15"/>
        <v>#REF!</v>
      </c>
    </row>
    <row r="489" spans="15:20" x14ac:dyDescent="0.25">
      <c r="O489" s="70">
        <v>486</v>
      </c>
      <c r="P489" s="73">
        <f t="shared" si="14"/>
        <v>41</v>
      </c>
      <c r="Q489" s="73">
        <v>6</v>
      </c>
      <c r="S489" s="73" t="s">
        <v>69</v>
      </c>
      <c r="T489" s="83" t="e">
        <f t="shared" si="15"/>
        <v>#REF!</v>
      </c>
    </row>
    <row r="490" spans="15:20" x14ac:dyDescent="0.25">
      <c r="O490" s="70">
        <v>487</v>
      </c>
      <c r="P490" s="73">
        <f t="shared" si="14"/>
        <v>41</v>
      </c>
      <c r="Q490" s="73">
        <v>7</v>
      </c>
      <c r="S490" s="73" t="s">
        <v>70</v>
      </c>
      <c r="T490" s="83" t="e">
        <f t="shared" si="15"/>
        <v>#REF!</v>
      </c>
    </row>
    <row r="491" spans="15:20" x14ac:dyDescent="0.25">
      <c r="O491" s="70">
        <v>488</v>
      </c>
      <c r="P491" s="73">
        <f t="shared" si="14"/>
        <v>41</v>
      </c>
      <c r="Q491" s="73">
        <v>8</v>
      </c>
      <c r="S491" s="73" t="s">
        <v>71</v>
      </c>
      <c r="T491" s="83" t="e">
        <f t="shared" si="15"/>
        <v>#REF!</v>
      </c>
    </row>
    <row r="492" spans="15:20" x14ac:dyDescent="0.25">
      <c r="O492" s="70">
        <v>489</v>
      </c>
      <c r="P492" s="73">
        <f t="shared" si="14"/>
        <v>41</v>
      </c>
      <c r="Q492" s="73">
        <v>9</v>
      </c>
      <c r="S492" s="73" t="s">
        <v>72</v>
      </c>
      <c r="T492" s="83" t="e">
        <f t="shared" si="15"/>
        <v>#REF!</v>
      </c>
    </row>
    <row r="493" spans="15:20" x14ac:dyDescent="0.25">
      <c r="O493" s="70">
        <v>490</v>
      </c>
      <c r="P493" s="73">
        <f t="shared" si="14"/>
        <v>41</v>
      </c>
      <c r="Q493" s="73">
        <v>10</v>
      </c>
      <c r="S493" s="73" t="s">
        <v>73</v>
      </c>
      <c r="T493" s="83" t="e">
        <f t="shared" si="15"/>
        <v>#REF!</v>
      </c>
    </row>
    <row r="494" spans="15:20" x14ac:dyDescent="0.25">
      <c r="O494" s="70">
        <v>491</v>
      </c>
      <c r="P494" s="73">
        <f t="shared" si="14"/>
        <v>41</v>
      </c>
      <c r="Q494" s="73">
        <v>11</v>
      </c>
      <c r="S494" s="73" t="s">
        <v>74</v>
      </c>
      <c r="T494" s="83" t="e">
        <f t="shared" si="15"/>
        <v>#REF!</v>
      </c>
    </row>
    <row r="495" spans="15:20" x14ac:dyDescent="0.25">
      <c r="O495" s="70">
        <v>492</v>
      </c>
      <c r="P495" s="73">
        <f t="shared" si="14"/>
        <v>41</v>
      </c>
      <c r="Q495" s="73">
        <v>12</v>
      </c>
      <c r="S495" s="73" t="s">
        <v>75</v>
      </c>
      <c r="T495" s="83" t="e">
        <f t="shared" si="15"/>
        <v>#REF!</v>
      </c>
    </row>
    <row r="496" spans="15:20" x14ac:dyDescent="0.25">
      <c r="O496" s="70">
        <v>493</v>
      </c>
      <c r="P496" s="73">
        <f t="shared" si="14"/>
        <v>42</v>
      </c>
      <c r="Q496" s="73">
        <v>1</v>
      </c>
      <c r="R496" s="83">
        <v>1842</v>
      </c>
      <c r="S496" s="73" t="s">
        <v>64</v>
      </c>
      <c r="T496" s="83" t="e">
        <f t="shared" si="15"/>
        <v>#REF!</v>
      </c>
    </row>
    <row r="497" spans="15:20" x14ac:dyDescent="0.25">
      <c r="O497" s="70">
        <v>494</v>
      </c>
      <c r="P497" s="73">
        <f t="shared" si="14"/>
        <v>42</v>
      </c>
      <c r="Q497" s="73">
        <v>2</v>
      </c>
      <c r="S497" s="73" t="s">
        <v>65</v>
      </c>
      <c r="T497" s="83" t="e">
        <f t="shared" si="15"/>
        <v>#REF!</v>
      </c>
    </row>
    <row r="498" spans="15:20" x14ac:dyDescent="0.25">
      <c r="O498" s="70">
        <v>495</v>
      </c>
      <c r="P498" s="73">
        <f t="shared" si="14"/>
        <v>42</v>
      </c>
      <c r="Q498" s="73">
        <v>3</v>
      </c>
      <c r="S498" s="73" t="s">
        <v>66</v>
      </c>
      <c r="T498" s="83" t="e">
        <f t="shared" si="15"/>
        <v>#REF!</v>
      </c>
    </row>
    <row r="499" spans="15:20" x14ac:dyDescent="0.25">
      <c r="O499" s="70">
        <v>496</v>
      </c>
      <c r="P499" s="73">
        <f t="shared" si="14"/>
        <v>42</v>
      </c>
      <c r="Q499" s="73">
        <v>4</v>
      </c>
      <c r="S499" s="73" t="s">
        <v>67</v>
      </c>
      <c r="T499" s="83" t="e">
        <f t="shared" si="15"/>
        <v>#REF!</v>
      </c>
    </row>
    <row r="500" spans="15:20" x14ac:dyDescent="0.25">
      <c r="O500" s="70">
        <v>497</v>
      </c>
      <c r="P500" s="73">
        <f t="shared" si="14"/>
        <v>42</v>
      </c>
      <c r="Q500" s="73">
        <v>5</v>
      </c>
      <c r="S500" s="73" t="s">
        <v>68</v>
      </c>
      <c r="T500" s="83" t="e">
        <f t="shared" si="15"/>
        <v>#REF!</v>
      </c>
    </row>
    <row r="501" spans="15:20" x14ac:dyDescent="0.25">
      <c r="O501" s="70">
        <v>498</v>
      </c>
      <c r="P501" s="73">
        <f t="shared" si="14"/>
        <v>42</v>
      </c>
      <c r="Q501" s="73">
        <v>6</v>
      </c>
      <c r="S501" s="73" t="s">
        <v>69</v>
      </c>
      <c r="T501" s="83" t="e">
        <f t="shared" si="15"/>
        <v>#REF!</v>
      </c>
    </row>
    <row r="502" spans="15:20" x14ac:dyDescent="0.25">
      <c r="O502" s="70">
        <v>499</v>
      </c>
      <c r="P502" s="73">
        <f t="shared" si="14"/>
        <v>42</v>
      </c>
      <c r="Q502" s="73">
        <v>7</v>
      </c>
      <c r="S502" s="73" t="s">
        <v>70</v>
      </c>
      <c r="T502" s="83" t="e">
        <f t="shared" si="15"/>
        <v>#REF!</v>
      </c>
    </row>
    <row r="503" spans="15:20" x14ac:dyDescent="0.25">
      <c r="O503" s="70">
        <v>500</v>
      </c>
      <c r="P503" s="73">
        <f t="shared" si="14"/>
        <v>42</v>
      </c>
      <c r="Q503" s="73">
        <v>8</v>
      </c>
      <c r="S503" s="73" t="s">
        <v>71</v>
      </c>
      <c r="T503" s="83" t="e">
        <f t="shared" si="15"/>
        <v>#REF!</v>
      </c>
    </row>
    <row r="504" spans="15:20" x14ac:dyDescent="0.25">
      <c r="O504" s="70">
        <v>501</v>
      </c>
      <c r="P504" s="73">
        <f t="shared" si="14"/>
        <v>42</v>
      </c>
      <c r="Q504" s="73">
        <v>9</v>
      </c>
      <c r="S504" s="73" t="s">
        <v>72</v>
      </c>
      <c r="T504" s="83" t="e">
        <f t="shared" si="15"/>
        <v>#REF!</v>
      </c>
    </row>
    <row r="505" spans="15:20" x14ac:dyDescent="0.25">
      <c r="O505" s="70">
        <v>502</v>
      </c>
      <c r="P505" s="73">
        <f t="shared" si="14"/>
        <v>42</v>
      </c>
      <c r="Q505" s="73">
        <v>10</v>
      </c>
      <c r="S505" s="73" t="s">
        <v>73</v>
      </c>
      <c r="T505" s="83" t="e">
        <f t="shared" si="15"/>
        <v>#REF!</v>
      </c>
    </row>
    <row r="506" spans="15:20" x14ac:dyDescent="0.25">
      <c r="O506" s="70">
        <v>503</v>
      </c>
      <c r="P506" s="73">
        <f t="shared" si="14"/>
        <v>42</v>
      </c>
      <c r="Q506" s="73">
        <v>11</v>
      </c>
      <c r="S506" s="73" t="s">
        <v>74</v>
      </c>
      <c r="T506" s="83" t="e">
        <f t="shared" si="15"/>
        <v>#REF!</v>
      </c>
    </row>
    <row r="507" spans="15:20" x14ac:dyDescent="0.25">
      <c r="O507" s="70">
        <v>504</v>
      </c>
      <c r="P507" s="73">
        <f t="shared" si="14"/>
        <v>42</v>
      </c>
      <c r="Q507" s="73">
        <v>12</v>
      </c>
      <c r="S507" s="73" t="s">
        <v>75</v>
      </c>
      <c r="T507" s="83" t="e">
        <f t="shared" si="15"/>
        <v>#REF!</v>
      </c>
    </row>
    <row r="508" spans="15:20" x14ac:dyDescent="0.25">
      <c r="O508" s="70">
        <v>505</v>
      </c>
      <c r="P508" s="73">
        <f t="shared" si="14"/>
        <v>43</v>
      </c>
      <c r="Q508" s="73">
        <v>1</v>
      </c>
      <c r="R508" s="83">
        <v>1843</v>
      </c>
      <c r="S508" s="73" t="s">
        <v>64</v>
      </c>
      <c r="T508" s="83" t="e">
        <f t="shared" si="15"/>
        <v>#REF!</v>
      </c>
    </row>
    <row r="509" spans="15:20" x14ac:dyDescent="0.25">
      <c r="O509" s="70">
        <v>506</v>
      </c>
      <c r="P509" s="73">
        <f t="shared" si="14"/>
        <v>43</v>
      </c>
      <c r="Q509" s="73">
        <v>2</v>
      </c>
      <c r="S509" s="73" t="s">
        <v>65</v>
      </c>
      <c r="T509" s="83" t="e">
        <f t="shared" si="15"/>
        <v>#REF!</v>
      </c>
    </row>
    <row r="510" spans="15:20" x14ac:dyDescent="0.25">
      <c r="O510" s="70">
        <v>507</v>
      </c>
      <c r="P510" s="73">
        <f t="shared" si="14"/>
        <v>43</v>
      </c>
      <c r="Q510" s="73">
        <v>3</v>
      </c>
      <c r="S510" s="73" t="s">
        <v>66</v>
      </c>
      <c r="T510" s="83" t="e">
        <f t="shared" si="15"/>
        <v>#REF!</v>
      </c>
    </row>
    <row r="511" spans="15:20" x14ac:dyDescent="0.25">
      <c r="O511" s="70">
        <v>508</v>
      </c>
      <c r="P511" s="73">
        <f t="shared" si="14"/>
        <v>43</v>
      </c>
      <c r="Q511" s="73">
        <v>4</v>
      </c>
      <c r="S511" s="73" t="s">
        <v>67</v>
      </c>
      <c r="T511" s="83" t="e">
        <f t="shared" si="15"/>
        <v>#REF!</v>
      </c>
    </row>
    <row r="512" spans="15:20" x14ac:dyDescent="0.25">
      <c r="O512" s="70">
        <v>509</v>
      </c>
      <c r="P512" s="73">
        <f t="shared" si="14"/>
        <v>43</v>
      </c>
      <c r="Q512" s="73">
        <v>5</v>
      </c>
      <c r="S512" s="73" t="s">
        <v>68</v>
      </c>
      <c r="T512" s="83" t="e">
        <f t="shared" si="15"/>
        <v>#REF!</v>
      </c>
    </row>
    <row r="513" spans="15:20" x14ac:dyDescent="0.25">
      <c r="O513" s="70">
        <v>510</v>
      </c>
      <c r="P513" s="73">
        <f t="shared" si="14"/>
        <v>43</v>
      </c>
      <c r="Q513" s="73">
        <v>6</v>
      </c>
      <c r="S513" s="73" t="s">
        <v>69</v>
      </c>
      <c r="T513" s="83" t="e">
        <f t="shared" si="15"/>
        <v>#REF!</v>
      </c>
    </row>
    <row r="514" spans="15:20" x14ac:dyDescent="0.25">
      <c r="O514" s="70">
        <v>511</v>
      </c>
      <c r="P514" s="73">
        <f t="shared" si="14"/>
        <v>43</v>
      </c>
      <c r="Q514" s="73">
        <v>7</v>
      </c>
      <c r="S514" s="73" t="s">
        <v>70</v>
      </c>
      <c r="T514" s="83" t="e">
        <f t="shared" si="15"/>
        <v>#REF!</v>
      </c>
    </row>
    <row r="515" spans="15:20" x14ac:dyDescent="0.25">
      <c r="O515" s="70">
        <v>512</v>
      </c>
      <c r="P515" s="73">
        <f t="shared" si="14"/>
        <v>43</v>
      </c>
      <c r="Q515" s="73">
        <v>8</v>
      </c>
      <c r="S515" s="73" t="s">
        <v>71</v>
      </c>
      <c r="T515" s="83" t="e">
        <f t="shared" si="15"/>
        <v>#REF!</v>
      </c>
    </row>
    <row r="516" spans="15:20" x14ac:dyDescent="0.25">
      <c r="O516" s="70">
        <v>513</v>
      </c>
      <c r="P516" s="73">
        <f t="shared" ref="P516:P579" si="16">ROUNDUP(O516/12,0)</f>
        <v>43</v>
      </c>
      <c r="Q516" s="73">
        <v>9</v>
      </c>
      <c r="S516" s="73" t="s">
        <v>72</v>
      </c>
      <c r="T516" s="83" t="e">
        <f t="shared" ref="T516:T579" si="17">INDEX($B$7:$M$22,P516,Q516)</f>
        <v>#REF!</v>
      </c>
    </row>
    <row r="517" spans="15:20" x14ac:dyDescent="0.25">
      <c r="O517" s="70">
        <v>514</v>
      </c>
      <c r="P517" s="73">
        <f t="shared" si="16"/>
        <v>43</v>
      </c>
      <c r="Q517" s="73">
        <v>10</v>
      </c>
      <c r="S517" s="73" t="s">
        <v>73</v>
      </c>
      <c r="T517" s="83" t="e">
        <f t="shared" si="17"/>
        <v>#REF!</v>
      </c>
    </row>
    <row r="518" spans="15:20" x14ac:dyDescent="0.25">
      <c r="O518" s="70">
        <v>515</v>
      </c>
      <c r="P518" s="73">
        <f t="shared" si="16"/>
        <v>43</v>
      </c>
      <c r="Q518" s="73">
        <v>11</v>
      </c>
      <c r="S518" s="73" t="s">
        <v>74</v>
      </c>
      <c r="T518" s="83" t="e">
        <f t="shared" si="17"/>
        <v>#REF!</v>
      </c>
    </row>
    <row r="519" spans="15:20" x14ac:dyDescent="0.25">
      <c r="O519" s="70">
        <v>516</v>
      </c>
      <c r="P519" s="73">
        <f t="shared" si="16"/>
        <v>43</v>
      </c>
      <c r="Q519" s="73">
        <v>12</v>
      </c>
      <c r="S519" s="73" t="s">
        <v>75</v>
      </c>
      <c r="T519" s="83" t="e">
        <f t="shared" si="17"/>
        <v>#REF!</v>
      </c>
    </row>
    <row r="520" spans="15:20" x14ac:dyDescent="0.25">
      <c r="O520" s="70">
        <v>517</v>
      </c>
      <c r="P520" s="73">
        <f t="shared" si="16"/>
        <v>44</v>
      </c>
      <c r="Q520" s="73">
        <v>1</v>
      </c>
      <c r="R520" s="83">
        <v>1844</v>
      </c>
      <c r="S520" s="73" t="s">
        <v>64</v>
      </c>
      <c r="T520" s="83" t="e">
        <f t="shared" si="17"/>
        <v>#REF!</v>
      </c>
    </row>
    <row r="521" spans="15:20" x14ac:dyDescent="0.25">
      <c r="O521" s="70">
        <v>518</v>
      </c>
      <c r="P521" s="73">
        <f t="shared" si="16"/>
        <v>44</v>
      </c>
      <c r="Q521" s="73">
        <v>2</v>
      </c>
      <c r="S521" s="73" t="s">
        <v>65</v>
      </c>
      <c r="T521" s="83" t="e">
        <f t="shared" si="17"/>
        <v>#REF!</v>
      </c>
    </row>
    <row r="522" spans="15:20" x14ac:dyDescent="0.25">
      <c r="O522" s="70">
        <v>519</v>
      </c>
      <c r="P522" s="73">
        <f t="shared" si="16"/>
        <v>44</v>
      </c>
      <c r="Q522" s="73">
        <v>3</v>
      </c>
      <c r="S522" s="73" t="s">
        <v>66</v>
      </c>
      <c r="T522" s="83" t="e">
        <f t="shared" si="17"/>
        <v>#REF!</v>
      </c>
    </row>
    <row r="523" spans="15:20" x14ac:dyDescent="0.25">
      <c r="O523" s="70">
        <v>520</v>
      </c>
      <c r="P523" s="73">
        <f t="shared" si="16"/>
        <v>44</v>
      </c>
      <c r="Q523" s="73">
        <v>4</v>
      </c>
      <c r="S523" s="73" t="s">
        <v>67</v>
      </c>
      <c r="T523" s="83" t="e">
        <f t="shared" si="17"/>
        <v>#REF!</v>
      </c>
    </row>
    <row r="524" spans="15:20" x14ac:dyDescent="0.25">
      <c r="O524" s="70">
        <v>521</v>
      </c>
      <c r="P524" s="73">
        <f t="shared" si="16"/>
        <v>44</v>
      </c>
      <c r="Q524" s="73">
        <v>5</v>
      </c>
      <c r="S524" s="73" t="s">
        <v>68</v>
      </c>
      <c r="T524" s="83" t="e">
        <f t="shared" si="17"/>
        <v>#REF!</v>
      </c>
    </row>
    <row r="525" spans="15:20" x14ac:dyDescent="0.25">
      <c r="O525" s="70">
        <v>522</v>
      </c>
      <c r="P525" s="73">
        <f t="shared" si="16"/>
        <v>44</v>
      </c>
      <c r="Q525" s="73">
        <v>6</v>
      </c>
      <c r="S525" s="73" t="s">
        <v>69</v>
      </c>
      <c r="T525" s="83" t="e">
        <f t="shared" si="17"/>
        <v>#REF!</v>
      </c>
    </row>
    <row r="526" spans="15:20" x14ac:dyDescent="0.25">
      <c r="O526" s="70">
        <v>523</v>
      </c>
      <c r="P526" s="73">
        <f t="shared" si="16"/>
        <v>44</v>
      </c>
      <c r="Q526" s="73">
        <v>7</v>
      </c>
      <c r="S526" s="73" t="s">
        <v>70</v>
      </c>
      <c r="T526" s="83" t="e">
        <f t="shared" si="17"/>
        <v>#REF!</v>
      </c>
    </row>
    <row r="527" spans="15:20" x14ac:dyDescent="0.25">
      <c r="O527" s="70">
        <v>524</v>
      </c>
      <c r="P527" s="73">
        <f t="shared" si="16"/>
        <v>44</v>
      </c>
      <c r="Q527" s="73">
        <v>8</v>
      </c>
      <c r="S527" s="73" t="s">
        <v>71</v>
      </c>
      <c r="T527" s="83" t="e">
        <f t="shared" si="17"/>
        <v>#REF!</v>
      </c>
    </row>
    <row r="528" spans="15:20" x14ac:dyDescent="0.25">
      <c r="O528" s="70">
        <v>525</v>
      </c>
      <c r="P528" s="73">
        <f t="shared" si="16"/>
        <v>44</v>
      </c>
      <c r="Q528" s="73">
        <v>9</v>
      </c>
      <c r="S528" s="73" t="s">
        <v>72</v>
      </c>
      <c r="T528" s="83" t="e">
        <f t="shared" si="17"/>
        <v>#REF!</v>
      </c>
    </row>
    <row r="529" spans="15:20" x14ac:dyDescent="0.25">
      <c r="O529" s="70">
        <v>526</v>
      </c>
      <c r="P529" s="73">
        <f t="shared" si="16"/>
        <v>44</v>
      </c>
      <c r="Q529" s="73">
        <v>10</v>
      </c>
      <c r="S529" s="73" t="s">
        <v>73</v>
      </c>
      <c r="T529" s="83" t="e">
        <f t="shared" si="17"/>
        <v>#REF!</v>
      </c>
    </row>
    <row r="530" spans="15:20" x14ac:dyDescent="0.25">
      <c r="O530" s="70">
        <v>527</v>
      </c>
      <c r="P530" s="73">
        <f t="shared" si="16"/>
        <v>44</v>
      </c>
      <c r="Q530" s="73">
        <v>11</v>
      </c>
      <c r="S530" s="73" t="s">
        <v>74</v>
      </c>
      <c r="T530" s="83" t="e">
        <f t="shared" si="17"/>
        <v>#REF!</v>
      </c>
    </row>
    <row r="531" spans="15:20" x14ac:dyDescent="0.25">
      <c r="O531" s="70">
        <v>528</v>
      </c>
      <c r="P531" s="73">
        <f t="shared" si="16"/>
        <v>44</v>
      </c>
      <c r="Q531" s="73">
        <v>12</v>
      </c>
      <c r="S531" s="73" t="s">
        <v>75</v>
      </c>
      <c r="T531" s="83" t="e">
        <f t="shared" si="17"/>
        <v>#REF!</v>
      </c>
    </row>
    <row r="532" spans="15:20" x14ac:dyDescent="0.25">
      <c r="O532" s="70">
        <v>529</v>
      </c>
      <c r="P532" s="73">
        <f t="shared" si="16"/>
        <v>45</v>
      </c>
      <c r="Q532" s="73">
        <v>1</v>
      </c>
      <c r="R532" s="83">
        <v>1845</v>
      </c>
      <c r="S532" s="73" t="s">
        <v>64</v>
      </c>
      <c r="T532" s="83" t="e">
        <f t="shared" si="17"/>
        <v>#REF!</v>
      </c>
    </row>
    <row r="533" spans="15:20" x14ac:dyDescent="0.25">
      <c r="O533" s="70">
        <v>530</v>
      </c>
      <c r="P533" s="73">
        <f t="shared" si="16"/>
        <v>45</v>
      </c>
      <c r="Q533" s="73">
        <v>2</v>
      </c>
      <c r="S533" s="73" t="s">
        <v>65</v>
      </c>
      <c r="T533" s="83" t="e">
        <f t="shared" si="17"/>
        <v>#REF!</v>
      </c>
    </row>
    <row r="534" spans="15:20" x14ac:dyDescent="0.25">
      <c r="O534" s="70">
        <v>531</v>
      </c>
      <c r="P534" s="73">
        <f t="shared" si="16"/>
        <v>45</v>
      </c>
      <c r="Q534" s="73">
        <v>3</v>
      </c>
      <c r="S534" s="73" t="s">
        <v>66</v>
      </c>
      <c r="T534" s="83" t="e">
        <f t="shared" si="17"/>
        <v>#REF!</v>
      </c>
    </row>
    <row r="535" spans="15:20" x14ac:dyDescent="0.25">
      <c r="O535" s="70">
        <v>532</v>
      </c>
      <c r="P535" s="73">
        <f t="shared" si="16"/>
        <v>45</v>
      </c>
      <c r="Q535" s="73">
        <v>4</v>
      </c>
      <c r="S535" s="73" t="s">
        <v>67</v>
      </c>
      <c r="T535" s="83" t="e">
        <f t="shared" si="17"/>
        <v>#REF!</v>
      </c>
    </row>
    <row r="536" spans="15:20" x14ac:dyDescent="0.25">
      <c r="O536" s="70">
        <v>533</v>
      </c>
      <c r="P536" s="73">
        <f t="shared" si="16"/>
        <v>45</v>
      </c>
      <c r="Q536" s="73">
        <v>5</v>
      </c>
      <c r="S536" s="73" t="s">
        <v>68</v>
      </c>
      <c r="T536" s="83" t="e">
        <f t="shared" si="17"/>
        <v>#REF!</v>
      </c>
    </row>
    <row r="537" spans="15:20" x14ac:dyDescent="0.25">
      <c r="O537" s="70">
        <v>534</v>
      </c>
      <c r="P537" s="73">
        <f t="shared" si="16"/>
        <v>45</v>
      </c>
      <c r="Q537" s="73">
        <v>6</v>
      </c>
      <c r="S537" s="73" t="s">
        <v>69</v>
      </c>
      <c r="T537" s="83" t="e">
        <f t="shared" si="17"/>
        <v>#REF!</v>
      </c>
    </row>
    <row r="538" spans="15:20" x14ac:dyDescent="0.25">
      <c r="O538" s="70">
        <v>535</v>
      </c>
      <c r="P538" s="73">
        <f t="shared" si="16"/>
        <v>45</v>
      </c>
      <c r="Q538" s="73">
        <v>7</v>
      </c>
      <c r="S538" s="73" t="s">
        <v>70</v>
      </c>
      <c r="T538" s="83" t="e">
        <f t="shared" si="17"/>
        <v>#REF!</v>
      </c>
    </row>
    <row r="539" spans="15:20" x14ac:dyDescent="0.25">
      <c r="O539" s="70">
        <v>536</v>
      </c>
      <c r="P539" s="73">
        <f t="shared" si="16"/>
        <v>45</v>
      </c>
      <c r="Q539" s="73">
        <v>8</v>
      </c>
      <c r="S539" s="73" t="s">
        <v>71</v>
      </c>
      <c r="T539" s="83" t="e">
        <f t="shared" si="17"/>
        <v>#REF!</v>
      </c>
    </row>
    <row r="540" spans="15:20" x14ac:dyDescent="0.25">
      <c r="O540" s="70">
        <v>537</v>
      </c>
      <c r="P540" s="73">
        <f t="shared" si="16"/>
        <v>45</v>
      </c>
      <c r="Q540" s="73">
        <v>9</v>
      </c>
      <c r="S540" s="73" t="s">
        <v>72</v>
      </c>
      <c r="T540" s="83" t="e">
        <f t="shared" si="17"/>
        <v>#REF!</v>
      </c>
    </row>
    <row r="541" spans="15:20" x14ac:dyDescent="0.25">
      <c r="O541" s="70">
        <v>538</v>
      </c>
      <c r="P541" s="73">
        <f t="shared" si="16"/>
        <v>45</v>
      </c>
      <c r="Q541" s="73">
        <v>10</v>
      </c>
      <c r="S541" s="73" t="s">
        <v>73</v>
      </c>
      <c r="T541" s="83" t="e">
        <f t="shared" si="17"/>
        <v>#REF!</v>
      </c>
    </row>
    <row r="542" spans="15:20" x14ac:dyDescent="0.25">
      <c r="O542" s="70">
        <v>539</v>
      </c>
      <c r="P542" s="73">
        <f t="shared" si="16"/>
        <v>45</v>
      </c>
      <c r="Q542" s="73">
        <v>11</v>
      </c>
      <c r="S542" s="73" t="s">
        <v>74</v>
      </c>
      <c r="T542" s="83" t="e">
        <f t="shared" si="17"/>
        <v>#REF!</v>
      </c>
    </row>
    <row r="543" spans="15:20" x14ac:dyDescent="0.25">
      <c r="O543" s="70">
        <v>540</v>
      </c>
      <c r="P543" s="73">
        <f t="shared" si="16"/>
        <v>45</v>
      </c>
      <c r="Q543" s="73">
        <v>12</v>
      </c>
      <c r="S543" s="73" t="s">
        <v>75</v>
      </c>
      <c r="T543" s="83" t="e">
        <f t="shared" si="17"/>
        <v>#REF!</v>
      </c>
    </row>
    <row r="544" spans="15:20" x14ac:dyDescent="0.25">
      <c r="O544" s="70">
        <v>541</v>
      </c>
      <c r="P544" s="73">
        <f t="shared" si="16"/>
        <v>46</v>
      </c>
      <c r="Q544" s="73">
        <v>1</v>
      </c>
      <c r="R544" s="83">
        <v>1846</v>
      </c>
      <c r="S544" s="73" t="s">
        <v>64</v>
      </c>
      <c r="T544" s="83" t="e">
        <f t="shared" si="17"/>
        <v>#REF!</v>
      </c>
    </row>
    <row r="545" spans="15:20" x14ac:dyDescent="0.25">
      <c r="O545" s="70">
        <v>542</v>
      </c>
      <c r="P545" s="73">
        <f t="shared" si="16"/>
        <v>46</v>
      </c>
      <c r="Q545" s="73">
        <v>2</v>
      </c>
      <c r="S545" s="73" t="s">
        <v>65</v>
      </c>
      <c r="T545" s="83" t="e">
        <f t="shared" si="17"/>
        <v>#REF!</v>
      </c>
    </row>
    <row r="546" spans="15:20" x14ac:dyDescent="0.25">
      <c r="O546" s="70">
        <v>543</v>
      </c>
      <c r="P546" s="73">
        <f t="shared" si="16"/>
        <v>46</v>
      </c>
      <c r="Q546" s="73">
        <v>3</v>
      </c>
      <c r="S546" s="73" t="s">
        <v>66</v>
      </c>
      <c r="T546" s="83" t="e">
        <f t="shared" si="17"/>
        <v>#REF!</v>
      </c>
    </row>
    <row r="547" spans="15:20" x14ac:dyDescent="0.25">
      <c r="O547" s="70">
        <v>544</v>
      </c>
      <c r="P547" s="73">
        <f t="shared" si="16"/>
        <v>46</v>
      </c>
      <c r="Q547" s="73">
        <v>4</v>
      </c>
      <c r="S547" s="73" t="s">
        <v>67</v>
      </c>
      <c r="T547" s="83" t="e">
        <f t="shared" si="17"/>
        <v>#REF!</v>
      </c>
    </row>
    <row r="548" spans="15:20" x14ac:dyDescent="0.25">
      <c r="O548" s="70">
        <v>545</v>
      </c>
      <c r="P548" s="73">
        <f t="shared" si="16"/>
        <v>46</v>
      </c>
      <c r="Q548" s="73">
        <v>5</v>
      </c>
      <c r="S548" s="73" t="s">
        <v>68</v>
      </c>
      <c r="T548" s="83" t="e">
        <f t="shared" si="17"/>
        <v>#REF!</v>
      </c>
    </row>
    <row r="549" spans="15:20" x14ac:dyDescent="0.25">
      <c r="O549" s="70">
        <v>546</v>
      </c>
      <c r="P549" s="73">
        <f t="shared" si="16"/>
        <v>46</v>
      </c>
      <c r="Q549" s="73">
        <v>6</v>
      </c>
      <c r="S549" s="73" t="s">
        <v>69</v>
      </c>
      <c r="T549" s="83" t="e">
        <f t="shared" si="17"/>
        <v>#REF!</v>
      </c>
    </row>
    <row r="550" spans="15:20" x14ac:dyDescent="0.25">
      <c r="O550" s="70">
        <v>547</v>
      </c>
      <c r="P550" s="73">
        <f t="shared" si="16"/>
        <v>46</v>
      </c>
      <c r="Q550" s="73">
        <v>7</v>
      </c>
      <c r="S550" s="73" t="s">
        <v>70</v>
      </c>
      <c r="T550" s="83" t="e">
        <f t="shared" si="17"/>
        <v>#REF!</v>
      </c>
    </row>
    <row r="551" spans="15:20" x14ac:dyDescent="0.25">
      <c r="O551" s="70">
        <v>548</v>
      </c>
      <c r="P551" s="73">
        <f t="shared" si="16"/>
        <v>46</v>
      </c>
      <c r="Q551" s="73">
        <v>8</v>
      </c>
      <c r="S551" s="73" t="s">
        <v>71</v>
      </c>
      <c r="T551" s="83" t="e">
        <f t="shared" si="17"/>
        <v>#REF!</v>
      </c>
    </row>
    <row r="552" spans="15:20" x14ac:dyDescent="0.25">
      <c r="O552" s="70">
        <v>549</v>
      </c>
      <c r="P552" s="73">
        <f t="shared" si="16"/>
        <v>46</v>
      </c>
      <c r="Q552" s="73">
        <v>9</v>
      </c>
      <c r="S552" s="73" t="s">
        <v>72</v>
      </c>
      <c r="T552" s="83" t="e">
        <f t="shared" si="17"/>
        <v>#REF!</v>
      </c>
    </row>
    <row r="553" spans="15:20" x14ac:dyDescent="0.25">
      <c r="O553" s="70">
        <v>550</v>
      </c>
      <c r="P553" s="73">
        <f t="shared" si="16"/>
        <v>46</v>
      </c>
      <c r="Q553" s="73">
        <v>10</v>
      </c>
      <c r="S553" s="73" t="s">
        <v>73</v>
      </c>
      <c r="T553" s="83" t="e">
        <f t="shared" si="17"/>
        <v>#REF!</v>
      </c>
    </row>
    <row r="554" spans="15:20" x14ac:dyDescent="0.25">
      <c r="O554" s="70">
        <v>551</v>
      </c>
      <c r="P554" s="73">
        <f t="shared" si="16"/>
        <v>46</v>
      </c>
      <c r="Q554" s="73">
        <v>11</v>
      </c>
      <c r="S554" s="73" t="s">
        <v>74</v>
      </c>
      <c r="T554" s="83" t="e">
        <f t="shared" si="17"/>
        <v>#REF!</v>
      </c>
    </row>
    <row r="555" spans="15:20" x14ac:dyDescent="0.25">
      <c r="O555" s="70">
        <v>552</v>
      </c>
      <c r="P555" s="73">
        <f t="shared" si="16"/>
        <v>46</v>
      </c>
      <c r="Q555" s="73">
        <v>12</v>
      </c>
      <c r="S555" s="73" t="s">
        <v>75</v>
      </c>
      <c r="T555" s="83" t="e">
        <f t="shared" si="17"/>
        <v>#REF!</v>
      </c>
    </row>
    <row r="556" spans="15:20" x14ac:dyDescent="0.25">
      <c r="O556" s="70">
        <v>553</v>
      </c>
      <c r="P556" s="73">
        <f t="shared" si="16"/>
        <v>47</v>
      </c>
      <c r="Q556" s="73">
        <v>1</v>
      </c>
      <c r="R556" s="83">
        <v>1847</v>
      </c>
      <c r="S556" s="73" t="s">
        <v>64</v>
      </c>
      <c r="T556" s="83" t="e">
        <f t="shared" si="17"/>
        <v>#REF!</v>
      </c>
    </row>
    <row r="557" spans="15:20" x14ac:dyDescent="0.25">
      <c r="O557" s="70">
        <v>554</v>
      </c>
      <c r="P557" s="73">
        <f t="shared" si="16"/>
        <v>47</v>
      </c>
      <c r="Q557" s="73">
        <v>2</v>
      </c>
      <c r="S557" s="73" t="s">
        <v>65</v>
      </c>
      <c r="T557" s="83" t="e">
        <f t="shared" si="17"/>
        <v>#REF!</v>
      </c>
    </row>
    <row r="558" spans="15:20" x14ac:dyDescent="0.25">
      <c r="O558" s="70">
        <v>555</v>
      </c>
      <c r="P558" s="73">
        <f t="shared" si="16"/>
        <v>47</v>
      </c>
      <c r="Q558" s="73">
        <v>3</v>
      </c>
      <c r="S558" s="73" t="s">
        <v>66</v>
      </c>
      <c r="T558" s="83" t="e">
        <f t="shared" si="17"/>
        <v>#REF!</v>
      </c>
    </row>
    <row r="559" spans="15:20" x14ac:dyDescent="0.25">
      <c r="O559" s="70">
        <v>556</v>
      </c>
      <c r="P559" s="73">
        <f t="shared" si="16"/>
        <v>47</v>
      </c>
      <c r="Q559" s="73">
        <v>4</v>
      </c>
      <c r="S559" s="73" t="s">
        <v>67</v>
      </c>
      <c r="T559" s="83" t="e">
        <f t="shared" si="17"/>
        <v>#REF!</v>
      </c>
    </row>
    <row r="560" spans="15:20" x14ac:dyDescent="0.25">
      <c r="O560" s="70">
        <v>557</v>
      </c>
      <c r="P560" s="73">
        <f t="shared" si="16"/>
        <v>47</v>
      </c>
      <c r="Q560" s="73">
        <v>5</v>
      </c>
      <c r="S560" s="73" t="s">
        <v>68</v>
      </c>
      <c r="T560" s="83" t="e">
        <f t="shared" si="17"/>
        <v>#REF!</v>
      </c>
    </row>
    <row r="561" spans="15:20" x14ac:dyDescent="0.25">
      <c r="O561" s="70">
        <v>558</v>
      </c>
      <c r="P561" s="73">
        <f t="shared" si="16"/>
        <v>47</v>
      </c>
      <c r="Q561" s="73">
        <v>6</v>
      </c>
      <c r="S561" s="73" t="s">
        <v>69</v>
      </c>
      <c r="T561" s="83" t="e">
        <f t="shared" si="17"/>
        <v>#REF!</v>
      </c>
    </row>
    <row r="562" spans="15:20" x14ac:dyDescent="0.25">
      <c r="O562" s="70">
        <v>559</v>
      </c>
      <c r="P562" s="73">
        <f t="shared" si="16"/>
        <v>47</v>
      </c>
      <c r="Q562" s="73">
        <v>7</v>
      </c>
      <c r="S562" s="73" t="s">
        <v>70</v>
      </c>
      <c r="T562" s="83" t="e">
        <f t="shared" si="17"/>
        <v>#REF!</v>
      </c>
    </row>
    <row r="563" spans="15:20" x14ac:dyDescent="0.25">
      <c r="O563" s="70">
        <v>560</v>
      </c>
      <c r="P563" s="73">
        <f t="shared" si="16"/>
        <v>47</v>
      </c>
      <c r="Q563" s="73">
        <v>8</v>
      </c>
      <c r="S563" s="73" t="s">
        <v>71</v>
      </c>
      <c r="T563" s="83" t="e">
        <f t="shared" si="17"/>
        <v>#REF!</v>
      </c>
    </row>
    <row r="564" spans="15:20" x14ac:dyDescent="0.25">
      <c r="O564" s="70">
        <v>561</v>
      </c>
      <c r="P564" s="73">
        <f t="shared" si="16"/>
        <v>47</v>
      </c>
      <c r="Q564" s="73">
        <v>9</v>
      </c>
      <c r="S564" s="73" t="s">
        <v>72</v>
      </c>
      <c r="T564" s="83" t="e">
        <f t="shared" si="17"/>
        <v>#REF!</v>
      </c>
    </row>
    <row r="565" spans="15:20" x14ac:dyDescent="0.25">
      <c r="O565" s="70">
        <v>562</v>
      </c>
      <c r="P565" s="73">
        <f t="shared" si="16"/>
        <v>47</v>
      </c>
      <c r="Q565" s="73">
        <v>10</v>
      </c>
      <c r="S565" s="73" t="s">
        <v>73</v>
      </c>
      <c r="T565" s="83" t="e">
        <f t="shared" si="17"/>
        <v>#REF!</v>
      </c>
    </row>
    <row r="566" spans="15:20" x14ac:dyDescent="0.25">
      <c r="O566" s="70">
        <v>563</v>
      </c>
      <c r="P566" s="73">
        <f t="shared" si="16"/>
        <v>47</v>
      </c>
      <c r="Q566" s="73">
        <v>11</v>
      </c>
      <c r="S566" s="73" t="s">
        <v>74</v>
      </c>
      <c r="T566" s="83" t="e">
        <f t="shared" si="17"/>
        <v>#REF!</v>
      </c>
    </row>
    <row r="567" spans="15:20" x14ac:dyDescent="0.25">
      <c r="O567" s="70">
        <v>564</v>
      </c>
      <c r="P567" s="73">
        <f t="shared" si="16"/>
        <v>47</v>
      </c>
      <c r="Q567" s="73">
        <v>12</v>
      </c>
      <c r="S567" s="73" t="s">
        <v>75</v>
      </c>
      <c r="T567" s="83" t="e">
        <f t="shared" si="17"/>
        <v>#REF!</v>
      </c>
    </row>
    <row r="568" spans="15:20" x14ac:dyDescent="0.25">
      <c r="O568" s="70">
        <v>565</v>
      </c>
      <c r="P568" s="73">
        <f t="shared" si="16"/>
        <v>48</v>
      </c>
      <c r="Q568" s="73">
        <v>1</v>
      </c>
      <c r="R568" s="83">
        <v>1848</v>
      </c>
      <c r="S568" s="73" t="s">
        <v>64</v>
      </c>
      <c r="T568" s="83" t="e">
        <f t="shared" si="17"/>
        <v>#REF!</v>
      </c>
    </row>
    <row r="569" spans="15:20" x14ac:dyDescent="0.25">
      <c r="O569" s="70">
        <v>566</v>
      </c>
      <c r="P569" s="73">
        <f t="shared" si="16"/>
        <v>48</v>
      </c>
      <c r="Q569" s="73">
        <v>2</v>
      </c>
      <c r="S569" s="73" t="s">
        <v>65</v>
      </c>
      <c r="T569" s="83" t="e">
        <f t="shared" si="17"/>
        <v>#REF!</v>
      </c>
    </row>
    <row r="570" spans="15:20" x14ac:dyDescent="0.25">
      <c r="O570" s="70">
        <v>567</v>
      </c>
      <c r="P570" s="73">
        <f t="shared" si="16"/>
        <v>48</v>
      </c>
      <c r="Q570" s="73">
        <v>3</v>
      </c>
      <c r="S570" s="73" t="s">
        <v>66</v>
      </c>
      <c r="T570" s="83" t="e">
        <f t="shared" si="17"/>
        <v>#REF!</v>
      </c>
    </row>
    <row r="571" spans="15:20" x14ac:dyDescent="0.25">
      <c r="O571" s="70">
        <v>568</v>
      </c>
      <c r="P571" s="73">
        <f t="shared" si="16"/>
        <v>48</v>
      </c>
      <c r="Q571" s="73">
        <v>4</v>
      </c>
      <c r="S571" s="73" t="s">
        <v>67</v>
      </c>
      <c r="T571" s="83" t="e">
        <f t="shared" si="17"/>
        <v>#REF!</v>
      </c>
    </row>
    <row r="572" spans="15:20" x14ac:dyDescent="0.25">
      <c r="O572" s="70">
        <v>569</v>
      </c>
      <c r="P572" s="73">
        <f t="shared" si="16"/>
        <v>48</v>
      </c>
      <c r="Q572" s="73">
        <v>5</v>
      </c>
      <c r="S572" s="73" t="s">
        <v>68</v>
      </c>
      <c r="T572" s="83" t="e">
        <f t="shared" si="17"/>
        <v>#REF!</v>
      </c>
    </row>
    <row r="573" spans="15:20" x14ac:dyDescent="0.25">
      <c r="O573" s="70">
        <v>570</v>
      </c>
      <c r="P573" s="73">
        <f t="shared" si="16"/>
        <v>48</v>
      </c>
      <c r="Q573" s="73">
        <v>6</v>
      </c>
      <c r="S573" s="73" t="s">
        <v>69</v>
      </c>
      <c r="T573" s="83" t="e">
        <f t="shared" si="17"/>
        <v>#REF!</v>
      </c>
    </row>
    <row r="574" spans="15:20" x14ac:dyDescent="0.25">
      <c r="O574" s="70">
        <v>571</v>
      </c>
      <c r="P574" s="73">
        <f t="shared" si="16"/>
        <v>48</v>
      </c>
      <c r="Q574" s="73">
        <v>7</v>
      </c>
      <c r="S574" s="73" t="s">
        <v>70</v>
      </c>
      <c r="T574" s="83" t="e">
        <f t="shared" si="17"/>
        <v>#REF!</v>
      </c>
    </row>
    <row r="575" spans="15:20" x14ac:dyDescent="0.25">
      <c r="O575" s="70">
        <v>572</v>
      </c>
      <c r="P575" s="73">
        <f t="shared" si="16"/>
        <v>48</v>
      </c>
      <c r="Q575" s="73">
        <v>8</v>
      </c>
      <c r="S575" s="73" t="s">
        <v>71</v>
      </c>
      <c r="T575" s="83" t="e">
        <f t="shared" si="17"/>
        <v>#REF!</v>
      </c>
    </row>
    <row r="576" spans="15:20" x14ac:dyDescent="0.25">
      <c r="O576" s="70">
        <v>573</v>
      </c>
      <c r="P576" s="73">
        <f t="shared" si="16"/>
        <v>48</v>
      </c>
      <c r="Q576" s="73">
        <v>9</v>
      </c>
      <c r="S576" s="73" t="s">
        <v>72</v>
      </c>
      <c r="T576" s="83" t="e">
        <f t="shared" si="17"/>
        <v>#REF!</v>
      </c>
    </row>
    <row r="577" spans="15:20" x14ac:dyDescent="0.25">
      <c r="O577" s="70">
        <v>574</v>
      </c>
      <c r="P577" s="73">
        <f t="shared" si="16"/>
        <v>48</v>
      </c>
      <c r="Q577" s="73">
        <v>10</v>
      </c>
      <c r="S577" s="73" t="s">
        <v>73</v>
      </c>
      <c r="T577" s="83" t="e">
        <f t="shared" si="17"/>
        <v>#REF!</v>
      </c>
    </row>
    <row r="578" spans="15:20" x14ac:dyDescent="0.25">
      <c r="O578" s="70">
        <v>575</v>
      </c>
      <c r="P578" s="73">
        <f t="shared" si="16"/>
        <v>48</v>
      </c>
      <c r="Q578" s="73">
        <v>11</v>
      </c>
      <c r="S578" s="73" t="s">
        <v>74</v>
      </c>
      <c r="T578" s="83" t="e">
        <f t="shared" si="17"/>
        <v>#REF!</v>
      </c>
    </row>
    <row r="579" spans="15:20" x14ac:dyDescent="0.25">
      <c r="O579" s="70">
        <v>576</v>
      </c>
      <c r="P579" s="73">
        <f t="shared" si="16"/>
        <v>48</v>
      </c>
      <c r="Q579" s="73">
        <v>12</v>
      </c>
      <c r="S579" s="73" t="s">
        <v>75</v>
      </c>
      <c r="T579" s="83" t="e">
        <f t="shared" si="17"/>
        <v>#REF!</v>
      </c>
    </row>
    <row r="580" spans="15:20" x14ac:dyDescent="0.25">
      <c r="O580" s="70">
        <v>577</v>
      </c>
      <c r="P580" s="73">
        <f t="shared" ref="P580:P643" si="18">ROUNDUP(O580/12,0)</f>
        <v>49</v>
      </c>
      <c r="Q580" s="73">
        <v>1</v>
      </c>
      <c r="R580" s="83">
        <v>1849</v>
      </c>
      <c r="S580" s="73" t="s">
        <v>64</v>
      </c>
      <c r="T580" s="83" t="e">
        <f t="shared" ref="T580:T643" si="19">INDEX($B$7:$M$22,P580,Q580)</f>
        <v>#REF!</v>
      </c>
    </row>
    <row r="581" spans="15:20" x14ac:dyDescent="0.25">
      <c r="O581" s="70">
        <v>578</v>
      </c>
      <c r="P581" s="73">
        <f t="shared" si="18"/>
        <v>49</v>
      </c>
      <c r="Q581" s="73">
        <v>2</v>
      </c>
      <c r="S581" s="73" t="s">
        <v>65</v>
      </c>
      <c r="T581" s="83" t="e">
        <f t="shared" si="19"/>
        <v>#REF!</v>
      </c>
    </row>
    <row r="582" spans="15:20" x14ac:dyDescent="0.25">
      <c r="O582" s="70">
        <v>579</v>
      </c>
      <c r="P582" s="73">
        <f t="shared" si="18"/>
        <v>49</v>
      </c>
      <c r="Q582" s="73">
        <v>3</v>
      </c>
      <c r="S582" s="73" t="s">
        <v>66</v>
      </c>
      <c r="T582" s="83" t="e">
        <f t="shared" si="19"/>
        <v>#REF!</v>
      </c>
    </row>
    <row r="583" spans="15:20" x14ac:dyDescent="0.25">
      <c r="O583" s="70">
        <v>580</v>
      </c>
      <c r="P583" s="73">
        <f t="shared" si="18"/>
        <v>49</v>
      </c>
      <c r="Q583" s="73">
        <v>4</v>
      </c>
      <c r="S583" s="73" t="s">
        <v>67</v>
      </c>
      <c r="T583" s="83" t="e">
        <f t="shared" si="19"/>
        <v>#REF!</v>
      </c>
    </row>
    <row r="584" spans="15:20" x14ac:dyDescent="0.25">
      <c r="O584" s="70">
        <v>581</v>
      </c>
      <c r="P584" s="73">
        <f t="shared" si="18"/>
        <v>49</v>
      </c>
      <c r="Q584" s="73">
        <v>5</v>
      </c>
      <c r="S584" s="73" t="s">
        <v>68</v>
      </c>
      <c r="T584" s="83" t="e">
        <f t="shared" si="19"/>
        <v>#REF!</v>
      </c>
    </row>
    <row r="585" spans="15:20" x14ac:dyDescent="0.25">
      <c r="O585" s="70">
        <v>582</v>
      </c>
      <c r="P585" s="73">
        <f t="shared" si="18"/>
        <v>49</v>
      </c>
      <c r="Q585" s="73">
        <v>6</v>
      </c>
      <c r="S585" s="73" t="s">
        <v>69</v>
      </c>
      <c r="T585" s="83" t="e">
        <f t="shared" si="19"/>
        <v>#REF!</v>
      </c>
    </row>
    <row r="586" spans="15:20" x14ac:dyDescent="0.25">
      <c r="O586" s="70">
        <v>583</v>
      </c>
      <c r="P586" s="73">
        <f t="shared" si="18"/>
        <v>49</v>
      </c>
      <c r="Q586" s="73">
        <v>7</v>
      </c>
      <c r="S586" s="73" t="s">
        <v>70</v>
      </c>
      <c r="T586" s="83" t="e">
        <f t="shared" si="19"/>
        <v>#REF!</v>
      </c>
    </row>
    <row r="587" spans="15:20" x14ac:dyDescent="0.25">
      <c r="O587" s="70">
        <v>584</v>
      </c>
      <c r="P587" s="73">
        <f t="shared" si="18"/>
        <v>49</v>
      </c>
      <c r="Q587" s="73">
        <v>8</v>
      </c>
      <c r="S587" s="73" t="s">
        <v>71</v>
      </c>
      <c r="T587" s="83" t="e">
        <f t="shared" si="19"/>
        <v>#REF!</v>
      </c>
    </row>
    <row r="588" spans="15:20" x14ac:dyDescent="0.25">
      <c r="O588" s="70">
        <v>585</v>
      </c>
      <c r="P588" s="73">
        <f t="shared" si="18"/>
        <v>49</v>
      </c>
      <c r="Q588" s="73">
        <v>9</v>
      </c>
      <c r="S588" s="73" t="s">
        <v>72</v>
      </c>
      <c r="T588" s="83" t="e">
        <f t="shared" si="19"/>
        <v>#REF!</v>
      </c>
    </row>
    <row r="589" spans="15:20" x14ac:dyDescent="0.25">
      <c r="O589" s="70">
        <v>586</v>
      </c>
      <c r="P589" s="73">
        <f t="shared" si="18"/>
        <v>49</v>
      </c>
      <c r="Q589" s="73">
        <v>10</v>
      </c>
      <c r="S589" s="73" t="s">
        <v>73</v>
      </c>
      <c r="T589" s="83" t="e">
        <f t="shared" si="19"/>
        <v>#REF!</v>
      </c>
    </row>
    <row r="590" spans="15:20" x14ac:dyDescent="0.25">
      <c r="O590" s="70">
        <v>587</v>
      </c>
      <c r="P590" s="73">
        <f t="shared" si="18"/>
        <v>49</v>
      </c>
      <c r="Q590" s="73">
        <v>11</v>
      </c>
      <c r="S590" s="73" t="s">
        <v>74</v>
      </c>
      <c r="T590" s="83" t="e">
        <f t="shared" si="19"/>
        <v>#REF!</v>
      </c>
    </row>
    <row r="591" spans="15:20" x14ac:dyDescent="0.25">
      <c r="O591" s="70">
        <v>588</v>
      </c>
      <c r="P591" s="73">
        <f t="shared" si="18"/>
        <v>49</v>
      </c>
      <c r="Q591" s="73">
        <v>12</v>
      </c>
      <c r="S591" s="73" t="s">
        <v>75</v>
      </c>
      <c r="T591" s="83" t="e">
        <f t="shared" si="19"/>
        <v>#REF!</v>
      </c>
    </row>
    <row r="592" spans="15:20" x14ac:dyDescent="0.25">
      <c r="O592" s="70">
        <v>589</v>
      </c>
      <c r="P592" s="73">
        <f t="shared" si="18"/>
        <v>50</v>
      </c>
      <c r="Q592" s="73">
        <v>1</v>
      </c>
      <c r="R592" s="83">
        <v>1850</v>
      </c>
      <c r="S592" s="73" t="s">
        <v>64</v>
      </c>
      <c r="T592" s="83" t="e">
        <f t="shared" si="19"/>
        <v>#REF!</v>
      </c>
    </row>
    <row r="593" spans="15:20" x14ac:dyDescent="0.25">
      <c r="O593" s="70">
        <v>590</v>
      </c>
      <c r="P593" s="73">
        <f t="shared" si="18"/>
        <v>50</v>
      </c>
      <c r="Q593" s="73">
        <v>2</v>
      </c>
      <c r="S593" s="73" t="s">
        <v>65</v>
      </c>
      <c r="T593" s="83" t="e">
        <f t="shared" si="19"/>
        <v>#REF!</v>
      </c>
    </row>
    <row r="594" spans="15:20" x14ac:dyDescent="0.25">
      <c r="O594" s="70">
        <v>591</v>
      </c>
      <c r="P594" s="73">
        <f t="shared" si="18"/>
        <v>50</v>
      </c>
      <c r="Q594" s="73">
        <v>3</v>
      </c>
      <c r="S594" s="73" t="s">
        <v>66</v>
      </c>
      <c r="T594" s="83" t="e">
        <f t="shared" si="19"/>
        <v>#REF!</v>
      </c>
    </row>
    <row r="595" spans="15:20" x14ac:dyDescent="0.25">
      <c r="O595" s="70">
        <v>592</v>
      </c>
      <c r="P595" s="73">
        <f t="shared" si="18"/>
        <v>50</v>
      </c>
      <c r="Q595" s="73">
        <v>4</v>
      </c>
      <c r="S595" s="73" t="s">
        <v>67</v>
      </c>
      <c r="T595" s="83" t="e">
        <f t="shared" si="19"/>
        <v>#REF!</v>
      </c>
    </row>
    <row r="596" spans="15:20" x14ac:dyDescent="0.25">
      <c r="O596" s="70">
        <v>593</v>
      </c>
      <c r="P596" s="73">
        <f t="shared" si="18"/>
        <v>50</v>
      </c>
      <c r="Q596" s="73">
        <v>5</v>
      </c>
      <c r="S596" s="73" t="s">
        <v>68</v>
      </c>
      <c r="T596" s="83" t="e">
        <f t="shared" si="19"/>
        <v>#REF!</v>
      </c>
    </row>
    <row r="597" spans="15:20" x14ac:dyDescent="0.25">
      <c r="O597" s="70">
        <v>594</v>
      </c>
      <c r="P597" s="73">
        <f t="shared" si="18"/>
        <v>50</v>
      </c>
      <c r="Q597" s="73">
        <v>6</v>
      </c>
      <c r="S597" s="73" t="s">
        <v>69</v>
      </c>
      <c r="T597" s="83" t="e">
        <f t="shared" si="19"/>
        <v>#REF!</v>
      </c>
    </row>
    <row r="598" spans="15:20" x14ac:dyDescent="0.25">
      <c r="O598" s="70">
        <v>595</v>
      </c>
      <c r="P598" s="73">
        <f t="shared" si="18"/>
        <v>50</v>
      </c>
      <c r="Q598" s="73">
        <v>7</v>
      </c>
      <c r="S598" s="73" t="s">
        <v>70</v>
      </c>
      <c r="T598" s="83" t="e">
        <f t="shared" si="19"/>
        <v>#REF!</v>
      </c>
    </row>
    <row r="599" spans="15:20" x14ac:dyDescent="0.25">
      <c r="O599" s="70">
        <v>596</v>
      </c>
      <c r="P599" s="73">
        <f t="shared" si="18"/>
        <v>50</v>
      </c>
      <c r="Q599" s="73">
        <v>8</v>
      </c>
      <c r="S599" s="73" t="s">
        <v>71</v>
      </c>
      <c r="T599" s="83" t="e">
        <f t="shared" si="19"/>
        <v>#REF!</v>
      </c>
    </row>
    <row r="600" spans="15:20" x14ac:dyDescent="0.25">
      <c r="O600" s="70">
        <v>597</v>
      </c>
      <c r="P600" s="73">
        <f t="shared" si="18"/>
        <v>50</v>
      </c>
      <c r="Q600" s="73">
        <v>9</v>
      </c>
      <c r="S600" s="73" t="s">
        <v>72</v>
      </c>
      <c r="T600" s="83" t="e">
        <f t="shared" si="19"/>
        <v>#REF!</v>
      </c>
    </row>
    <row r="601" spans="15:20" x14ac:dyDescent="0.25">
      <c r="O601" s="70">
        <v>598</v>
      </c>
      <c r="P601" s="73">
        <f t="shared" si="18"/>
        <v>50</v>
      </c>
      <c r="Q601" s="73">
        <v>10</v>
      </c>
      <c r="S601" s="73" t="s">
        <v>73</v>
      </c>
      <c r="T601" s="83" t="e">
        <f t="shared" si="19"/>
        <v>#REF!</v>
      </c>
    </row>
    <row r="602" spans="15:20" x14ac:dyDescent="0.25">
      <c r="O602" s="70">
        <v>599</v>
      </c>
      <c r="P602" s="73">
        <f t="shared" si="18"/>
        <v>50</v>
      </c>
      <c r="Q602" s="73">
        <v>11</v>
      </c>
      <c r="S602" s="73" t="s">
        <v>74</v>
      </c>
      <c r="T602" s="83" t="e">
        <f t="shared" si="19"/>
        <v>#REF!</v>
      </c>
    </row>
    <row r="603" spans="15:20" x14ac:dyDescent="0.25">
      <c r="O603" s="70">
        <v>600</v>
      </c>
      <c r="P603" s="73">
        <f t="shared" si="18"/>
        <v>50</v>
      </c>
      <c r="Q603" s="73">
        <v>12</v>
      </c>
      <c r="S603" s="73" t="s">
        <v>75</v>
      </c>
      <c r="T603" s="83" t="e">
        <f t="shared" si="19"/>
        <v>#REF!</v>
      </c>
    </row>
    <row r="604" spans="15:20" x14ac:dyDescent="0.25">
      <c r="O604" s="70">
        <v>601</v>
      </c>
      <c r="P604" s="73">
        <f t="shared" si="18"/>
        <v>51</v>
      </c>
      <c r="Q604" s="73">
        <v>1</v>
      </c>
      <c r="R604" s="83">
        <v>1851</v>
      </c>
      <c r="S604" s="73" t="s">
        <v>64</v>
      </c>
      <c r="T604" s="83" t="e">
        <f t="shared" si="19"/>
        <v>#REF!</v>
      </c>
    </row>
    <row r="605" spans="15:20" x14ac:dyDescent="0.25">
      <c r="O605" s="70">
        <v>602</v>
      </c>
      <c r="P605" s="73">
        <f t="shared" si="18"/>
        <v>51</v>
      </c>
      <c r="Q605" s="73">
        <v>2</v>
      </c>
      <c r="S605" s="73" t="s">
        <v>65</v>
      </c>
      <c r="T605" s="83" t="e">
        <f t="shared" si="19"/>
        <v>#REF!</v>
      </c>
    </row>
    <row r="606" spans="15:20" x14ac:dyDescent="0.25">
      <c r="O606" s="70">
        <v>603</v>
      </c>
      <c r="P606" s="73">
        <f t="shared" si="18"/>
        <v>51</v>
      </c>
      <c r="Q606" s="73">
        <v>3</v>
      </c>
      <c r="S606" s="73" t="s">
        <v>66</v>
      </c>
      <c r="T606" s="83" t="e">
        <f t="shared" si="19"/>
        <v>#REF!</v>
      </c>
    </row>
    <row r="607" spans="15:20" x14ac:dyDescent="0.25">
      <c r="O607" s="70">
        <v>604</v>
      </c>
      <c r="P607" s="73">
        <f t="shared" si="18"/>
        <v>51</v>
      </c>
      <c r="Q607" s="73">
        <v>4</v>
      </c>
      <c r="S607" s="73" t="s">
        <v>67</v>
      </c>
      <c r="T607" s="83" t="e">
        <f t="shared" si="19"/>
        <v>#REF!</v>
      </c>
    </row>
    <row r="608" spans="15:20" x14ac:dyDescent="0.25">
      <c r="O608" s="70">
        <v>605</v>
      </c>
      <c r="P608" s="73">
        <f t="shared" si="18"/>
        <v>51</v>
      </c>
      <c r="Q608" s="73">
        <v>5</v>
      </c>
      <c r="S608" s="73" t="s">
        <v>68</v>
      </c>
      <c r="T608" s="83" t="e">
        <f t="shared" si="19"/>
        <v>#REF!</v>
      </c>
    </row>
    <row r="609" spans="15:20" x14ac:dyDescent="0.25">
      <c r="O609" s="70">
        <v>606</v>
      </c>
      <c r="P609" s="73">
        <f t="shared" si="18"/>
        <v>51</v>
      </c>
      <c r="Q609" s="73">
        <v>6</v>
      </c>
      <c r="S609" s="73" t="s">
        <v>69</v>
      </c>
      <c r="T609" s="83" t="e">
        <f t="shared" si="19"/>
        <v>#REF!</v>
      </c>
    </row>
    <row r="610" spans="15:20" x14ac:dyDescent="0.25">
      <c r="O610" s="70">
        <v>607</v>
      </c>
      <c r="P610" s="73">
        <f t="shared" si="18"/>
        <v>51</v>
      </c>
      <c r="Q610" s="73">
        <v>7</v>
      </c>
      <c r="S610" s="73" t="s">
        <v>70</v>
      </c>
      <c r="T610" s="83" t="e">
        <f t="shared" si="19"/>
        <v>#REF!</v>
      </c>
    </row>
    <row r="611" spans="15:20" x14ac:dyDescent="0.25">
      <c r="O611" s="70">
        <v>608</v>
      </c>
      <c r="P611" s="73">
        <f t="shared" si="18"/>
        <v>51</v>
      </c>
      <c r="Q611" s="73">
        <v>8</v>
      </c>
      <c r="S611" s="73" t="s">
        <v>71</v>
      </c>
      <c r="T611" s="83" t="e">
        <f t="shared" si="19"/>
        <v>#REF!</v>
      </c>
    </row>
    <row r="612" spans="15:20" x14ac:dyDescent="0.25">
      <c r="O612" s="70">
        <v>609</v>
      </c>
      <c r="P612" s="73">
        <f t="shared" si="18"/>
        <v>51</v>
      </c>
      <c r="Q612" s="73">
        <v>9</v>
      </c>
      <c r="S612" s="73" t="s">
        <v>72</v>
      </c>
      <c r="T612" s="83" t="e">
        <f t="shared" si="19"/>
        <v>#REF!</v>
      </c>
    </row>
    <row r="613" spans="15:20" x14ac:dyDescent="0.25">
      <c r="O613" s="70">
        <v>610</v>
      </c>
      <c r="P613" s="73">
        <f t="shared" si="18"/>
        <v>51</v>
      </c>
      <c r="Q613" s="73">
        <v>10</v>
      </c>
      <c r="S613" s="73" t="s">
        <v>73</v>
      </c>
      <c r="T613" s="83" t="e">
        <f t="shared" si="19"/>
        <v>#REF!</v>
      </c>
    </row>
    <row r="614" spans="15:20" x14ac:dyDescent="0.25">
      <c r="O614" s="70">
        <v>611</v>
      </c>
      <c r="P614" s="73">
        <f t="shared" si="18"/>
        <v>51</v>
      </c>
      <c r="Q614" s="73">
        <v>11</v>
      </c>
      <c r="S614" s="73" t="s">
        <v>74</v>
      </c>
      <c r="T614" s="83" t="e">
        <f t="shared" si="19"/>
        <v>#REF!</v>
      </c>
    </row>
    <row r="615" spans="15:20" x14ac:dyDescent="0.25">
      <c r="O615" s="70">
        <v>612</v>
      </c>
      <c r="P615" s="73">
        <f t="shared" si="18"/>
        <v>51</v>
      </c>
      <c r="Q615" s="73">
        <v>12</v>
      </c>
      <c r="S615" s="73" t="s">
        <v>75</v>
      </c>
      <c r="T615" s="83" t="e">
        <f t="shared" si="19"/>
        <v>#REF!</v>
      </c>
    </row>
    <row r="616" spans="15:20" x14ac:dyDescent="0.25">
      <c r="O616" s="70">
        <v>613</v>
      </c>
      <c r="P616" s="73">
        <f t="shared" si="18"/>
        <v>52</v>
      </c>
      <c r="Q616" s="73">
        <v>1</v>
      </c>
      <c r="R616" s="83">
        <v>1852</v>
      </c>
      <c r="S616" s="73" t="s">
        <v>64</v>
      </c>
      <c r="T616" s="83" t="e">
        <f t="shared" si="19"/>
        <v>#REF!</v>
      </c>
    </row>
    <row r="617" spans="15:20" x14ac:dyDescent="0.25">
      <c r="O617" s="70">
        <v>614</v>
      </c>
      <c r="P617" s="73">
        <f t="shared" si="18"/>
        <v>52</v>
      </c>
      <c r="Q617" s="73">
        <v>2</v>
      </c>
      <c r="S617" s="73" t="s">
        <v>65</v>
      </c>
      <c r="T617" s="83" t="e">
        <f t="shared" si="19"/>
        <v>#REF!</v>
      </c>
    </row>
    <row r="618" spans="15:20" x14ac:dyDescent="0.25">
      <c r="O618" s="70">
        <v>615</v>
      </c>
      <c r="P618" s="73">
        <f t="shared" si="18"/>
        <v>52</v>
      </c>
      <c r="Q618" s="73">
        <v>3</v>
      </c>
      <c r="S618" s="73" t="s">
        <v>66</v>
      </c>
      <c r="T618" s="83" t="e">
        <f t="shared" si="19"/>
        <v>#REF!</v>
      </c>
    </row>
    <row r="619" spans="15:20" x14ac:dyDescent="0.25">
      <c r="O619" s="70">
        <v>616</v>
      </c>
      <c r="P619" s="73">
        <f t="shared" si="18"/>
        <v>52</v>
      </c>
      <c r="Q619" s="73">
        <v>4</v>
      </c>
      <c r="S619" s="73" t="s">
        <v>67</v>
      </c>
      <c r="T619" s="83" t="e">
        <f t="shared" si="19"/>
        <v>#REF!</v>
      </c>
    </row>
    <row r="620" spans="15:20" x14ac:dyDescent="0.25">
      <c r="O620" s="70">
        <v>617</v>
      </c>
      <c r="P620" s="73">
        <f t="shared" si="18"/>
        <v>52</v>
      </c>
      <c r="Q620" s="73">
        <v>5</v>
      </c>
      <c r="S620" s="73" t="s">
        <v>68</v>
      </c>
      <c r="T620" s="83" t="e">
        <f t="shared" si="19"/>
        <v>#REF!</v>
      </c>
    </row>
    <row r="621" spans="15:20" x14ac:dyDescent="0.25">
      <c r="O621" s="70">
        <v>618</v>
      </c>
      <c r="P621" s="73">
        <f t="shared" si="18"/>
        <v>52</v>
      </c>
      <c r="Q621" s="73">
        <v>6</v>
      </c>
      <c r="S621" s="73" t="s">
        <v>69</v>
      </c>
      <c r="T621" s="83" t="e">
        <f t="shared" si="19"/>
        <v>#REF!</v>
      </c>
    </row>
    <row r="622" spans="15:20" x14ac:dyDescent="0.25">
      <c r="O622" s="70">
        <v>619</v>
      </c>
      <c r="P622" s="73">
        <f t="shared" si="18"/>
        <v>52</v>
      </c>
      <c r="Q622" s="73">
        <v>7</v>
      </c>
      <c r="S622" s="73" t="s">
        <v>70</v>
      </c>
      <c r="T622" s="83" t="e">
        <f t="shared" si="19"/>
        <v>#REF!</v>
      </c>
    </row>
    <row r="623" spans="15:20" x14ac:dyDescent="0.25">
      <c r="O623" s="70">
        <v>620</v>
      </c>
      <c r="P623" s="73">
        <f t="shared" si="18"/>
        <v>52</v>
      </c>
      <c r="Q623" s="73">
        <v>8</v>
      </c>
      <c r="S623" s="73" t="s">
        <v>71</v>
      </c>
      <c r="T623" s="83" t="e">
        <f t="shared" si="19"/>
        <v>#REF!</v>
      </c>
    </row>
    <row r="624" spans="15:20" x14ac:dyDescent="0.25">
      <c r="O624" s="70">
        <v>621</v>
      </c>
      <c r="P624" s="73">
        <f t="shared" si="18"/>
        <v>52</v>
      </c>
      <c r="Q624" s="73">
        <v>9</v>
      </c>
      <c r="S624" s="73" t="s">
        <v>72</v>
      </c>
      <c r="T624" s="83" t="e">
        <f t="shared" si="19"/>
        <v>#REF!</v>
      </c>
    </row>
    <row r="625" spans="15:20" x14ac:dyDescent="0.25">
      <c r="O625" s="70">
        <v>622</v>
      </c>
      <c r="P625" s="73">
        <f t="shared" si="18"/>
        <v>52</v>
      </c>
      <c r="Q625" s="73">
        <v>10</v>
      </c>
      <c r="S625" s="73" t="s">
        <v>73</v>
      </c>
      <c r="T625" s="83" t="e">
        <f t="shared" si="19"/>
        <v>#REF!</v>
      </c>
    </row>
    <row r="626" spans="15:20" x14ac:dyDescent="0.25">
      <c r="O626" s="70">
        <v>623</v>
      </c>
      <c r="P626" s="73">
        <f t="shared" si="18"/>
        <v>52</v>
      </c>
      <c r="Q626" s="73">
        <v>11</v>
      </c>
      <c r="S626" s="73" t="s">
        <v>74</v>
      </c>
      <c r="T626" s="83" t="e">
        <f t="shared" si="19"/>
        <v>#REF!</v>
      </c>
    </row>
    <row r="627" spans="15:20" x14ac:dyDescent="0.25">
      <c r="O627" s="70">
        <v>624</v>
      </c>
      <c r="P627" s="73">
        <f t="shared" si="18"/>
        <v>52</v>
      </c>
      <c r="Q627" s="73">
        <v>12</v>
      </c>
      <c r="S627" s="73" t="s">
        <v>75</v>
      </c>
      <c r="T627" s="83" t="e">
        <f t="shared" si="19"/>
        <v>#REF!</v>
      </c>
    </row>
    <row r="628" spans="15:20" x14ac:dyDescent="0.25">
      <c r="O628" s="70">
        <v>625</v>
      </c>
      <c r="P628" s="73">
        <f t="shared" si="18"/>
        <v>53</v>
      </c>
      <c r="Q628" s="73">
        <v>1</v>
      </c>
      <c r="R628" s="83">
        <v>1853</v>
      </c>
      <c r="S628" s="73" t="s">
        <v>64</v>
      </c>
      <c r="T628" s="83" t="e">
        <f t="shared" si="19"/>
        <v>#REF!</v>
      </c>
    </row>
    <row r="629" spans="15:20" x14ac:dyDescent="0.25">
      <c r="O629" s="70">
        <v>626</v>
      </c>
      <c r="P629" s="73">
        <f t="shared" si="18"/>
        <v>53</v>
      </c>
      <c r="Q629" s="73">
        <v>2</v>
      </c>
      <c r="S629" s="73" t="s">
        <v>65</v>
      </c>
      <c r="T629" s="83" t="e">
        <f t="shared" si="19"/>
        <v>#REF!</v>
      </c>
    </row>
    <row r="630" spans="15:20" x14ac:dyDescent="0.25">
      <c r="O630" s="70">
        <v>627</v>
      </c>
      <c r="P630" s="73">
        <f t="shared" si="18"/>
        <v>53</v>
      </c>
      <c r="Q630" s="73">
        <v>3</v>
      </c>
      <c r="S630" s="73" t="s">
        <v>66</v>
      </c>
      <c r="T630" s="83" t="e">
        <f t="shared" si="19"/>
        <v>#REF!</v>
      </c>
    </row>
    <row r="631" spans="15:20" x14ac:dyDescent="0.25">
      <c r="O631" s="70">
        <v>628</v>
      </c>
      <c r="P631" s="73">
        <f t="shared" si="18"/>
        <v>53</v>
      </c>
      <c r="Q631" s="73">
        <v>4</v>
      </c>
      <c r="S631" s="73" t="s">
        <v>67</v>
      </c>
      <c r="T631" s="83" t="e">
        <f t="shared" si="19"/>
        <v>#REF!</v>
      </c>
    </row>
    <row r="632" spans="15:20" x14ac:dyDescent="0.25">
      <c r="O632" s="70">
        <v>629</v>
      </c>
      <c r="P632" s="73">
        <f t="shared" si="18"/>
        <v>53</v>
      </c>
      <c r="Q632" s="73">
        <v>5</v>
      </c>
      <c r="S632" s="73" t="s">
        <v>68</v>
      </c>
      <c r="T632" s="83" t="e">
        <f t="shared" si="19"/>
        <v>#REF!</v>
      </c>
    </row>
    <row r="633" spans="15:20" x14ac:dyDescent="0.25">
      <c r="O633" s="70">
        <v>630</v>
      </c>
      <c r="P633" s="73">
        <f t="shared" si="18"/>
        <v>53</v>
      </c>
      <c r="Q633" s="73">
        <v>6</v>
      </c>
      <c r="S633" s="73" t="s">
        <v>69</v>
      </c>
      <c r="T633" s="83" t="e">
        <f t="shared" si="19"/>
        <v>#REF!</v>
      </c>
    </row>
    <row r="634" spans="15:20" x14ac:dyDescent="0.25">
      <c r="O634" s="70">
        <v>631</v>
      </c>
      <c r="P634" s="73">
        <f t="shared" si="18"/>
        <v>53</v>
      </c>
      <c r="Q634" s="73">
        <v>7</v>
      </c>
      <c r="S634" s="73" t="s">
        <v>70</v>
      </c>
      <c r="T634" s="83" t="e">
        <f t="shared" si="19"/>
        <v>#REF!</v>
      </c>
    </row>
    <row r="635" spans="15:20" x14ac:dyDescent="0.25">
      <c r="O635" s="70">
        <v>632</v>
      </c>
      <c r="P635" s="73">
        <f t="shared" si="18"/>
        <v>53</v>
      </c>
      <c r="Q635" s="73">
        <v>8</v>
      </c>
      <c r="S635" s="73" t="s">
        <v>71</v>
      </c>
      <c r="T635" s="83" t="e">
        <f t="shared" si="19"/>
        <v>#REF!</v>
      </c>
    </row>
    <row r="636" spans="15:20" x14ac:dyDescent="0.25">
      <c r="O636" s="70">
        <v>633</v>
      </c>
      <c r="P636" s="73">
        <f t="shared" si="18"/>
        <v>53</v>
      </c>
      <c r="Q636" s="73">
        <v>9</v>
      </c>
      <c r="S636" s="73" t="s">
        <v>72</v>
      </c>
      <c r="T636" s="83" t="e">
        <f t="shared" si="19"/>
        <v>#REF!</v>
      </c>
    </row>
    <row r="637" spans="15:20" x14ac:dyDescent="0.25">
      <c r="O637" s="70">
        <v>634</v>
      </c>
      <c r="P637" s="73">
        <f t="shared" si="18"/>
        <v>53</v>
      </c>
      <c r="Q637" s="73">
        <v>10</v>
      </c>
      <c r="S637" s="73" t="s">
        <v>73</v>
      </c>
      <c r="T637" s="83" t="e">
        <f t="shared" si="19"/>
        <v>#REF!</v>
      </c>
    </row>
    <row r="638" spans="15:20" x14ac:dyDescent="0.25">
      <c r="O638" s="70">
        <v>635</v>
      </c>
      <c r="P638" s="73">
        <f t="shared" si="18"/>
        <v>53</v>
      </c>
      <c r="Q638" s="73">
        <v>11</v>
      </c>
      <c r="S638" s="73" t="s">
        <v>74</v>
      </c>
      <c r="T638" s="83" t="e">
        <f t="shared" si="19"/>
        <v>#REF!</v>
      </c>
    </row>
    <row r="639" spans="15:20" x14ac:dyDescent="0.25">
      <c r="O639" s="70">
        <v>636</v>
      </c>
      <c r="P639" s="73">
        <f t="shared" si="18"/>
        <v>53</v>
      </c>
      <c r="Q639" s="73">
        <v>12</v>
      </c>
      <c r="S639" s="73" t="s">
        <v>75</v>
      </c>
      <c r="T639" s="83" t="e">
        <f t="shared" si="19"/>
        <v>#REF!</v>
      </c>
    </row>
    <row r="640" spans="15:20" x14ac:dyDescent="0.25">
      <c r="O640" s="70">
        <v>637</v>
      </c>
      <c r="P640" s="73">
        <f t="shared" si="18"/>
        <v>54</v>
      </c>
      <c r="Q640" s="73">
        <v>1</v>
      </c>
      <c r="R640" s="83">
        <v>1854</v>
      </c>
      <c r="S640" s="73" t="s">
        <v>64</v>
      </c>
      <c r="T640" s="83" t="e">
        <f t="shared" si="19"/>
        <v>#REF!</v>
      </c>
    </row>
    <row r="641" spans="15:20" x14ac:dyDescent="0.25">
      <c r="O641" s="70">
        <v>638</v>
      </c>
      <c r="P641" s="73">
        <f t="shared" si="18"/>
        <v>54</v>
      </c>
      <c r="Q641" s="73">
        <v>2</v>
      </c>
      <c r="S641" s="73" t="s">
        <v>65</v>
      </c>
      <c r="T641" s="83" t="e">
        <f t="shared" si="19"/>
        <v>#REF!</v>
      </c>
    </row>
    <row r="642" spans="15:20" x14ac:dyDescent="0.25">
      <c r="O642" s="70">
        <v>639</v>
      </c>
      <c r="P642" s="73">
        <f t="shared" si="18"/>
        <v>54</v>
      </c>
      <c r="Q642" s="73">
        <v>3</v>
      </c>
      <c r="S642" s="73" t="s">
        <v>66</v>
      </c>
      <c r="T642" s="83" t="e">
        <f t="shared" si="19"/>
        <v>#REF!</v>
      </c>
    </row>
    <row r="643" spans="15:20" x14ac:dyDescent="0.25">
      <c r="O643" s="70">
        <v>640</v>
      </c>
      <c r="P643" s="73">
        <f t="shared" si="18"/>
        <v>54</v>
      </c>
      <c r="Q643" s="73">
        <v>4</v>
      </c>
      <c r="S643" s="73" t="s">
        <v>67</v>
      </c>
      <c r="T643" s="83" t="e">
        <f t="shared" si="19"/>
        <v>#REF!</v>
      </c>
    </row>
    <row r="644" spans="15:20" x14ac:dyDescent="0.25">
      <c r="O644" s="70">
        <v>641</v>
      </c>
      <c r="P644" s="73">
        <f t="shared" ref="P644:P707" si="20">ROUNDUP(O644/12,0)</f>
        <v>54</v>
      </c>
      <c r="Q644" s="73">
        <v>5</v>
      </c>
      <c r="S644" s="73" t="s">
        <v>68</v>
      </c>
      <c r="T644" s="83" t="e">
        <f t="shared" ref="T644:T707" si="21">INDEX($B$7:$M$22,P644,Q644)</f>
        <v>#REF!</v>
      </c>
    </row>
    <row r="645" spans="15:20" x14ac:dyDescent="0.25">
      <c r="O645" s="70">
        <v>642</v>
      </c>
      <c r="P645" s="73">
        <f t="shared" si="20"/>
        <v>54</v>
      </c>
      <c r="Q645" s="73">
        <v>6</v>
      </c>
      <c r="S645" s="73" t="s">
        <v>69</v>
      </c>
      <c r="T645" s="83" t="e">
        <f t="shared" si="21"/>
        <v>#REF!</v>
      </c>
    </row>
    <row r="646" spans="15:20" x14ac:dyDescent="0.25">
      <c r="O646" s="70">
        <v>643</v>
      </c>
      <c r="P646" s="73">
        <f t="shared" si="20"/>
        <v>54</v>
      </c>
      <c r="Q646" s="73">
        <v>7</v>
      </c>
      <c r="S646" s="73" t="s">
        <v>70</v>
      </c>
      <c r="T646" s="83" t="e">
        <f t="shared" si="21"/>
        <v>#REF!</v>
      </c>
    </row>
    <row r="647" spans="15:20" x14ac:dyDescent="0.25">
      <c r="O647" s="70">
        <v>644</v>
      </c>
      <c r="P647" s="73">
        <f t="shared" si="20"/>
        <v>54</v>
      </c>
      <c r="Q647" s="73">
        <v>8</v>
      </c>
      <c r="S647" s="73" t="s">
        <v>71</v>
      </c>
      <c r="T647" s="83" t="e">
        <f t="shared" si="21"/>
        <v>#REF!</v>
      </c>
    </row>
    <row r="648" spans="15:20" x14ac:dyDescent="0.25">
      <c r="O648" s="70">
        <v>645</v>
      </c>
      <c r="P648" s="73">
        <f t="shared" si="20"/>
        <v>54</v>
      </c>
      <c r="Q648" s="73">
        <v>9</v>
      </c>
      <c r="S648" s="73" t="s">
        <v>72</v>
      </c>
      <c r="T648" s="83" t="e">
        <f t="shared" si="21"/>
        <v>#REF!</v>
      </c>
    </row>
    <row r="649" spans="15:20" x14ac:dyDescent="0.25">
      <c r="O649" s="70">
        <v>646</v>
      </c>
      <c r="P649" s="73">
        <f t="shared" si="20"/>
        <v>54</v>
      </c>
      <c r="Q649" s="73">
        <v>10</v>
      </c>
      <c r="S649" s="73" t="s">
        <v>73</v>
      </c>
      <c r="T649" s="83" t="e">
        <f t="shared" si="21"/>
        <v>#REF!</v>
      </c>
    </row>
    <row r="650" spans="15:20" x14ac:dyDescent="0.25">
      <c r="O650" s="70">
        <v>647</v>
      </c>
      <c r="P650" s="73">
        <f t="shared" si="20"/>
        <v>54</v>
      </c>
      <c r="Q650" s="73">
        <v>11</v>
      </c>
      <c r="S650" s="73" t="s">
        <v>74</v>
      </c>
      <c r="T650" s="83" t="e">
        <f t="shared" si="21"/>
        <v>#REF!</v>
      </c>
    </row>
    <row r="651" spans="15:20" x14ac:dyDescent="0.25">
      <c r="O651" s="70">
        <v>648</v>
      </c>
      <c r="P651" s="73">
        <f t="shared" si="20"/>
        <v>54</v>
      </c>
      <c r="Q651" s="73">
        <v>12</v>
      </c>
      <c r="S651" s="73" t="s">
        <v>75</v>
      </c>
      <c r="T651" s="83" t="e">
        <f t="shared" si="21"/>
        <v>#REF!</v>
      </c>
    </row>
    <row r="652" spans="15:20" x14ac:dyDescent="0.25">
      <c r="O652" s="70">
        <v>649</v>
      </c>
      <c r="P652" s="73">
        <f t="shared" si="20"/>
        <v>55</v>
      </c>
      <c r="Q652" s="73">
        <v>1</v>
      </c>
      <c r="R652" s="83">
        <v>1855</v>
      </c>
      <c r="S652" s="73" t="s">
        <v>64</v>
      </c>
      <c r="T652" s="83" t="e">
        <f t="shared" si="21"/>
        <v>#REF!</v>
      </c>
    </row>
    <row r="653" spans="15:20" x14ac:dyDescent="0.25">
      <c r="O653" s="70">
        <v>650</v>
      </c>
      <c r="P653" s="73">
        <f t="shared" si="20"/>
        <v>55</v>
      </c>
      <c r="Q653" s="73">
        <v>2</v>
      </c>
      <c r="S653" s="73" t="s">
        <v>65</v>
      </c>
      <c r="T653" s="83" t="e">
        <f t="shared" si="21"/>
        <v>#REF!</v>
      </c>
    </row>
    <row r="654" spans="15:20" x14ac:dyDescent="0.25">
      <c r="O654" s="70">
        <v>651</v>
      </c>
      <c r="P654" s="73">
        <f t="shared" si="20"/>
        <v>55</v>
      </c>
      <c r="Q654" s="73">
        <v>3</v>
      </c>
      <c r="S654" s="73" t="s">
        <v>66</v>
      </c>
      <c r="T654" s="83" t="e">
        <f t="shared" si="21"/>
        <v>#REF!</v>
      </c>
    </row>
    <row r="655" spans="15:20" x14ac:dyDescent="0.25">
      <c r="O655" s="70">
        <v>652</v>
      </c>
      <c r="P655" s="73">
        <f t="shared" si="20"/>
        <v>55</v>
      </c>
      <c r="Q655" s="73">
        <v>4</v>
      </c>
      <c r="S655" s="73" t="s">
        <v>67</v>
      </c>
      <c r="T655" s="83" t="e">
        <f t="shared" si="21"/>
        <v>#REF!</v>
      </c>
    </row>
    <row r="656" spans="15:20" x14ac:dyDescent="0.25">
      <c r="O656" s="70">
        <v>653</v>
      </c>
      <c r="P656" s="73">
        <f t="shared" si="20"/>
        <v>55</v>
      </c>
      <c r="Q656" s="73">
        <v>5</v>
      </c>
      <c r="S656" s="73" t="s">
        <v>68</v>
      </c>
      <c r="T656" s="83" t="e">
        <f t="shared" si="21"/>
        <v>#REF!</v>
      </c>
    </row>
    <row r="657" spans="15:20" x14ac:dyDescent="0.25">
      <c r="O657" s="70">
        <v>654</v>
      </c>
      <c r="P657" s="73">
        <f t="shared" si="20"/>
        <v>55</v>
      </c>
      <c r="Q657" s="73">
        <v>6</v>
      </c>
      <c r="S657" s="73" t="s">
        <v>69</v>
      </c>
      <c r="T657" s="83" t="e">
        <f t="shared" si="21"/>
        <v>#REF!</v>
      </c>
    </row>
    <row r="658" spans="15:20" x14ac:dyDescent="0.25">
      <c r="O658" s="70">
        <v>655</v>
      </c>
      <c r="P658" s="73">
        <f t="shared" si="20"/>
        <v>55</v>
      </c>
      <c r="Q658" s="73">
        <v>7</v>
      </c>
      <c r="S658" s="73" t="s">
        <v>70</v>
      </c>
      <c r="T658" s="83" t="e">
        <f t="shared" si="21"/>
        <v>#REF!</v>
      </c>
    </row>
    <row r="659" spans="15:20" x14ac:dyDescent="0.25">
      <c r="O659" s="70">
        <v>656</v>
      </c>
      <c r="P659" s="73">
        <f t="shared" si="20"/>
        <v>55</v>
      </c>
      <c r="Q659" s="73">
        <v>8</v>
      </c>
      <c r="S659" s="73" t="s">
        <v>71</v>
      </c>
      <c r="T659" s="83" t="e">
        <f t="shared" si="21"/>
        <v>#REF!</v>
      </c>
    </row>
    <row r="660" spans="15:20" x14ac:dyDescent="0.25">
      <c r="O660" s="70">
        <v>657</v>
      </c>
      <c r="P660" s="73">
        <f t="shared" si="20"/>
        <v>55</v>
      </c>
      <c r="Q660" s="73">
        <v>9</v>
      </c>
      <c r="S660" s="73" t="s">
        <v>72</v>
      </c>
      <c r="T660" s="83" t="e">
        <f t="shared" si="21"/>
        <v>#REF!</v>
      </c>
    </row>
    <row r="661" spans="15:20" x14ac:dyDescent="0.25">
      <c r="O661" s="70">
        <v>658</v>
      </c>
      <c r="P661" s="73">
        <f t="shared" si="20"/>
        <v>55</v>
      </c>
      <c r="Q661" s="73">
        <v>10</v>
      </c>
      <c r="S661" s="73" t="s">
        <v>73</v>
      </c>
      <c r="T661" s="83" t="e">
        <f t="shared" si="21"/>
        <v>#REF!</v>
      </c>
    </row>
    <row r="662" spans="15:20" x14ac:dyDescent="0.25">
      <c r="O662" s="70">
        <v>659</v>
      </c>
      <c r="P662" s="73">
        <f t="shared" si="20"/>
        <v>55</v>
      </c>
      <c r="Q662" s="73">
        <v>11</v>
      </c>
      <c r="S662" s="73" t="s">
        <v>74</v>
      </c>
      <c r="T662" s="83" t="e">
        <f t="shared" si="21"/>
        <v>#REF!</v>
      </c>
    </row>
    <row r="663" spans="15:20" x14ac:dyDescent="0.25">
      <c r="O663" s="70">
        <v>660</v>
      </c>
      <c r="P663" s="73">
        <f t="shared" si="20"/>
        <v>55</v>
      </c>
      <c r="Q663" s="73">
        <v>12</v>
      </c>
      <c r="S663" s="73" t="s">
        <v>75</v>
      </c>
      <c r="T663" s="83" t="e">
        <f t="shared" si="21"/>
        <v>#REF!</v>
      </c>
    </row>
    <row r="664" spans="15:20" x14ac:dyDescent="0.25">
      <c r="O664" s="70">
        <v>661</v>
      </c>
      <c r="P664" s="73">
        <f t="shared" si="20"/>
        <v>56</v>
      </c>
      <c r="Q664" s="73">
        <v>1</v>
      </c>
      <c r="R664" s="83">
        <v>1856</v>
      </c>
      <c r="S664" s="73" t="s">
        <v>64</v>
      </c>
      <c r="T664" s="83" t="e">
        <f t="shared" si="21"/>
        <v>#REF!</v>
      </c>
    </row>
    <row r="665" spans="15:20" x14ac:dyDescent="0.25">
      <c r="O665" s="70">
        <v>662</v>
      </c>
      <c r="P665" s="73">
        <f t="shared" si="20"/>
        <v>56</v>
      </c>
      <c r="Q665" s="73">
        <v>2</v>
      </c>
      <c r="S665" s="73" t="s">
        <v>65</v>
      </c>
      <c r="T665" s="83" t="e">
        <f t="shared" si="21"/>
        <v>#REF!</v>
      </c>
    </row>
    <row r="666" spans="15:20" x14ac:dyDescent="0.25">
      <c r="O666" s="70">
        <v>663</v>
      </c>
      <c r="P666" s="73">
        <f t="shared" si="20"/>
        <v>56</v>
      </c>
      <c r="Q666" s="73">
        <v>3</v>
      </c>
      <c r="S666" s="73" t="s">
        <v>66</v>
      </c>
      <c r="T666" s="83" t="e">
        <f t="shared" si="21"/>
        <v>#REF!</v>
      </c>
    </row>
    <row r="667" spans="15:20" x14ac:dyDescent="0.25">
      <c r="O667" s="70">
        <v>664</v>
      </c>
      <c r="P667" s="73">
        <f t="shared" si="20"/>
        <v>56</v>
      </c>
      <c r="Q667" s="73">
        <v>4</v>
      </c>
      <c r="S667" s="73" t="s">
        <v>67</v>
      </c>
      <c r="T667" s="83" t="e">
        <f t="shared" si="21"/>
        <v>#REF!</v>
      </c>
    </row>
    <row r="668" spans="15:20" x14ac:dyDescent="0.25">
      <c r="O668" s="70">
        <v>665</v>
      </c>
      <c r="P668" s="73">
        <f t="shared" si="20"/>
        <v>56</v>
      </c>
      <c r="Q668" s="73">
        <v>5</v>
      </c>
      <c r="S668" s="73" t="s">
        <v>68</v>
      </c>
      <c r="T668" s="83" t="e">
        <f t="shared" si="21"/>
        <v>#REF!</v>
      </c>
    </row>
    <row r="669" spans="15:20" x14ac:dyDescent="0.25">
      <c r="O669" s="70">
        <v>666</v>
      </c>
      <c r="P669" s="73">
        <f t="shared" si="20"/>
        <v>56</v>
      </c>
      <c r="Q669" s="73">
        <v>6</v>
      </c>
      <c r="S669" s="73" t="s">
        <v>69</v>
      </c>
      <c r="T669" s="83" t="e">
        <f t="shared" si="21"/>
        <v>#REF!</v>
      </c>
    </row>
    <row r="670" spans="15:20" x14ac:dyDescent="0.25">
      <c r="O670" s="70">
        <v>667</v>
      </c>
      <c r="P670" s="73">
        <f t="shared" si="20"/>
        <v>56</v>
      </c>
      <c r="Q670" s="73">
        <v>7</v>
      </c>
      <c r="S670" s="73" t="s">
        <v>70</v>
      </c>
      <c r="T670" s="83" t="e">
        <f t="shared" si="21"/>
        <v>#REF!</v>
      </c>
    </row>
    <row r="671" spans="15:20" x14ac:dyDescent="0.25">
      <c r="O671" s="70">
        <v>668</v>
      </c>
      <c r="P671" s="73">
        <f t="shared" si="20"/>
        <v>56</v>
      </c>
      <c r="Q671" s="73">
        <v>8</v>
      </c>
      <c r="S671" s="73" t="s">
        <v>71</v>
      </c>
      <c r="T671" s="83" t="e">
        <f t="shared" si="21"/>
        <v>#REF!</v>
      </c>
    </row>
    <row r="672" spans="15:20" x14ac:dyDescent="0.25">
      <c r="O672" s="70">
        <v>669</v>
      </c>
      <c r="P672" s="73">
        <f t="shared" si="20"/>
        <v>56</v>
      </c>
      <c r="Q672" s="73">
        <v>9</v>
      </c>
      <c r="S672" s="73" t="s">
        <v>72</v>
      </c>
      <c r="T672" s="83" t="e">
        <f t="shared" si="21"/>
        <v>#REF!</v>
      </c>
    </row>
    <row r="673" spans="15:20" x14ac:dyDescent="0.25">
      <c r="O673" s="70">
        <v>670</v>
      </c>
      <c r="P673" s="73">
        <f t="shared" si="20"/>
        <v>56</v>
      </c>
      <c r="Q673" s="73">
        <v>10</v>
      </c>
      <c r="S673" s="73" t="s">
        <v>73</v>
      </c>
      <c r="T673" s="83" t="e">
        <f t="shared" si="21"/>
        <v>#REF!</v>
      </c>
    </row>
    <row r="674" spans="15:20" x14ac:dyDescent="0.25">
      <c r="O674" s="70">
        <v>671</v>
      </c>
      <c r="P674" s="73">
        <f t="shared" si="20"/>
        <v>56</v>
      </c>
      <c r="Q674" s="73">
        <v>11</v>
      </c>
      <c r="S674" s="73" t="s">
        <v>74</v>
      </c>
      <c r="T674" s="83" t="e">
        <f t="shared" si="21"/>
        <v>#REF!</v>
      </c>
    </row>
    <row r="675" spans="15:20" x14ac:dyDescent="0.25">
      <c r="O675" s="70">
        <v>672</v>
      </c>
      <c r="P675" s="73">
        <f t="shared" si="20"/>
        <v>56</v>
      </c>
      <c r="Q675" s="73">
        <v>12</v>
      </c>
      <c r="S675" s="73" t="s">
        <v>75</v>
      </c>
      <c r="T675" s="83" t="e">
        <f t="shared" si="21"/>
        <v>#REF!</v>
      </c>
    </row>
    <row r="676" spans="15:20" x14ac:dyDescent="0.25">
      <c r="O676" s="70">
        <v>673</v>
      </c>
      <c r="P676" s="73">
        <f t="shared" si="20"/>
        <v>57</v>
      </c>
      <c r="Q676" s="73">
        <v>1</v>
      </c>
      <c r="R676" s="83">
        <v>1857</v>
      </c>
      <c r="S676" s="73" t="s">
        <v>64</v>
      </c>
      <c r="T676" s="83" t="e">
        <f t="shared" si="21"/>
        <v>#REF!</v>
      </c>
    </row>
    <row r="677" spans="15:20" x14ac:dyDescent="0.25">
      <c r="O677" s="70">
        <v>674</v>
      </c>
      <c r="P677" s="73">
        <f t="shared" si="20"/>
        <v>57</v>
      </c>
      <c r="Q677" s="73">
        <v>2</v>
      </c>
      <c r="S677" s="73" t="s">
        <v>65</v>
      </c>
      <c r="T677" s="83" t="e">
        <f t="shared" si="21"/>
        <v>#REF!</v>
      </c>
    </row>
    <row r="678" spans="15:20" x14ac:dyDescent="0.25">
      <c r="O678" s="70">
        <v>675</v>
      </c>
      <c r="P678" s="73">
        <f t="shared" si="20"/>
        <v>57</v>
      </c>
      <c r="Q678" s="73">
        <v>3</v>
      </c>
      <c r="S678" s="73" t="s">
        <v>66</v>
      </c>
      <c r="T678" s="83" t="e">
        <f t="shared" si="21"/>
        <v>#REF!</v>
      </c>
    </row>
    <row r="679" spans="15:20" x14ac:dyDescent="0.25">
      <c r="O679" s="70">
        <v>676</v>
      </c>
      <c r="P679" s="73">
        <f t="shared" si="20"/>
        <v>57</v>
      </c>
      <c r="Q679" s="73">
        <v>4</v>
      </c>
      <c r="S679" s="73" t="s">
        <v>67</v>
      </c>
      <c r="T679" s="83" t="e">
        <f t="shared" si="21"/>
        <v>#REF!</v>
      </c>
    </row>
    <row r="680" spans="15:20" x14ac:dyDescent="0.25">
      <c r="O680" s="70">
        <v>677</v>
      </c>
      <c r="P680" s="73">
        <f t="shared" si="20"/>
        <v>57</v>
      </c>
      <c r="Q680" s="73">
        <v>5</v>
      </c>
      <c r="S680" s="73" t="s">
        <v>68</v>
      </c>
      <c r="T680" s="83" t="e">
        <f t="shared" si="21"/>
        <v>#REF!</v>
      </c>
    </row>
    <row r="681" spans="15:20" x14ac:dyDescent="0.25">
      <c r="O681" s="70">
        <v>678</v>
      </c>
      <c r="P681" s="73">
        <f t="shared" si="20"/>
        <v>57</v>
      </c>
      <c r="Q681" s="73">
        <v>6</v>
      </c>
      <c r="S681" s="73" t="s">
        <v>69</v>
      </c>
      <c r="T681" s="83" t="e">
        <f t="shared" si="21"/>
        <v>#REF!</v>
      </c>
    </row>
    <row r="682" spans="15:20" x14ac:dyDescent="0.25">
      <c r="O682" s="70">
        <v>679</v>
      </c>
      <c r="P682" s="73">
        <f t="shared" si="20"/>
        <v>57</v>
      </c>
      <c r="Q682" s="73">
        <v>7</v>
      </c>
      <c r="S682" s="73" t="s">
        <v>70</v>
      </c>
      <c r="T682" s="83" t="e">
        <f t="shared" si="21"/>
        <v>#REF!</v>
      </c>
    </row>
    <row r="683" spans="15:20" x14ac:dyDescent="0.25">
      <c r="O683" s="70">
        <v>680</v>
      </c>
      <c r="P683" s="73">
        <f t="shared" si="20"/>
        <v>57</v>
      </c>
      <c r="Q683" s="73">
        <v>8</v>
      </c>
      <c r="S683" s="73" t="s">
        <v>71</v>
      </c>
      <c r="T683" s="83" t="e">
        <f t="shared" si="21"/>
        <v>#REF!</v>
      </c>
    </row>
    <row r="684" spans="15:20" x14ac:dyDescent="0.25">
      <c r="O684" s="70">
        <v>681</v>
      </c>
      <c r="P684" s="73">
        <f t="shared" si="20"/>
        <v>57</v>
      </c>
      <c r="Q684" s="73">
        <v>9</v>
      </c>
      <c r="S684" s="73" t="s">
        <v>72</v>
      </c>
      <c r="T684" s="83" t="e">
        <f t="shared" si="21"/>
        <v>#REF!</v>
      </c>
    </row>
    <row r="685" spans="15:20" x14ac:dyDescent="0.25">
      <c r="O685" s="70">
        <v>682</v>
      </c>
      <c r="P685" s="73">
        <f t="shared" si="20"/>
        <v>57</v>
      </c>
      <c r="Q685" s="73">
        <v>10</v>
      </c>
      <c r="S685" s="73" t="s">
        <v>73</v>
      </c>
      <c r="T685" s="83" t="e">
        <f t="shared" si="21"/>
        <v>#REF!</v>
      </c>
    </row>
    <row r="686" spans="15:20" x14ac:dyDescent="0.25">
      <c r="O686" s="70">
        <v>683</v>
      </c>
      <c r="P686" s="73">
        <f t="shared" si="20"/>
        <v>57</v>
      </c>
      <c r="Q686" s="73">
        <v>11</v>
      </c>
      <c r="S686" s="73" t="s">
        <v>74</v>
      </c>
      <c r="T686" s="83" t="e">
        <f t="shared" si="21"/>
        <v>#REF!</v>
      </c>
    </row>
    <row r="687" spans="15:20" x14ac:dyDescent="0.25">
      <c r="O687" s="70">
        <v>684</v>
      </c>
      <c r="P687" s="73">
        <f t="shared" si="20"/>
        <v>57</v>
      </c>
      <c r="Q687" s="73">
        <v>12</v>
      </c>
      <c r="S687" s="73" t="s">
        <v>75</v>
      </c>
      <c r="T687" s="83" t="e">
        <f t="shared" si="21"/>
        <v>#REF!</v>
      </c>
    </row>
    <row r="688" spans="15:20" x14ac:dyDescent="0.25">
      <c r="O688" s="70">
        <v>685</v>
      </c>
      <c r="P688" s="73">
        <f t="shared" si="20"/>
        <v>58</v>
      </c>
      <c r="Q688" s="73">
        <v>1</v>
      </c>
      <c r="R688" s="83">
        <v>1858</v>
      </c>
      <c r="S688" s="73" t="s">
        <v>64</v>
      </c>
      <c r="T688" s="83" t="e">
        <f t="shared" si="21"/>
        <v>#REF!</v>
      </c>
    </row>
    <row r="689" spans="15:20" x14ac:dyDescent="0.25">
      <c r="O689" s="70">
        <v>686</v>
      </c>
      <c r="P689" s="73">
        <f t="shared" si="20"/>
        <v>58</v>
      </c>
      <c r="Q689" s="73">
        <v>2</v>
      </c>
      <c r="S689" s="73" t="s">
        <v>65</v>
      </c>
      <c r="T689" s="83" t="e">
        <f t="shared" si="21"/>
        <v>#REF!</v>
      </c>
    </row>
    <row r="690" spans="15:20" x14ac:dyDescent="0.25">
      <c r="O690" s="70">
        <v>687</v>
      </c>
      <c r="P690" s="73">
        <f t="shared" si="20"/>
        <v>58</v>
      </c>
      <c r="Q690" s="73">
        <v>3</v>
      </c>
      <c r="S690" s="73" t="s">
        <v>66</v>
      </c>
      <c r="T690" s="83" t="e">
        <f t="shared" si="21"/>
        <v>#REF!</v>
      </c>
    </row>
    <row r="691" spans="15:20" x14ac:dyDescent="0.25">
      <c r="O691" s="70">
        <v>688</v>
      </c>
      <c r="P691" s="73">
        <f t="shared" si="20"/>
        <v>58</v>
      </c>
      <c r="Q691" s="73">
        <v>4</v>
      </c>
      <c r="S691" s="73" t="s">
        <v>67</v>
      </c>
      <c r="T691" s="83" t="e">
        <f t="shared" si="21"/>
        <v>#REF!</v>
      </c>
    </row>
    <row r="692" spans="15:20" x14ac:dyDescent="0.25">
      <c r="O692" s="70">
        <v>689</v>
      </c>
      <c r="P692" s="73">
        <f t="shared" si="20"/>
        <v>58</v>
      </c>
      <c r="Q692" s="73">
        <v>5</v>
      </c>
      <c r="S692" s="73" t="s">
        <v>68</v>
      </c>
      <c r="T692" s="83" t="e">
        <f t="shared" si="21"/>
        <v>#REF!</v>
      </c>
    </row>
    <row r="693" spans="15:20" x14ac:dyDescent="0.25">
      <c r="O693" s="70">
        <v>690</v>
      </c>
      <c r="P693" s="73">
        <f t="shared" si="20"/>
        <v>58</v>
      </c>
      <c r="Q693" s="73">
        <v>6</v>
      </c>
      <c r="S693" s="73" t="s">
        <v>69</v>
      </c>
      <c r="T693" s="83" t="e">
        <f t="shared" si="21"/>
        <v>#REF!</v>
      </c>
    </row>
    <row r="694" spans="15:20" x14ac:dyDescent="0.25">
      <c r="O694" s="70">
        <v>691</v>
      </c>
      <c r="P694" s="73">
        <f t="shared" si="20"/>
        <v>58</v>
      </c>
      <c r="Q694" s="73">
        <v>7</v>
      </c>
      <c r="S694" s="73" t="s">
        <v>70</v>
      </c>
      <c r="T694" s="83" t="e">
        <f t="shared" si="21"/>
        <v>#REF!</v>
      </c>
    </row>
    <row r="695" spans="15:20" x14ac:dyDescent="0.25">
      <c r="O695" s="70">
        <v>692</v>
      </c>
      <c r="P695" s="73">
        <f t="shared" si="20"/>
        <v>58</v>
      </c>
      <c r="Q695" s="73">
        <v>8</v>
      </c>
      <c r="S695" s="73" t="s">
        <v>71</v>
      </c>
      <c r="T695" s="83" t="e">
        <f t="shared" si="21"/>
        <v>#REF!</v>
      </c>
    </row>
    <row r="696" spans="15:20" x14ac:dyDescent="0.25">
      <c r="O696" s="70">
        <v>693</v>
      </c>
      <c r="P696" s="73">
        <f t="shared" si="20"/>
        <v>58</v>
      </c>
      <c r="Q696" s="73">
        <v>9</v>
      </c>
      <c r="S696" s="73" t="s">
        <v>72</v>
      </c>
      <c r="T696" s="83" t="e">
        <f t="shared" si="21"/>
        <v>#REF!</v>
      </c>
    </row>
    <row r="697" spans="15:20" x14ac:dyDescent="0.25">
      <c r="O697" s="70">
        <v>694</v>
      </c>
      <c r="P697" s="73">
        <f t="shared" si="20"/>
        <v>58</v>
      </c>
      <c r="Q697" s="73">
        <v>10</v>
      </c>
      <c r="S697" s="73" t="s">
        <v>73</v>
      </c>
      <c r="T697" s="83" t="e">
        <f t="shared" si="21"/>
        <v>#REF!</v>
      </c>
    </row>
    <row r="698" spans="15:20" x14ac:dyDescent="0.25">
      <c r="O698" s="70">
        <v>695</v>
      </c>
      <c r="P698" s="73">
        <f t="shared" si="20"/>
        <v>58</v>
      </c>
      <c r="Q698" s="73">
        <v>11</v>
      </c>
      <c r="S698" s="73" t="s">
        <v>74</v>
      </c>
      <c r="T698" s="83" t="e">
        <f t="shared" si="21"/>
        <v>#REF!</v>
      </c>
    </row>
    <row r="699" spans="15:20" x14ac:dyDescent="0.25">
      <c r="O699" s="70">
        <v>696</v>
      </c>
      <c r="P699" s="73">
        <f t="shared" si="20"/>
        <v>58</v>
      </c>
      <c r="Q699" s="73">
        <v>12</v>
      </c>
      <c r="S699" s="73" t="s">
        <v>75</v>
      </c>
      <c r="T699" s="83" t="e">
        <f t="shared" si="21"/>
        <v>#REF!</v>
      </c>
    </row>
    <row r="700" spans="15:20" x14ac:dyDescent="0.25">
      <c r="O700" s="70">
        <v>697</v>
      </c>
      <c r="P700" s="73">
        <f t="shared" si="20"/>
        <v>59</v>
      </c>
      <c r="Q700" s="73">
        <v>1</v>
      </c>
      <c r="R700" s="83">
        <v>1859</v>
      </c>
      <c r="S700" s="73" t="s">
        <v>64</v>
      </c>
      <c r="T700" s="83" t="e">
        <f t="shared" si="21"/>
        <v>#REF!</v>
      </c>
    </row>
    <row r="701" spans="15:20" x14ac:dyDescent="0.25">
      <c r="O701" s="70">
        <v>698</v>
      </c>
      <c r="P701" s="73">
        <f t="shared" si="20"/>
        <v>59</v>
      </c>
      <c r="Q701" s="73">
        <v>2</v>
      </c>
      <c r="S701" s="73" t="s">
        <v>65</v>
      </c>
      <c r="T701" s="83" t="e">
        <f t="shared" si="21"/>
        <v>#REF!</v>
      </c>
    </row>
    <row r="702" spans="15:20" x14ac:dyDescent="0.25">
      <c r="O702" s="70">
        <v>699</v>
      </c>
      <c r="P702" s="73">
        <f t="shared" si="20"/>
        <v>59</v>
      </c>
      <c r="Q702" s="73">
        <v>3</v>
      </c>
      <c r="S702" s="73" t="s">
        <v>66</v>
      </c>
      <c r="T702" s="83" t="e">
        <f t="shared" si="21"/>
        <v>#REF!</v>
      </c>
    </row>
    <row r="703" spans="15:20" x14ac:dyDescent="0.25">
      <c r="O703" s="70">
        <v>700</v>
      </c>
      <c r="P703" s="73">
        <f t="shared" si="20"/>
        <v>59</v>
      </c>
      <c r="Q703" s="73">
        <v>4</v>
      </c>
      <c r="S703" s="73" t="s">
        <v>67</v>
      </c>
      <c r="T703" s="83" t="e">
        <f t="shared" si="21"/>
        <v>#REF!</v>
      </c>
    </row>
    <row r="704" spans="15:20" x14ac:dyDescent="0.25">
      <c r="O704" s="70">
        <v>701</v>
      </c>
      <c r="P704" s="73">
        <f t="shared" si="20"/>
        <v>59</v>
      </c>
      <c r="Q704" s="73">
        <v>5</v>
      </c>
      <c r="S704" s="73" t="s">
        <v>68</v>
      </c>
      <c r="T704" s="83" t="e">
        <f t="shared" si="21"/>
        <v>#REF!</v>
      </c>
    </row>
    <row r="705" spans="15:20" x14ac:dyDescent="0.25">
      <c r="O705" s="70">
        <v>702</v>
      </c>
      <c r="P705" s="73">
        <f t="shared" si="20"/>
        <v>59</v>
      </c>
      <c r="Q705" s="73">
        <v>6</v>
      </c>
      <c r="S705" s="73" t="s">
        <v>69</v>
      </c>
      <c r="T705" s="83" t="e">
        <f t="shared" si="21"/>
        <v>#REF!</v>
      </c>
    </row>
    <row r="706" spans="15:20" x14ac:dyDescent="0.25">
      <c r="O706" s="70">
        <v>703</v>
      </c>
      <c r="P706" s="73">
        <f t="shared" si="20"/>
        <v>59</v>
      </c>
      <c r="Q706" s="73">
        <v>7</v>
      </c>
      <c r="S706" s="73" t="s">
        <v>70</v>
      </c>
      <c r="T706" s="83" t="e">
        <f t="shared" si="21"/>
        <v>#REF!</v>
      </c>
    </row>
    <row r="707" spans="15:20" x14ac:dyDescent="0.25">
      <c r="O707" s="70">
        <v>704</v>
      </c>
      <c r="P707" s="73">
        <f t="shared" si="20"/>
        <v>59</v>
      </c>
      <c r="Q707" s="73">
        <v>8</v>
      </c>
      <c r="S707" s="73" t="s">
        <v>71</v>
      </c>
      <c r="T707" s="83" t="e">
        <f t="shared" si="21"/>
        <v>#REF!</v>
      </c>
    </row>
    <row r="708" spans="15:20" x14ac:dyDescent="0.25">
      <c r="O708" s="70">
        <v>705</v>
      </c>
      <c r="P708" s="73">
        <f t="shared" ref="P708:P735" si="22">ROUNDUP(O708/12,0)</f>
        <v>59</v>
      </c>
      <c r="Q708" s="73">
        <v>9</v>
      </c>
      <c r="S708" s="73" t="s">
        <v>72</v>
      </c>
      <c r="T708" s="83" t="e">
        <f t="shared" ref="T708:T735" si="23">INDEX($B$7:$M$22,P708,Q708)</f>
        <v>#REF!</v>
      </c>
    </row>
    <row r="709" spans="15:20" x14ac:dyDescent="0.25">
      <c r="O709" s="70">
        <v>706</v>
      </c>
      <c r="P709" s="73">
        <f t="shared" si="22"/>
        <v>59</v>
      </c>
      <c r="Q709" s="73">
        <v>10</v>
      </c>
      <c r="S709" s="73" t="s">
        <v>73</v>
      </c>
      <c r="T709" s="83" t="e">
        <f t="shared" si="23"/>
        <v>#REF!</v>
      </c>
    </row>
    <row r="710" spans="15:20" x14ac:dyDescent="0.25">
      <c r="O710" s="70">
        <v>707</v>
      </c>
      <c r="P710" s="73">
        <f t="shared" si="22"/>
        <v>59</v>
      </c>
      <c r="Q710" s="73">
        <v>11</v>
      </c>
      <c r="S710" s="73" t="s">
        <v>74</v>
      </c>
      <c r="T710" s="83" t="e">
        <f t="shared" si="23"/>
        <v>#REF!</v>
      </c>
    </row>
    <row r="711" spans="15:20" x14ac:dyDescent="0.25">
      <c r="O711" s="70">
        <v>708</v>
      </c>
      <c r="P711" s="73">
        <f t="shared" si="22"/>
        <v>59</v>
      </c>
      <c r="Q711" s="73">
        <v>12</v>
      </c>
      <c r="S711" s="73" t="s">
        <v>75</v>
      </c>
      <c r="T711" s="83" t="e">
        <f t="shared" si="23"/>
        <v>#REF!</v>
      </c>
    </row>
    <row r="712" spans="15:20" x14ac:dyDescent="0.25">
      <c r="O712" s="70">
        <v>709</v>
      </c>
      <c r="P712" s="73">
        <f t="shared" si="22"/>
        <v>60</v>
      </c>
      <c r="Q712" s="73">
        <v>1</v>
      </c>
      <c r="R712" s="83">
        <v>1860</v>
      </c>
      <c r="S712" s="73" t="s">
        <v>64</v>
      </c>
      <c r="T712" s="83" t="e">
        <f t="shared" si="23"/>
        <v>#REF!</v>
      </c>
    </row>
    <row r="713" spans="15:20" x14ac:dyDescent="0.25">
      <c r="O713" s="70">
        <v>710</v>
      </c>
      <c r="P713" s="73">
        <f t="shared" si="22"/>
        <v>60</v>
      </c>
      <c r="Q713" s="73">
        <v>2</v>
      </c>
      <c r="S713" s="73" t="s">
        <v>65</v>
      </c>
      <c r="T713" s="83" t="e">
        <f t="shared" si="23"/>
        <v>#REF!</v>
      </c>
    </row>
    <row r="714" spans="15:20" x14ac:dyDescent="0.25">
      <c r="O714" s="70">
        <v>711</v>
      </c>
      <c r="P714" s="73">
        <f t="shared" si="22"/>
        <v>60</v>
      </c>
      <c r="Q714" s="73">
        <v>3</v>
      </c>
      <c r="S714" s="73" t="s">
        <v>66</v>
      </c>
      <c r="T714" s="83" t="e">
        <f t="shared" si="23"/>
        <v>#REF!</v>
      </c>
    </row>
    <row r="715" spans="15:20" x14ac:dyDescent="0.25">
      <c r="O715" s="70">
        <v>712</v>
      </c>
      <c r="P715" s="73">
        <f t="shared" si="22"/>
        <v>60</v>
      </c>
      <c r="Q715" s="73">
        <v>4</v>
      </c>
      <c r="S715" s="73" t="s">
        <v>67</v>
      </c>
      <c r="T715" s="83" t="e">
        <f t="shared" si="23"/>
        <v>#REF!</v>
      </c>
    </row>
    <row r="716" spans="15:20" x14ac:dyDescent="0.25">
      <c r="O716" s="70">
        <v>713</v>
      </c>
      <c r="P716" s="73">
        <f t="shared" si="22"/>
        <v>60</v>
      </c>
      <c r="Q716" s="73">
        <v>5</v>
      </c>
      <c r="S716" s="73" t="s">
        <v>68</v>
      </c>
      <c r="T716" s="83" t="e">
        <f t="shared" si="23"/>
        <v>#REF!</v>
      </c>
    </row>
    <row r="717" spans="15:20" x14ac:dyDescent="0.25">
      <c r="O717" s="70">
        <v>714</v>
      </c>
      <c r="P717" s="73">
        <f t="shared" si="22"/>
        <v>60</v>
      </c>
      <c r="Q717" s="73">
        <v>6</v>
      </c>
      <c r="S717" s="73" t="s">
        <v>69</v>
      </c>
      <c r="T717" s="83" t="e">
        <f t="shared" si="23"/>
        <v>#REF!</v>
      </c>
    </row>
    <row r="718" spans="15:20" x14ac:dyDescent="0.25">
      <c r="O718" s="70">
        <v>715</v>
      </c>
      <c r="P718" s="73">
        <f t="shared" si="22"/>
        <v>60</v>
      </c>
      <c r="Q718" s="73">
        <v>7</v>
      </c>
      <c r="S718" s="73" t="s">
        <v>70</v>
      </c>
      <c r="T718" s="83" t="e">
        <f t="shared" si="23"/>
        <v>#REF!</v>
      </c>
    </row>
    <row r="719" spans="15:20" x14ac:dyDescent="0.25">
      <c r="O719" s="70">
        <v>716</v>
      </c>
      <c r="P719" s="73">
        <f t="shared" si="22"/>
        <v>60</v>
      </c>
      <c r="Q719" s="73">
        <v>8</v>
      </c>
      <c r="S719" s="73" t="s">
        <v>71</v>
      </c>
      <c r="T719" s="83" t="e">
        <f t="shared" si="23"/>
        <v>#REF!</v>
      </c>
    </row>
    <row r="720" spans="15:20" x14ac:dyDescent="0.25">
      <c r="O720" s="70">
        <v>717</v>
      </c>
      <c r="P720" s="73">
        <f t="shared" si="22"/>
        <v>60</v>
      </c>
      <c r="Q720" s="73">
        <v>9</v>
      </c>
      <c r="S720" s="73" t="s">
        <v>72</v>
      </c>
      <c r="T720" s="83" t="e">
        <f t="shared" si="23"/>
        <v>#REF!</v>
      </c>
    </row>
    <row r="721" spans="15:20" x14ac:dyDescent="0.25">
      <c r="O721" s="70">
        <v>718</v>
      </c>
      <c r="P721" s="73">
        <f t="shared" si="22"/>
        <v>60</v>
      </c>
      <c r="Q721" s="73">
        <v>10</v>
      </c>
      <c r="S721" s="73" t="s">
        <v>73</v>
      </c>
      <c r="T721" s="83" t="e">
        <f t="shared" si="23"/>
        <v>#REF!</v>
      </c>
    </row>
    <row r="722" spans="15:20" x14ac:dyDescent="0.25">
      <c r="O722" s="70">
        <v>719</v>
      </c>
      <c r="P722" s="73">
        <f t="shared" si="22"/>
        <v>60</v>
      </c>
      <c r="Q722" s="73">
        <v>11</v>
      </c>
      <c r="S722" s="73" t="s">
        <v>74</v>
      </c>
      <c r="T722" s="83" t="e">
        <f t="shared" si="23"/>
        <v>#REF!</v>
      </c>
    </row>
    <row r="723" spans="15:20" x14ac:dyDescent="0.25">
      <c r="O723" s="70">
        <v>720</v>
      </c>
      <c r="P723" s="73">
        <f t="shared" si="22"/>
        <v>60</v>
      </c>
      <c r="Q723" s="73">
        <v>12</v>
      </c>
      <c r="S723" s="73" t="s">
        <v>75</v>
      </c>
      <c r="T723" s="83" t="e">
        <f t="shared" si="23"/>
        <v>#REF!</v>
      </c>
    </row>
    <row r="724" spans="15:20" x14ac:dyDescent="0.25">
      <c r="O724" s="70">
        <v>721</v>
      </c>
      <c r="P724" s="73">
        <f t="shared" si="22"/>
        <v>61</v>
      </c>
      <c r="Q724" s="73">
        <v>1</v>
      </c>
      <c r="R724" s="83">
        <v>1861</v>
      </c>
      <c r="S724" s="73" t="s">
        <v>64</v>
      </c>
      <c r="T724" s="83" t="e">
        <f t="shared" si="23"/>
        <v>#REF!</v>
      </c>
    </row>
    <row r="725" spans="15:20" x14ac:dyDescent="0.25">
      <c r="O725" s="70">
        <v>722</v>
      </c>
      <c r="P725" s="73">
        <f t="shared" si="22"/>
        <v>61</v>
      </c>
      <c r="Q725" s="73">
        <v>2</v>
      </c>
      <c r="S725" s="73" t="s">
        <v>65</v>
      </c>
      <c r="T725" s="83" t="e">
        <f t="shared" si="23"/>
        <v>#REF!</v>
      </c>
    </row>
    <row r="726" spans="15:20" x14ac:dyDescent="0.25">
      <c r="O726" s="70">
        <v>723</v>
      </c>
      <c r="P726" s="73">
        <f t="shared" si="22"/>
        <v>61</v>
      </c>
      <c r="Q726" s="73">
        <v>3</v>
      </c>
      <c r="S726" s="73" t="s">
        <v>66</v>
      </c>
      <c r="T726" s="83" t="e">
        <f t="shared" si="23"/>
        <v>#REF!</v>
      </c>
    </row>
    <row r="727" spans="15:20" x14ac:dyDescent="0.25">
      <c r="O727" s="70">
        <v>724</v>
      </c>
      <c r="P727" s="73">
        <f t="shared" si="22"/>
        <v>61</v>
      </c>
      <c r="Q727" s="73">
        <v>4</v>
      </c>
      <c r="S727" s="73" t="s">
        <v>67</v>
      </c>
      <c r="T727" s="83" t="e">
        <f t="shared" si="23"/>
        <v>#REF!</v>
      </c>
    </row>
    <row r="728" spans="15:20" x14ac:dyDescent="0.25">
      <c r="O728" s="70">
        <v>725</v>
      </c>
      <c r="P728" s="73">
        <f t="shared" si="22"/>
        <v>61</v>
      </c>
      <c r="Q728" s="73">
        <v>5</v>
      </c>
      <c r="S728" s="73" t="s">
        <v>68</v>
      </c>
      <c r="T728" s="83" t="e">
        <f t="shared" si="23"/>
        <v>#REF!</v>
      </c>
    </row>
    <row r="729" spans="15:20" x14ac:dyDescent="0.25">
      <c r="O729" s="70">
        <v>726</v>
      </c>
      <c r="P729" s="73">
        <f t="shared" si="22"/>
        <v>61</v>
      </c>
      <c r="Q729" s="73">
        <v>6</v>
      </c>
      <c r="S729" s="73" t="s">
        <v>69</v>
      </c>
      <c r="T729" s="83" t="e">
        <f t="shared" si="23"/>
        <v>#REF!</v>
      </c>
    </row>
    <row r="730" spans="15:20" x14ac:dyDescent="0.25">
      <c r="O730" s="70">
        <v>727</v>
      </c>
      <c r="P730" s="73">
        <f t="shared" si="22"/>
        <v>61</v>
      </c>
      <c r="Q730" s="73">
        <v>7</v>
      </c>
      <c r="S730" s="73" t="s">
        <v>70</v>
      </c>
      <c r="T730" s="83" t="e">
        <f t="shared" si="23"/>
        <v>#REF!</v>
      </c>
    </row>
    <row r="731" spans="15:20" x14ac:dyDescent="0.25">
      <c r="O731" s="70">
        <v>728</v>
      </c>
      <c r="P731" s="73">
        <f t="shared" si="22"/>
        <v>61</v>
      </c>
      <c r="Q731" s="73">
        <v>8</v>
      </c>
      <c r="S731" s="73" t="s">
        <v>71</v>
      </c>
      <c r="T731" s="83" t="e">
        <f t="shared" si="23"/>
        <v>#REF!</v>
      </c>
    </row>
    <row r="732" spans="15:20" x14ac:dyDescent="0.25">
      <c r="O732" s="70">
        <v>729</v>
      </c>
      <c r="P732" s="73">
        <f t="shared" si="22"/>
        <v>61</v>
      </c>
      <c r="Q732" s="73">
        <v>9</v>
      </c>
      <c r="S732" s="73" t="s">
        <v>72</v>
      </c>
      <c r="T732" s="83" t="e">
        <f t="shared" si="23"/>
        <v>#REF!</v>
      </c>
    </row>
    <row r="733" spans="15:20" x14ac:dyDescent="0.25">
      <c r="O733" s="70">
        <v>730</v>
      </c>
      <c r="P733" s="73">
        <f t="shared" si="22"/>
        <v>61</v>
      </c>
      <c r="Q733" s="73">
        <v>10</v>
      </c>
      <c r="S733" s="73" t="s">
        <v>73</v>
      </c>
      <c r="T733" s="83" t="e">
        <f t="shared" si="23"/>
        <v>#REF!</v>
      </c>
    </row>
    <row r="734" spans="15:20" x14ac:dyDescent="0.25">
      <c r="O734" s="70">
        <v>731</v>
      </c>
      <c r="P734" s="73">
        <f t="shared" si="22"/>
        <v>61</v>
      </c>
      <c r="Q734" s="73">
        <v>11</v>
      </c>
      <c r="S734" s="73" t="s">
        <v>74</v>
      </c>
      <c r="T734" s="83" t="e">
        <f t="shared" si="23"/>
        <v>#REF!</v>
      </c>
    </row>
    <row r="735" spans="15:20" x14ac:dyDescent="0.25">
      <c r="O735" s="70">
        <v>732</v>
      </c>
      <c r="P735" s="73">
        <f t="shared" si="22"/>
        <v>61</v>
      </c>
      <c r="Q735" s="73">
        <v>12</v>
      </c>
      <c r="S735" s="73" t="s">
        <v>75</v>
      </c>
      <c r="T735" s="83" t="e">
        <f t="shared" si="23"/>
        <v>#REF!</v>
      </c>
    </row>
    <row r="736" spans="15:20" x14ac:dyDescent="0.25">
      <c r="O736" s="70"/>
    </row>
    <row r="737" spans="15:20" s="73" customFormat="1" x14ac:dyDescent="0.25">
      <c r="O737" s="70"/>
      <c r="R737" s="83"/>
      <c r="S737" s="83"/>
      <c r="T737" s="83"/>
    </row>
    <row r="738" spans="15:20" s="73" customFormat="1" x14ac:dyDescent="0.25">
      <c r="O738" s="70"/>
      <c r="R738" s="83"/>
      <c r="S738" s="83"/>
      <c r="T738" s="83"/>
    </row>
    <row r="739" spans="15:20" s="73" customFormat="1" x14ac:dyDescent="0.25">
      <c r="O739" s="70"/>
      <c r="R739" s="83"/>
      <c r="S739" s="83"/>
      <c r="T739" s="83"/>
    </row>
    <row r="740" spans="15:20" s="73" customFormat="1" x14ac:dyDescent="0.25">
      <c r="O740" s="70"/>
      <c r="R740" s="83"/>
      <c r="S740" s="83"/>
      <c r="T740" s="83"/>
    </row>
    <row r="741" spans="15:20" s="73" customFormat="1" x14ac:dyDescent="0.25">
      <c r="O741" s="70"/>
      <c r="R741" s="83"/>
      <c r="S741" s="83"/>
      <c r="T741" s="83"/>
    </row>
    <row r="742" spans="15:20" s="73" customFormat="1" x14ac:dyDescent="0.25">
      <c r="O742" s="70"/>
      <c r="R742" s="83"/>
      <c r="S742" s="83"/>
      <c r="T742" s="83"/>
    </row>
    <row r="743" spans="15:20" s="73" customFormat="1" x14ac:dyDescent="0.25">
      <c r="O743" s="70"/>
      <c r="R743" s="83"/>
      <c r="S743" s="83"/>
      <c r="T743" s="83"/>
    </row>
    <row r="744" spans="15:20" s="73" customFormat="1" x14ac:dyDescent="0.25">
      <c r="O744" s="70"/>
      <c r="R744" s="83"/>
      <c r="S744" s="83"/>
      <c r="T744" s="83"/>
    </row>
    <row r="745" spans="15:20" s="73" customFormat="1" x14ac:dyDescent="0.25">
      <c r="O745" s="70"/>
      <c r="R745" s="83"/>
      <c r="S745" s="83"/>
      <c r="T745" s="83"/>
    </row>
    <row r="746" spans="15:20" s="73" customFormat="1" x14ac:dyDescent="0.25">
      <c r="O746" s="70"/>
      <c r="R746" s="83"/>
      <c r="S746" s="83"/>
      <c r="T746" s="83"/>
    </row>
    <row r="747" spans="15:20" s="73" customFormat="1" x14ac:dyDescent="0.25">
      <c r="O747" s="70"/>
      <c r="R747" s="83"/>
      <c r="S747" s="83"/>
      <c r="T747" s="83"/>
    </row>
  </sheetData>
  <hyperlinks>
    <hyperlink ref="A1" location="Contents!A1" display="Contents"/>
  </hyperlink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0"/>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2" max="7" width="13.85546875" customWidth="1"/>
  </cols>
  <sheetData>
    <row r="1" spans="1:7" x14ac:dyDescent="0.25">
      <c r="A1" s="115" t="s">
        <v>349</v>
      </c>
      <c r="B1" s="5" t="s">
        <v>10</v>
      </c>
    </row>
    <row r="2" spans="1:7" x14ac:dyDescent="0.25">
      <c r="B2" s="5" t="s">
        <v>11</v>
      </c>
    </row>
    <row r="3" spans="1:7" s="7" customFormat="1" ht="30" x14ac:dyDescent="0.25">
      <c r="A3" s="6" t="s">
        <v>12</v>
      </c>
      <c r="G3" s="7" t="s">
        <v>13</v>
      </c>
    </row>
    <row r="4" spans="1:7" ht="30" x14ac:dyDescent="0.25">
      <c r="A4" t="s">
        <v>2</v>
      </c>
      <c r="B4" s="7" t="s">
        <v>14</v>
      </c>
      <c r="C4" s="7" t="s">
        <v>15</v>
      </c>
      <c r="D4" s="7" t="s">
        <v>16</v>
      </c>
      <c r="E4" s="7"/>
      <c r="F4" s="7" t="s">
        <v>17</v>
      </c>
      <c r="G4" s="7" t="s">
        <v>18</v>
      </c>
    </row>
    <row r="5" spans="1:7" x14ac:dyDescent="0.25">
      <c r="A5" t="s">
        <v>276</v>
      </c>
      <c r="B5">
        <v>755</v>
      </c>
      <c r="F5">
        <v>1809</v>
      </c>
      <c r="G5">
        <v>702</v>
      </c>
    </row>
    <row r="6" spans="1:7" x14ac:dyDescent="0.25">
      <c r="A6" t="s">
        <v>19</v>
      </c>
      <c r="B6">
        <v>783</v>
      </c>
      <c r="F6">
        <v>1810</v>
      </c>
      <c r="G6">
        <v>782</v>
      </c>
    </row>
    <row r="7" spans="1:7" x14ac:dyDescent="0.25">
      <c r="A7" t="s">
        <v>20</v>
      </c>
      <c r="B7">
        <v>741</v>
      </c>
      <c r="F7">
        <v>11</v>
      </c>
      <c r="G7">
        <v>779</v>
      </c>
    </row>
    <row r="8" spans="1:7" x14ac:dyDescent="0.25">
      <c r="A8" t="s">
        <v>21</v>
      </c>
      <c r="B8">
        <v>739</v>
      </c>
      <c r="F8">
        <v>12</v>
      </c>
      <c r="G8">
        <v>825</v>
      </c>
    </row>
    <row r="9" spans="1:7" x14ac:dyDescent="0.25">
      <c r="A9" t="s">
        <v>22</v>
      </c>
      <c r="B9">
        <v>761</v>
      </c>
      <c r="F9">
        <v>13</v>
      </c>
      <c r="G9">
        <v>922</v>
      </c>
    </row>
    <row r="10" spans="1:7" x14ac:dyDescent="0.25">
      <c r="A10" t="s">
        <v>23</v>
      </c>
      <c r="B10">
        <v>733</v>
      </c>
      <c r="F10">
        <v>14</v>
      </c>
      <c r="G10">
        <v>940</v>
      </c>
    </row>
    <row r="11" spans="1:7" x14ac:dyDescent="0.25">
      <c r="A11" t="s">
        <v>24</v>
      </c>
      <c r="B11">
        <v>699</v>
      </c>
      <c r="F11">
        <v>1815</v>
      </c>
      <c r="G11">
        <v>916</v>
      </c>
    </row>
    <row r="12" spans="1:7" x14ac:dyDescent="0.25">
      <c r="A12" t="s">
        <v>25</v>
      </c>
      <c r="B12">
        <v>643</v>
      </c>
      <c r="F12">
        <v>16</v>
      </c>
      <c r="G12">
        <v>831</v>
      </c>
    </row>
    <row r="13" spans="1:7" x14ac:dyDescent="0.25">
      <c r="A13" t="s">
        <v>26</v>
      </c>
      <c r="B13">
        <v>585</v>
      </c>
      <c r="F13">
        <v>17</v>
      </c>
      <c r="G13">
        <v>752</v>
      </c>
    </row>
    <row r="14" spans="1:7" x14ac:dyDescent="0.25">
      <c r="A14" t="s">
        <v>27</v>
      </c>
      <c r="B14">
        <v>576</v>
      </c>
      <c r="F14">
        <v>18</v>
      </c>
      <c r="G14">
        <v>765</v>
      </c>
    </row>
    <row r="15" spans="1:7" x14ac:dyDescent="0.25">
      <c r="A15" t="s">
        <v>28</v>
      </c>
      <c r="B15">
        <v>587</v>
      </c>
      <c r="F15">
        <v>19</v>
      </c>
      <c r="G15">
        <v>787</v>
      </c>
    </row>
    <row r="16" spans="1:7" x14ac:dyDescent="0.25">
      <c r="A16" t="s">
        <v>29</v>
      </c>
      <c r="B16" t="s">
        <v>9</v>
      </c>
      <c r="F16">
        <v>1820</v>
      </c>
      <c r="G16">
        <v>769</v>
      </c>
    </row>
    <row r="17" spans="1:7" x14ac:dyDescent="0.25">
      <c r="A17" t="s">
        <v>30</v>
      </c>
      <c r="B17">
        <v>521</v>
      </c>
      <c r="F17">
        <v>21</v>
      </c>
      <c r="G17">
        <v>781</v>
      </c>
    </row>
    <row r="18" spans="1:7" x14ac:dyDescent="0.25">
      <c r="A18" t="s">
        <v>31</v>
      </c>
      <c r="B18">
        <v>526</v>
      </c>
      <c r="F18">
        <v>22</v>
      </c>
      <c r="G18">
        <v>776</v>
      </c>
    </row>
    <row r="19" spans="1:7" x14ac:dyDescent="0.25">
      <c r="A19" t="s">
        <v>32</v>
      </c>
      <c r="B19">
        <v>547</v>
      </c>
      <c r="F19">
        <v>23</v>
      </c>
      <c r="G19">
        <v>779</v>
      </c>
    </row>
    <row r="20" spans="1:7" x14ac:dyDescent="0.25">
      <c r="A20" t="s">
        <v>33</v>
      </c>
      <c r="B20">
        <v>547</v>
      </c>
      <c r="F20">
        <v>24</v>
      </c>
      <c r="G20">
        <v>788</v>
      </c>
    </row>
    <row r="21" spans="1:7" x14ac:dyDescent="0.25">
      <c r="A21" t="s">
        <v>34</v>
      </c>
      <c r="B21">
        <v>544</v>
      </c>
      <c r="F21">
        <v>1825</v>
      </c>
      <c r="G21">
        <v>797</v>
      </c>
    </row>
    <row r="22" spans="1:7" x14ac:dyDescent="0.25">
      <c r="A22" t="s">
        <v>35</v>
      </c>
      <c r="B22">
        <v>554</v>
      </c>
      <c r="C22">
        <v>0</v>
      </c>
      <c r="D22">
        <v>554</v>
      </c>
      <c r="F22">
        <v>26</v>
      </c>
      <c r="G22">
        <v>809</v>
      </c>
    </row>
    <row r="23" spans="1:7" x14ac:dyDescent="0.25">
      <c r="A23" t="s">
        <v>36</v>
      </c>
      <c r="B23">
        <v>465</v>
      </c>
      <c r="C23">
        <v>6</v>
      </c>
      <c r="D23">
        <v>471</v>
      </c>
      <c r="F23">
        <v>27</v>
      </c>
      <c r="G23">
        <v>668</v>
      </c>
    </row>
    <row r="24" spans="1:7" x14ac:dyDescent="0.25">
      <c r="A24" t="s">
        <v>37</v>
      </c>
      <c r="B24">
        <v>456</v>
      </c>
      <c r="C24">
        <v>7</v>
      </c>
      <c r="D24">
        <v>463</v>
      </c>
      <c r="F24">
        <v>28</v>
      </c>
      <c r="G24">
        <v>672</v>
      </c>
    </row>
    <row r="25" spans="1:7" x14ac:dyDescent="0.25">
      <c r="A25" t="s">
        <v>38</v>
      </c>
      <c r="B25">
        <v>460</v>
      </c>
      <c r="C25">
        <v>11</v>
      </c>
      <c r="D25">
        <v>471</v>
      </c>
      <c r="F25">
        <v>29</v>
      </c>
      <c r="G25">
        <v>677</v>
      </c>
    </row>
    <row r="26" spans="1:7" x14ac:dyDescent="0.25">
      <c r="A26" t="s">
        <v>39</v>
      </c>
      <c r="B26">
        <v>439</v>
      </c>
      <c r="C26">
        <v>15</v>
      </c>
      <c r="D26">
        <v>454</v>
      </c>
      <c r="F26">
        <v>1830</v>
      </c>
      <c r="G26">
        <v>671</v>
      </c>
    </row>
    <row r="27" spans="1:7" x14ac:dyDescent="0.25">
      <c r="A27" t="s">
        <v>40</v>
      </c>
      <c r="B27">
        <v>436</v>
      </c>
      <c r="C27">
        <v>19</v>
      </c>
      <c r="D27">
        <v>455</v>
      </c>
      <c r="F27">
        <v>31</v>
      </c>
      <c r="G27">
        <v>641</v>
      </c>
    </row>
    <row r="28" spans="1:7" x14ac:dyDescent="0.25">
      <c r="A28" t="s">
        <v>41</v>
      </c>
      <c r="B28">
        <v>424</v>
      </c>
      <c r="C28">
        <v>25</v>
      </c>
      <c r="D28">
        <v>449</v>
      </c>
      <c r="F28">
        <v>32</v>
      </c>
      <c r="G28">
        <v>636</v>
      </c>
    </row>
    <row r="29" spans="1:7" x14ac:dyDescent="0.25">
      <c r="A29" t="s">
        <v>42</v>
      </c>
      <c r="B29">
        <v>416</v>
      </c>
      <c r="C29">
        <v>35</v>
      </c>
      <c r="D29">
        <v>451</v>
      </c>
    </row>
    <row r="30" spans="1:7" x14ac:dyDescent="0.25">
      <c r="A30" t="s">
        <v>43</v>
      </c>
      <c r="B30">
        <v>416</v>
      </c>
      <c r="C30">
        <v>47</v>
      </c>
      <c r="D30">
        <v>463</v>
      </c>
    </row>
    <row r="31" spans="1:7" x14ac:dyDescent="0.25">
      <c r="A31" t="s">
        <v>44</v>
      </c>
      <c r="B31">
        <v>411</v>
      </c>
      <c r="C31">
        <v>55</v>
      </c>
      <c r="D31">
        <v>466</v>
      </c>
    </row>
    <row r="32" spans="1:7" x14ac:dyDescent="0.25">
      <c r="A32" t="s">
        <v>45</v>
      </c>
      <c r="B32">
        <v>407</v>
      </c>
      <c r="C32">
        <v>100</v>
      </c>
      <c r="D32">
        <v>507</v>
      </c>
    </row>
    <row r="33" spans="1:4" x14ac:dyDescent="0.25">
      <c r="A33" t="s">
        <v>46</v>
      </c>
      <c r="B33">
        <v>351</v>
      </c>
      <c r="C33">
        <v>107</v>
      </c>
      <c r="D33">
        <v>458</v>
      </c>
    </row>
    <row r="34" spans="1:4" x14ac:dyDescent="0.25">
      <c r="A34" t="s">
        <v>47</v>
      </c>
      <c r="B34">
        <v>341</v>
      </c>
      <c r="C34">
        <v>104</v>
      </c>
      <c r="D34">
        <v>445</v>
      </c>
    </row>
    <row r="35" spans="1:4" x14ac:dyDescent="0.25">
      <c r="A35" t="s">
        <v>48</v>
      </c>
      <c r="B35">
        <v>332</v>
      </c>
      <c r="C35">
        <v>108</v>
      </c>
      <c r="D35">
        <v>440</v>
      </c>
    </row>
    <row r="36" spans="1:4" x14ac:dyDescent="0.25">
      <c r="A36" t="s">
        <v>49</v>
      </c>
      <c r="B36">
        <v>332</v>
      </c>
      <c r="C36">
        <v>113</v>
      </c>
      <c r="D36">
        <v>445</v>
      </c>
    </row>
    <row r="37" spans="1:4" x14ac:dyDescent="0.25">
      <c r="A37" t="s">
        <v>50</v>
      </c>
      <c r="B37">
        <v>321</v>
      </c>
      <c r="C37">
        <v>115</v>
      </c>
      <c r="D37">
        <v>436</v>
      </c>
    </row>
    <row r="38" spans="1:4" x14ac:dyDescent="0.25">
      <c r="A38" t="s">
        <v>51</v>
      </c>
      <c r="B38">
        <v>311</v>
      </c>
      <c r="C38">
        <v>116</v>
      </c>
      <c r="D38">
        <v>429</v>
      </c>
    </row>
    <row r="39" spans="1:4" x14ac:dyDescent="0.25">
      <c r="A39" t="s">
        <v>52</v>
      </c>
    </row>
    <row r="40" spans="1:4" x14ac:dyDescent="0.25">
      <c r="A40" t="s">
        <v>53</v>
      </c>
    </row>
  </sheetData>
  <hyperlinks>
    <hyperlink ref="A1" location="Contents!A1" display="Contents"/>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V747"/>
  <sheetViews>
    <sheetView workbookViewId="0"/>
  </sheetViews>
  <sheetFormatPr defaultRowHeight="15" x14ac:dyDescent="0.25"/>
  <cols>
    <col min="15" max="15" width="5.42578125" style="73" bestFit="1" customWidth="1"/>
    <col min="16" max="17" width="4.42578125" style="73" bestFit="1" customWidth="1"/>
    <col min="18" max="20" width="9.140625" style="83"/>
  </cols>
  <sheetData>
    <row r="1" spans="1:22" x14ac:dyDescent="0.25">
      <c r="A1" s="115" t="s">
        <v>349</v>
      </c>
      <c r="B1" s="5" t="s">
        <v>165</v>
      </c>
    </row>
    <row r="2" spans="1:22" x14ac:dyDescent="0.25">
      <c r="B2" s="5" t="s">
        <v>161</v>
      </c>
    </row>
    <row r="3" spans="1:22" x14ac:dyDescent="0.25">
      <c r="B3" s="5" t="s">
        <v>273</v>
      </c>
      <c r="T3" s="83" t="s">
        <v>164</v>
      </c>
      <c r="U3" t="s">
        <v>194</v>
      </c>
      <c r="V3" t="s">
        <v>163</v>
      </c>
    </row>
    <row r="4" spans="1:22" x14ac:dyDescent="0.25">
      <c r="B4" s="5" t="s">
        <v>157</v>
      </c>
      <c r="O4" s="70">
        <v>1</v>
      </c>
      <c r="P4" s="73">
        <f t="shared" ref="P4:P67" si="0">ROUNDUP(O4/12,0)</f>
        <v>1</v>
      </c>
      <c r="Q4" s="73">
        <v>1</v>
      </c>
      <c r="R4" s="83">
        <v>1832</v>
      </c>
      <c r="S4" s="73" t="s">
        <v>64</v>
      </c>
      <c r="T4" s="83" t="str">
        <f t="shared" ref="T4:T67" si="1">INDEX($B$7:$M$22,P4,Q4)</f>
        <v>-</v>
      </c>
      <c r="U4" t="s">
        <v>52</v>
      </c>
      <c r="V4" t="e">
        <f t="shared" ref="V4:V67" si="2">T4-U4</f>
        <v>#VALUE!</v>
      </c>
    </row>
    <row r="5" spans="1:22" x14ac:dyDescent="0.25">
      <c r="O5" s="70">
        <v>2</v>
      </c>
      <c r="P5" s="73">
        <f t="shared" si="0"/>
        <v>1</v>
      </c>
      <c r="Q5" s="73">
        <v>2</v>
      </c>
      <c r="S5" s="73" t="s">
        <v>65</v>
      </c>
      <c r="T5" s="83" t="str">
        <f t="shared" si="1"/>
        <v>-</v>
      </c>
      <c r="U5" t="s">
        <v>52</v>
      </c>
      <c r="V5" t="e">
        <f t="shared" si="2"/>
        <v>#VALUE!</v>
      </c>
    </row>
    <row r="6" spans="1:22" x14ac:dyDescent="0.25">
      <c r="A6" s="10" t="s">
        <v>2</v>
      </c>
      <c r="B6" s="65" t="s">
        <v>64</v>
      </c>
      <c r="C6" s="65" t="s">
        <v>65</v>
      </c>
      <c r="D6" s="65" t="s">
        <v>66</v>
      </c>
      <c r="E6" s="65" t="s">
        <v>67</v>
      </c>
      <c r="F6" s="65" t="s">
        <v>68</v>
      </c>
      <c r="G6" s="65" t="s">
        <v>69</v>
      </c>
      <c r="H6" s="65" t="s">
        <v>70</v>
      </c>
      <c r="I6" s="65" t="s">
        <v>71</v>
      </c>
      <c r="J6" s="65" t="s">
        <v>72</v>
      </c>
      <c r="K6" s="65" t="s">
        <v>73</v>
      </c>
      <c r="L6" s="65" t="s">
        <v>74</v>
      </c>
      <c r="M6" s="65" t="s">
        <v>75</v>
      </c>
      <c r="O6" s="70">
        <v>3</v>
      </c>
      <c r="P6" s="73">
        <f t="shared" si="0"/>
        <v>1</v>
      </c>
      <c r="Q6" s="73">
        <v>3</v>
      </c>
      <c r="S6" s="73" t="s">
        <v>66</v>
      </c>
      <c r="T6" s="83" t="str">
        <f t="shared" si="1"/>
        <v>-</v>
      </c>
      <c r="U6">
        <v>157</v>
      </c>
      <c r="V6" t="e">
        <f t="shared" si="2"/>
        <v>#VALUE!</v>
      </c>
    </row>
    <row r="7" spans="1:22" x14ac:dyDescent="0.25">
      <c r="A7">
        <v>1832</v>
      </c>
      <c r="B7" s="84" t="s">
        <v>52</v>
      </c>
      <c r="C7" s="84" t="s">
        <v>52</v>
      </c>
      <c r="D7" s="84" t="s">
        <v>52</v>
      </c>
      <c r="E7" s="84" t="s">
        <v>52</v>
      </c>
      <c r="F7" s="84" t="s">
        <v>52</v>
      </c>
      <c r="G7" s="84" t="s">
        <v>52</v>
      </c>
      <c r="H7" s="66">
        <v>257</v>
      </c>
      <c r="I7" s="66">
        <v>63</v>
      </c>
      <c r="J7" s="65">
        <v>81</v>
      </c>
      <c r="K7" s="66">
        <v>114</v>
      </c>
      <c r="L7" s="66">
        <v>90</v>
      </c>
      <c r="M7" s="66">
        <v>58</v>
      </c>
      <c r="O7" s="70">
        <v>4</v>
      </c>
      <c r="P7" s="73">
        <f t="shared" si="0"/>
        <v>1</v>
      </c>
      <c r="Q7" s="73">
        <v>4</v>
      </c>
      <c r="S7" s="73" t="s">
        <v>67</v>
      </c>
      <c r="T7" s="83" t="str">
        <f t="shared" si="1"/>
        <v>-</v>
      </c>
      <c r="U7">
        <v>130</v>
      </c>
      <c r="V7" t="e">
        <f t="shared" si="2"/>
        <v>#VALUE!</v>
      </c>
    </row>
    <row r="8" spans="1:22" x14ac:dyDescent="0.25">
      <c r="A8">
        <v>1833</v>
      </c>
      <c r="B8" s="66">
        <v>123</v>
      </c>
      <c r="C8" s="66">
        <v>275</v>
      </c>
      <c r="D8" s="66">
        <v>151</v>
      </c>
      <c r="E8" s="66">
        <v>228</v>
      </c>
      <c r="F8" s="66">
        <v>69</v>
      </c>
      <c r="G8" s="66">
        <v>262</v>
      </c>
      <c r="H8" s="65">
        <v>358</v>
      </c>
      <c r="I8" s="66">
        <v>230</v>
      </c>
      <c r="J8" s="66">
        <v>419</v>
      </c>
      <c r="K8" s="66">
        <v>524</v>
      </c>
      <c r="L8" s="66">
        <v>492</v>
      </c>
      <c r="M8" s="66">
        <v>961</v>
      </c>
      <c r="O8" s="70">
        <v>5</v>
      </c>
      <c r="P8" s="73">
        <f t="shared" si="0"/>
        <v>1</v>
      </c>
      <c r="Q8" s="73">
        <v>5</v>
      </c>
      <c r="S8" s="73" t="s">
        <v>68</v>
      </c>
      <c r="T8" s="83" t="str">
        <f t="shared" si="1"/>
        <v>-</v>
      </c>
      <c r="U8">
        <v>119</v>
      </c>
      <c r="V8" t="e">
        <f t="shared" si="2"/>
        <v>#VALUE!</v>
      </c>
    </row>
    <row r="9" spans="1:22" x14ac:dyDescent="0.25">
      <c r="A9">
        <v>1834</v>
      </c>
      <c r="B9" s="67">
        <v>1688</v>
      </c>
      <c r="C9" s="66">
        <v>2678</v>
      </c>
      <c r="D9" s="66">
        <v>3134</v>
      </c>
      <c r="E9" s="66">
        <v>3400</v>
      </c>
      <c r="F9" s="66">
        <v>3943</v>
      </c>
      <c r="G9" s="66">
        <v>2660</v>
      </c>
      <c r="H9" s="66">
        <v>2872</v>
      </c>
      <c r="I9" s="66">
        <v>2936</v>
      </c>
      <c r="J9" s="66">
        <v>3570</v>
      </c>
      <c r="K9" s="66">
        <v>2828</v>
      </c>
      <c r="L9" s="66">
        <v>2755</v>
      </c>
      <c r="M9" s="66">
        <v>2543</v>
      </c>
      <c r="O9" s="70">
        <v>6</v>
      </c>
      <c r="P9" s="73">
        <f t="shared" si="0"/>
        <v>1</v>
      </c>
      <c r="Q9" s="73">
        <v>6</v>
      </c>
      <c r="S9" s="73" t="s">
        <v>69</v>
      </c>
      <c r="T9" s="83" t="str">
        <f t="shared" si="1"/>
        <v>-</v>
      </c>
      <c r="U9">
        <v>717</v>
      </c>
      <c r="V9" t="e">
        <f t="shared" si="2"/>
        <v>#VALUE!</v>
      </c>
    </row>
    <row r="10" spans="1:22" x14ac:dyDescent="0.25">
      <c r="A10">
        <v>1835</v>
      </c>
      <c r="B10" s="66">
        <v>2628</v>
      </c>
      <c r="C10" s="66">
        <v>3322</v>
      </c>
      <c r="D10" s="66">
        <v>2933</v>
      </c>
      <c r="E10" s="66">
        <v>2245</v>
      </c>
      <c r="F10" s="66">
        <v>2393</v>
      </c>
      <c r="G10" s="66">
        <v>1844</v>
      </c>
      <c r="H10" s="66">
        <v>1947</v>
      </c>
      <c r="I10" s="66">
        <v>4486</v>
      </c>
      <c r="J10" s="66">
        <v>6254</v>
      </c>
      <c r="K10" s="66">
        <v>8025</v>
      </c>
      <c r="L10" s="66">
        <v>14386</v>
      </c>
      <c r="M10" s="66">
        <v>8887</v>
      </c>
      <c r="O10" s="70">
        <v>7</v>
      </c>
      <c r="P10" s="73">
        <f t="shared" si="0"/>
        <v>1</v>
      </c>
      <c r="Q10" s="73">
        <v>7</v>
      </c>
      <c r="S10" s="73" t="s">
        <v>70</v>
      </c>
      <c r="T10" s="83">
        <f t="shared" si="1"/>
        <v>257</v>
      </c>
      <c r="U10">
        <v>305</v>
      </c>
      <c r="V10">
        <f t="shared" si="2"/>
        <v>-48</v>
      </c>
    </row>
    <row r="11" spans="1:22" x14ac:dyDescent="0.25">
      <c r="A11">
        <v>1836</v>
      </c>
      <c r="B11" s="66">
        <v>7277</v>
      </c>
      <c r="C11" s="66">
        <v>7606</v>
      </c>
      <c r="D11" s="66">
        <v>5865</v>
      </c>
      <c r="E11" s="66">
        <v>4837</v>
      </c>
      <c r="F11" s="66">
        <v>6087</v>
      </c>
      <c r="G11" s="66">
        <v>4298</v>
      </c>
      <c r="H11" s="66">
        <v>5276</v>
      </c>
      <c r="I11" s="66">
        <v>7741</v>
      </c>
      <c r="J11" s="66">
        <v>5787</v>
      </c>
      <c r="K11" s="66">
        <v>4287</v>
      </c>
      <c r="L11" s="66">
        <v>5654</v>
      </c>
      <c r="M11" s="66">
        <v>4514</v>
      </c>
      <c r="O11" s="70">
        <v>8</v>
      </c>
      <c r="P11" s="73">
        <f t="shared" si="0"/>
        <v>1</v>
      </c>
      <c r="Q11" s="73">
        <v>8</v>
      </c>
      <c r="S11" s="73" t="s">
        <v>71</v>
      </c>
      <c r="T11" s="83">
        <f t="shared" si="1"/>
        <v>63</v>
      </c>
      <c r="U11">
        <v>44</v>
      </c>
      <c r="V11">
        <f t="shared" si="2"/>
        <v>19</v>
      </c>
    </row>
    <row r="12" spans="1:22" x14ac:dyDescent="0.25">
      <c r="A12">
        <v>1837</v>
      </c>
      <c r="B12" s="66">
        <v>2627</v>
      </c>
      <c r="C12" s="67">
        <v>922</v>
      </c>
      <c r="D12" s="66">
        <v>957</v>
      </c>
      <c r="E12" s="66">
        <v>800</v>
      </c>
      <c r="F12" s="66">
        <v>1904</v>
      </c>
      <c r="G12" s="66">
        <v>1999</v>
      </c>
      <c r="H12" s="65">
        <v>3021</v>
      </c>
      <c r="I12" s="66">
        <v>4817</v>
      </c>
      <c r="J12" s="66">
        <v>3245</v>
      </c>
      <c r="K12" s="66">
        <v>2719</v>
      </c>
      <c r="L12" s="66">
        <v>4054</v>
      </c>
      <c r="M12" s="66">
        <v>2520</v>
      </c>
      <c r="O12" s="70">
        <v>9</v>
      </c>
      <c r="P12" s="73">
        <f t="shared" si="0"/>
        <v>1</v>
      </c>
      <c r="Q12" s="73">
        <v>9</v>
      </c>
      <c r="S12" s="73" t="s">
        <v>72</v>
      </c>
      <c r="T12" s="83">
        <f t="shared" si="1"/>
        <v>81</v>
      </c>
      <c r="U12">
        <v>82</v>
      </c>
      <c r="V12">
        <f t="shared" si="2"/>
        <v>-1</v>
      </c>
    </row>
    <row r="13" spans="1:22" x14ac:dyDescent="0.25">
      <c r="A13">
        <v>1838</v>
      </c>
      <c r="B13" s="66">
        <v>2421</v>
      </c>
      <c r="C13" s="66">
        <v>3304</v>
      </c>
      <c r="D13" s="66">
        <v>2552</v>
      </c>
      <c r="E13" s="66">
        <v>2784</v>
      </c>
      <c r="F13" s="66">
        <v>3554</v>
      </c>
      <c r="G13" s="66">
        <v>1906</v>
      </c>
      <c r="H13" s="65">
        <v>2183</v>
      </c>
      <c r="I13" s="66">
        <v>2886</v>
      </c>
      <c r="J13" s="66">
        <v>1918</v>
      </c>
      <c r="K13" s="66">
        <v>1949</v>
      </c>
      <c r="L13" s="66">
        <v>2437</v>
      </c>
      <c r="M13" s="66">
        <v>2437</v>
      </c>
      <c r="O13" s="70">
        <v>10</v>
      </c>
      <c r="P13" s="73">
        <f t="shared" si="0"/>
        <v>1</v>
      </c>
      <c r="Q13" s="73">
        <v>10</v>
      </c>
      <c r="S13" s="73" t="s">
        <v>73</v>
      </c>
      <c r="T13" s="83">
        <f t="shared" si="1"/>
        <v>114</v>
      </c>
      <c r="U13">
        <v>137</v>
      </c>
      <c r="V13">
        <f t="shared" si="2"/>
        <v>-23</v>
      </c>
    </row>
    <row r="14" spans="1:22" x14ac:dyDescent="0.25">
      <c r="A14">
        <v>1839</v>
      </c>
      <c r="B14" s="66">
        <v>3058</v>
      </c>
      <c r="C14" s="66">
        <v>3313</v>
      </c>
      <c r="D14" s="66">
        <v>2958</v>
      </c>
      <c r="E14" s="66">
        <v>2970</v>
      </c>
      <c r="F14" s="66">
        <v>2735</v>
      </c>
      <c r="G14" s="66">
        <v>2198</v>
      </c>
      <c r="H14" s="66">
        <v>2406</v>
      </c>
      <c r="I14" s="66">
        <v>2434</v>
      </c>
      <c r="J14" s="66">
        <v>1863</v>
      </c>
      <c r="K14" s="66">
        <v>1870</v>
      </c>
      <c r="L14" s="66">
        <v>1821</v>
      </c>
      <c r="M14" s="66">
        <v>2055</v>
      </c>
      <c r="O14" s="70">
        <v>11</v>
      </c>
      <c r="P14" s="73">
        <f t="shared" si="0"/>
        <v>1</v>
      </c>
      <c r="Q14" s="73">
        <v>11</v>
      </c>
      <c r="S14" s="73" t="s">
        <v>74</v>
      </c>
      <c r="T14" s="83">
        <f t="shared" si="1"/>
        <v>90</v>
      </c>
      <c r="U14">
        <v>62</v>
      </c>
      <c r="V14">
        <f t="shared" si="2"/>
        <v>28</v>
      </c>
    </row>
    <row r="15" spans="1:22" x14ac:dyDescent="0.25">
      <c r="A15">
        <v>1840</v>
      </c>
      <c r="B15" s="66">
        <v>1713</v>
      </c>
      <c r="C15" s="66">
        <v>1814</v>
      </c>
      <c r="D15" s="66">
        <v>2190</v>
      </c>
      <c r="E15" s="66">
        <v>1598</v>
      </c>
      <c r="F15" s="66">
        <v>1484</v>
      </c>
      <c r="G15" s="66">
        <v>2052</v>
      </c>
      <c r="H15" s="66">
        <v>1867</v>
      </c>
      <c r="I15" s="66">
        <v>1791</v>
      </c>
      <c r="J15" s="66">
        <v>2224</v>
      </c>
      <c r="K15" s="66">
        <v>1978</v>
      </c>
      <c r="L15" s="66">
        <v>1858</v>
      </c>
      <c r="M15" s="66">
        <v>2372</v>
      </c>
      <c r="O15" s="70">
        <v>12</v>
      </c>
      <c r="P15" s="73">
        <f t="shared" si="0"/>
        <v>1</v>
      </c>
      <c r="Q15" s="73">
        <v>12</v>
      </c>
      <c r="S15" s="73" t="s">
        <v>75</v>
      </c>
      <c r="T15" s="83">
        <f t="shared" si="1"/>
        <v>58</v>
      </c>
      <c r="U15">
        <v>70</v>
      </c>
      <c r="V15">
        <f t="shared" si="2"/>
        <v>-12</v>
      </c>
    </row>
    <row r="16" spans="1:22" x14ac:dyDescent="0.25">
      <c r="A16">
        <v>1841</v>
      </c>
      <c r="B16" s="66">
        <v>1922</v>
      </c>
      <c r="C16" s="66">
        <v>1817</v>
      </c>
      <c r="D16" s="66">
        <v>2140</v>
      </c>
      <c r="E16" s="66">
        <v>1792</v>
      </c>
      <c r="F16" s="66">
        <v>1814</v>
      </c>
      <c r="G16" s="66">
        <v>1892</v>
      </c>
      <c r="H16" s="66">
        <v>1633</v>
      </c>
      <c r="I16" s="66">
        <v>1854</v>
      </c>
      <c r="J16" s="65">
        <v>2246</v>
      </c>
      <c r="K16" s="66">
        <v>2478</v>
      </c>
      <c r="L16" s="66">
        <v>2165</v>
      </c>
      <c r="M16" s="66">
        <v>1960</v>
      </c>
      <c r="O16" s="70">
        <v>13</v>
      </c>
      <c r="P16" s="73">
        <f t="shared" si="0"/>
        <v>2</v>
      </c>
      <c r="Q16" s="73">
        <v>1</v>
      </c>
      <c r="R16" s="83">
        <v>1833</v>
      </c>
      <c r="S16" s="73" t="s">
        <v>64</v>
      </c>
      <c r="T16" s="83">
        <f t="shared" si="1"/>
        <v>123</v>
      </c>
      <c r="U16">
        <v>161</v>
      </c>
      <c r="V16">
        <f t="shared" si="2"/>
        <v>-38</v>
      </c>
    </row>
    <row r="17" spans="1:22" x14ac:dyDescent="0.25">
      <c r="A17">
        <v>1842</v>
      </c>
      <c r="B17" s="66">
        <v>1819</v>
      </c>
      <c r="C17" s="66">
        <v>1051</v>
      </c>
      <c r="D17" s="66">
        <v>1181</v>
      </c>
      <c r="E17" s="66">
        <v>1929</v>
      </c>
      <c r="F17" s="66">
        <v>1967</v>
      </c>
      <c r="G17" s="66">
        <v>2231</v>
      </c>
      <c r="H17" s="66">
        <v>1927</v>
      </c>
      <c r="I17" s="66">
        <v>1805</v>
      </c>
      <c r="J17" s="66">
        <v>1305</v>
      </c>
      <c r="K17" s="66">
        <v>1470</v>
      </c>
      <c r="L17" s="66">
        <v>1737</v>
      </c>
      <c r="M17" s="66">
        <v>1488</v>
      </c>
      <c r="O17" s="70">
        <v>14</v>
      </c>
      <c r="P17" s="73">
        <f t="shared" si="0"/>
        <v>2</v>
      </c>
      <c r="Q17" s="73">
        <v>2</v>
      </c>
      <c r="S17" s="73" t="s">
        <v>65</v>
      </c>
      <c r="T17" s="83">
        <f t="shared" si="1"/>
        <v>275</v>
      </c>
      <c r="U17">
        <v>52</v>
      </c>
      <c r="V17">
        <f t="shared" si="2"/>
        <v>223</v>
      </c>
    </row>
    <row r="18" spans="1:22" x14ac:dyDescent="0.25">
      <c r="A18">
        <v>1843</v>
      </c>
      <c r="B18" s="66">
        <v>1517</v>
      </c>
      <c r="C18" s="66">
        <v>1155</v>
      </c>
      <c r="D18" s="66">
        <v>890</v>
      </c>
      <c r="E18" s="66">
        <v>1076</v>
      </c>
      <c r="F18" s="66">
        <v>1301</v>
      </c>
      <c r="G18" s="66">
        <v>987</v>
      </c>
      <c r="H18" s="66">
        <v>1320</v>
      </c>
      <c r="I18" s="66">
        <v>1177</v>
      </c>
      <c r="J18" s="66">
        <v>1117</v>
      </c>
      <c r="K18" s="66">
        <v>1130</v>
      </c>
      <c r="L18" s="66">
        <v>1353</v>
      </c>
      <c r="M18" s="66">
        <v>1524</v>
      </c>
      <c r="O18" s="70">
        <v>15</v>
      </c>
      <c r="P18" s="73">
        <f t="shared" si="0"/>
        <v>2</v>
      </c>
      <c r="Q18" s="73">
        <v>3</v>
      </c>
      <c r="S18" s="73" t="s">
        <v>66</v>
      </c>
      <c r="T18" s="83">
        <f t="shared" si="1"/>
        <v>151</v>
      </c>
      <c r="U18">
        <v>116</v>
      </c>
      <c r="V18">
        <f t="shared" si="2"/>
        <v>35</v>
      </c>
    </row>
    <row r="19" spans="1:22" x14ac:dyDescent="0.25">
      <c r="A19">
        <v>1844</v>
      </c>
      <c r="B19" s="66">
        <v>1239</v>
      </c>
      <c r="C19" s="66">
        <v>877</v>
      </c>
      <c r="D19" s="66">
        <v>684</v>
      </c>
      <c r="E19" s="66">
        <v>1194</v>
      </c>
      <c r="F19" s="66">
        <v>1274</v>
      </c>
      <c r="G19" s="66">
        <v>1688</v>
      </c>
      <c r="H19" s="66">
        <v>2092</v>
      </c>
      <c r="I19" s="66">
        <v>1958</v>
      </c>
      <c r="J19" s="66">
        <v>2072</v>
      </c>
      <c r="K19" s="66">
        <v>2612</v>
      </c>
      <c r="L19" s="66">
        <v>2480</v>
      </c>
      <c r="M19" s="66">
        <v>2872</v>
      </c>
      <c r="O19" s="70">
        <v>16</v>
      </c>
      <c r="P19" s="73">
        <f t="shared" si="0"/>
        <v>2</v>
      </c>
      <c r="Q19" s="73">
        <v>4</v>
      </c>
      <c r="S19" s="73" t="s">
        <v>67</v>
      </c>
      <c r="T19" s="83">
        <f t="shared" si="1"/>
        <v>228</v>
      </c>
      <c r="U19">
        <v>225</v>
      </c>
      <c r="V19">
        <f t="shared" si="2"/>
        <v>3</v>
      </c>
    </row>
    <row r="20" spans="1:22" x14ac:dyDescent="0.25">
      <c r="A20">
        <v>1845</v>
      </c>
      <c r="B20" s="66">
        <v>4485</v>
      </c>
      <c r="C20" s="66">
        <v>3041</v>
      </c>
      <c r="D20" s="66">
        <v>4076</v>
      </c>
      <c r="E20" s="66">
        <v>3615</v>
      </c>
      <c r="F20" s="66">
        <v>2754</v>
      </c>
      <c r="G20" s="66">
        <v>2504</v>
      </c>
      <c r="H20" s="66">
        <v>2630</v>
      </c>
      <c r="I20" s="66">
        <v>2856</v>
      </c>
      <c r="J20" s="66">
        <v>2548</v>
      </c>
      <c r="K20" s="66">
        <v>2808</v>
      </c>
      <c r="L20" s="66">
        <v>2061</v>
      </c>
      <c r="M20" s="66">
        <v>1812</v>
      </c>
      <c r="O20" s="70">
        <v>17</v>
      </c>
      <c r="P20" s="73">
        <f t="shared" si="0"/>
        <v>2</v>
      </c>
      <c r="Q20" s="73">
        <v>5</v>
      </c>
      <c r="S20" s="73" t="s">
        <v>68</v>
      </c>
      <c r="T20" s="83">
        <f t="shared" si="1"/>
        <v>69</v>
      </c>
      <c r="U20">
        <v>32</v>
      </c>
      <c r="V20">
        <f t="shared" si="2"/>
        <v>37</v>
      </c>
    </row>
    <row r="21" spans="1:22" x14ac:dyDescent="0.25">
      <c r="A21">
        <v>1846</v>
      </c>
      <c r="B21" s="66">
        <v>2601</v>
      </c>
      <c r="C21" s="66">
        <v>4807</v>
      </c>
      <c r="D21" s="66">
        <v>3986</v>
      </c>
      <c r="E21" s="66">
        <v>2916</v>
      </c>
      <c r="F21" s="66">
        <v>3116</v>
      </c>
      <c r="G21" s="66">
        <v>2716</v>
      </c>
      <c r="H21" s="66">
        <v>2192</v>
      </c>
      <c r="I21" s="66">
        <v>1799</v>
      </c>
      <c r="J21" s="66">
        <v>1775</v>
      </c>
      <c r="K21" s="66">
        <v>1936</v>
      </c>
      <c r="L21" s="66">
        <v>1880</v>
      </c>
      <c r="M21" s="66">
        <v>1835</v>
      </c>
      <c r="O21" s="70">
        <v>18</v>
      </c>
      <c r="P21" s="73">
        <f t="shared" si="0"/>
        <v>2</v>
      </c>
      <c r="Q21" s="73">
        <v>6</v>
      </c>
      <c r="S21" s="73" t="s">
        <v>69</v>
      </c>
      <c r="T21" s="83">
        <f t="shared" si="1"/>
        <v>262</v>
      </c>
      <c r="U21">
        <v>602</v>
      </c>
      <c r="V21">
        <f t="shared" si="2"/>
        <v>-340</v>
      </c>
    </row>
    <row r="22" spans="1:22" x14ac:dyDescent="0.25">
      <c r="A22">
        <v>1847</v>
      </c>
      <c r="B22" s="66">
        <v>1825</v>
      </c>
      <c r="C22" s="66">
        <v>1596</v>
      </c>
      <c r="D22" s="66">
        <v>2069</v>
      </c>
      <c r="E22" s="66">
        <v>1820</v>
      </c>
      <c r="F22" s="66">
        <v>2166</v>
      </c>
      <c r="G22" s="66">
        <v>2969</v>
      </c>
      <c r="H22" s="66">
        <v>2629</v>
      </c>
      <c r="I22" s="66">
        <v>3421</v>
      </c>
      <c r="J22" s="66">
        <v>4620</v>
      </c>
      <c r="K22" s="66">
        <v>3537</v>
      </c>
      <c r="L22" s="66">
        <v>3876</v>
      </c>
      <c r="M22" s="66">
        <v>3308</v>
      </c>
      <c r="O22" s="70">
        <v>19</v>
      </c>
      <c r="P22" s="73">
        <f t="shared" si="0"/>
        <v>2</v>
      </c>
      <c r="Q22" s="73">
        <v>7</v>
      </c>
      <c r="S22" s="73" t="s">
        <v>70</v>
      </c>
      <c r="T22" s="83">
        <f t="shared" si="1"/>
        <v>358</v>
      </c>
      <c r="U22">
        <v>520</v>
      </c>
      <c r="V22">
        <f t="shared" si="2"/>
        <v>-162</v>
      </c>
    </row>
    <row r="23" spans="1:22" x14ac:dyDescent="0.25">
      <c r="O23" s="70">
        <v>20</v>
      </c>
      <c r="P23" s="73">
        <f t="shared" si="0"/>
        <v>2</v>
      </c>
      <c r="Q23" s="73">
        <v>8</v>
      </c>
      <c r="S23" s="73" t="s">
        <v>71</v>
      </c>
      <c r="T23" s="83">
        <f t="shared" si="1"/>
        <v>230</v>
      </c>
      <c r="U23">
        <v>63</v>
      </c>
      <c r="V23">
        <f t="shared" si="2"/>
        <v>167</v>
      </c>
    </row>
    <row r="24" spans="1:22" x14ac:dyDescent="0.25">
      <c r="O24" s="70">
        <v>21</v>
      </c>
      <c r="P24" s="73">
        <f t="shared" si="0"/>
        <v>2</v>
      </c>
      <c r="Q24" s="73">
        <v>9</v>
      </c>
      <c r="S24" s="73" t="s">
        <v>72</v>
      </c>
      <c r="T24" s="83">
        <f t="shared" si="1"/>
        <v>419</v>
      </c>
      <c r="U24">
        <v>428</v>
      </c>
      <c r="V24">
        <f t="shared" si="2"/>
        <v>-9</v>
      </c>
    </row>
    <row r="25" spans="1:22" x14ac:dyDescent="0.25">
      <c r="O25" s="70">
        <v>22</v>
      </c>
      <c r="P25" s="73">
        <f t="shared" si="0"/>
        <v>2</v>
      </c>
      <c r="Q25" s="73">
        <v>10</v>
      </c>
      <c r="S25" s="73" t="s">
        <v>73</v>
      </c>
      <c r="T25" s="83">
        <f t="shared" si="1"/>
        <v>524</v>
      </c>
      <c r="U25">
        <v>785</v>
      </c>
      <c r="V25">
        <f t="shared" si="2"/>
        <v>-261</v>
      </c>
    </row>
    <row r="26" spans="1:22" x14ac:dyDescent="0.25">
      <c r="O26" s="70">
        <v>23</v>
      </c>
      <c r="P26" s="73">
        <f t="shared" si="0"/>
        <v>2</v>
      </c>
      <c r="Q26" s="73">
        <v>11</v>
      </c>
      <c r="S26" s="73" t="s">
        <v>74</v>
      </c>
      <c r="T26" s="83">
        <f t="shared" si="1"/>
        <v>492</v>
      </c>
      <c r="U26">
        <v>124</v>
      </c>
      <c r="V26">
        <f t="shared" si="2"/>
        <v>368</v>
      </c>
    </row>
    <row r="27" spans="1:22" x14ac:dyDescent="0.25">
      <c r="O27" s="70">
        <v>24</v>
      </c>
      <c r="P27" s="73">
        <f t="shared" si="0"/>
        <v>2</v>
      </c>
      <c r="Q27" s="73">
        <v>12</v>
      </c>
      <c r="S27" s="73" t="s">
        <v>75</v>
      </c>
      <c r="T27" s="83">
        <f t="shared" si="1"/>
        <v>961</v>
      </c>
      <c r="U27">
        <v>1458</v>
      </c>
      <c r="V27">
        <f t="shared" si="2"/>
        <v>-497</v>
      </c>
    </row>
    <row r="28" spans="1:22" x14ac:dyDescent="0.25">
      <c r="O28" s="70">
        <v>25</v>
      </c>
      <c r="P28" s="73">
        <f t="shared" si="0"/>
        <v>3</v>
      </c>
      <c r="Q28" s="73">
        <v>1</v>
      </c>
      <c r="R28" s="83">
        <v>1834</v>
      </c>
      <c r="S28" s="73" t="s">
        <v>64</v>
      </c>
      <c r="T28" s="83">
        <f t="shared" si="1"/>
        <v>1688</v>
      </c>
      <c r="U28">
        <v>1902</v>
      </c>
      <c r="V28">
        <f t="shared" si="2"/>
        <v>-214</v>
      </c>
    </row>
    <row r="29" spans="1:22" x14ac:dyDescent="0.25">
      <c r="O29" s="70">
        <v>26</v>
      </c>
      <c r="P29" s="73">
        <f t="shared" si="0"/>
        <v>3</v>
      </c>
      <c r="Q29" s="73">
        <v>2</v>
      </c>
      <c r="S29" s="73" t="s">
        <v>65</v>
      </c>
      <c r="T29" s="83">
        <f t="shared" si="1"/>
        <v>2678</v>
      </c>
      <c r="U29">
        <v>1781</v>
      </c>
      <c r="V29">
        <f t="shared" si="2"/>
        <v>897</v>
      </c>
    </row>
    <row r="30" spans="1:22" x14ac:dyDescent="0.25">
      <c r="O30" s="70">
        <v>27</v>
      </c>
      <c r="P30" s="73">
        <f t="shared" si="0"/>
        <v>3</v>
      </c>
      <c r="Q30" s="73">
        <v>3</v>
      </c>
      <c r="S30" s="73" t="s">
        <v>66</v>
      </c>
      <c r="T30" s="83">
        <f t="shared" si="1"/>
        <v>3134</v>
      </c>
      <c r="U30">
        <v>2833</v>
      </c>
      <c r="V30">
        <f t="shared" si="2"/>
        <v>301</v>
      </c>
    </row>
    <row r="31" spans="1:22" x14ac:dyDescent="0.25">
      <c r="O31" s="70">
        <v>28</v>
      </c>
      <c r="P31" s="73">
        <f t="shared" si="0"/>
        <v>3</v>
      </c>
      <c r="Q31" s="73">
        <v>4</v>
      </c>
      <c r="S31" s="73" t="s">
        <v>67</v>
      </c>
      <c r="T31" s="83">
        <f t="shared" si="1"/>
        <v>3400</v>
      </c>
      <c r="U31">
        <v>3383</v>
      </c>
      <c r="V31">
        <f t="shared" si="2"/>
        <v>17</v>
      </c>
    </row>
    <row r="32" spans="1:22" x14ac:dyDescent="0.25">
      <c r="O32" s="70">
        <v>29</v>
      </c>
      <c r="P32" s="73">
        <f t="shared" si="0"/>
        <v>3</v>
      </c>
      <c r="Q32" s="73">
        <v>5</v>
      </c>
      <c r="S32" s="73" t="s">
        <v>68</v>
      </c>
      <c r="T32" s="83">
        <f t="shared" si="1"/>
        <v>3943</v>
      </c>
      <c r="U32">
        <v>3068</v>
      </c>
      <c r="V32">
        <f t="shared" si="2"/>
        <v>875</v>
      </c>
    </row>
    <row r="33" spans="15:22" x14ac:dyDescent="0.25">
      <c r="O33" s="70">
        <v>30</v>
      </c>
      <c r="P33" s="73">
        <f t="shared" si="0"/>
        <v>3</v>
      </c>
      <c r="Q33" s="73">
        <v>6</v>
      </c>
      <c r="S33" s="73" t="s">
        <v>69</v>
      </c>
      <c r="T33" s="83">
        <f t="shared" si="1"/>
        <v>2660</v>
      </c>
      <c r="U33">
        <v>4088</v>
      </c>
      <c r="V33">
        <f t="shared" si="2"/>
        <v>-1428</v>
      </c>
    </row>
    <row r="34" spans="15:22" x14ac:dyDescent="0.25">
      <c r="O34" s="70">
        <v>31</v>
      </c>
      <c r="P34" s="73">
        <f t="shared" si="0"/>
        <v>3</v>
      </c>
      <c r="Q34" s="73">
        <v>7</v>
      </c>
      <c r="S34" s="73" t="s">
        <v>70</v>
      </c>
      <c r="T34" s="83">
        <f t="shared" si="1"/>
        <v>2872</v>
      </c>
      <c r="U34">
        <v>3409</v>
      </c>
      <c r="V34">
        <f t="shared" si="2"/>
        <v>-537</v>
      </c>
    </row>
    <row r="35" spans="15:22" x14ac:dyDescent="0.25">
      <c r="O35" s="70">
        <v>32</v>
      </c>
      <c r="P35" s="73">
        <f t="shared" si="0"/>
        <v>3</v>
      </c>
      <c r="Q35" s="73">
        <v>8</v>
      </c>
      <c r="S35" s="73" t="s">
        <v>71</v>
      </c>
      <c r="T35" s="83">
        <f t="shared" si="1"/>
        <v>2936</v>
      </c>
      <c r="U35">
        <v>2055</v>
      </c>
      <c r="V35">
        <f t="shared" si="2"/>
        <v>881</v>
      </c>
    </row>
    <row r="36" spans="15:22" x14ac:dyDescent="0.25">
      <c r="O36" s="70">
        <v>33</v>
      </c>
      <c r="P36" s="73">
        <f t="shared" si="0"/>
        <v>3</v>
      </c>
      <c r="Q36" s="73">
        <v>9</v>
      </c>
      <c r="S36" s="73" t="s">
        <v>72</v>
      </c>
      <c r="T36" s="83">
        <f t="shared" si="1"/>
        <v>3570</v>
      </c>
      <c r="U36">
        <v>3602</v>
      </c>
      <c r="V36">
        <f t="shared" si="2"/>
        <v>-32</v>
      </c>
    </row>
    <row r="37" spans="15:22" x14ac:dyDescent="0.25">
      <c r="O37" s="70">
        <v>34</v>
      </c>
      <c r="P37" s="73">
        <f t="shared" si="0"/>
        <v>3</v>
      </c>
      <c r="Q37" s="73">
        <v>10</v>
      </c>
      <c r="S37" s="73" t="s">
        <v>73</v>
      </c>
      <c r="T37" s="83">
        <f t="shared" si="1"/>
        <v>2828</v>
      </c>
      <c r="U37">
        <v>3405</v>
      </c>
      <c r="V37">
        <f t="shared" si="2"/>
        <v>-577</v>
      </c>
    </row>
    <row r="38" spans="15:22" x14ac:dyDescent="0.25">
      <c r="O38" s="70">
        <v>35</v>
      </c>
      <c r="P38" s="73">
        <f t="shared" si="0"/>
        <v>3</v>
      </c>
      <c r="Q38" s="73">
        <v>11</v>
      </c>
      <c r="S38" s="73" t="s">
        <v>74</v>
      </c>
      <c r="T38" s="83">
        <f t="shared" si="1"/>
        <v>2755</v>
      </c>
      <c r="U38">
        <v>1094</v>
      </c>
      <c r="V38">
        <f t="shared" si="2"/>
        <v>1661</v>
      </c>
    </row>
    <row r="39" spans="15:22" x14ac:dyDescent="0.25">
      <c r="O39" s="70">
        <v>36</v>
      </c>
      <c r="P39" s="73">
        <f t="shared" si="0"/>
        <v>3</v>
      </c>
      <c r="Q39" s="73">
        <v>12</v>
      </c>
      <c r="S39" s="73" t="s">
        <v>75</v>
      </c>
      <c r="T39" s="83">
        <f t="shared" si="1"/>
        <v>2543</v>
      </c>
      <c r="U39">
        <v>3064</v>
      </c>
      <c r="V39">
        <f t="shared" si="2"/>
        <v>-521</v>
      </c>
    </row>
    <row r="40" spans="15:22" x14ac:dyDescent="0.25">
      <c r="O40" s="70">
        <v>37</v>
      </c>
      <c r="P40" s="73">
        <f t="shared" si="0"/>
        <v>4</v>
      </c>
      <c r="Q40" s="73">
        <v>1</v>
      </c>
      <c r="R40" s="83">
        <v>1835</v>
      </c>
      <c r="S40" s="73" t="s">
        <v>64</v>
      </c>
      <c r="T40" s="83">
        <f t="shared" si="1"/>
        <v>2628</v>
      </c>
      <c r="U40">
        <v>2962</v>
      </c>
      <c r="V40">
        <f t="shared" si="2"/>
        <v>-334</v>
      </c>
    </row>
    <row r="41" spans="15:22" x14ac:dyDescent="0.25">
      <c r="O41" s="70">
        <v>38</v>
      </c>
      <c r="P41" s="73">
        <f t="shared" si="0"/>
        <v>4</v>
      </c>
      <c r="Q41" s="73">
        <v>2</v>
      </c>
      <c r="S41" s="73" t="s">
        <v>65</v>
      </c>
      <c r="T41" s="83">
        <f t="shared" si="1"/>
        <v>3322</v>
      </c>
      <c r="U41">
        <v>2209</v>
      </c>
      <c r="V41">
        <f t="shared" si="2"/>
        <v>1113</v>
      </c>
    </row>
    <row r="42" spans="15:22" x14ac:dyDescent="0.25">
      <c r="O42" s="70">
        <v>39</v>
      </c>
      <c r="P42" s="73">
        <f t="shared" si="0"/>
        <v>4</v>
      </c>
      <c r="Q42" s="73">
        <v>3</v>
      </c>
      <c r="S42" s="73" t="s">
        <v>66</v>
      </c>
      <c r="T42" s="83">
        <f t="shared" si="1"/>
        <v>2933</v>
      </c>
      <c r="U42">
        <v>2651</v>
      </c>
      <c r="V42">
        <f t="shared" si="2"/>
        <v>282</v>
      </c>
    </row>
    <row r="43" spans="15:22" x14ac:dyDescent="0.25">
      <c r="O43" s="70">
        <v>40</v>
      </c>
      <c r="P43" s="73">
        <f t="shared" si="0"/>
        <v>4</v>
      </c>
      <c r="Q43" s="73">
        <v>4</v>
      </c>
      <c r="S43" s="73" t="s">
        <v>67</v>
      </c>
      <c r="T43" s="83">
        <f t="shared" si="1"/>
        <v>2245</v>
      </c>
      <c r="U43">
        <v>2234</v>
      </c>
      <c r="V43">
        <f t="shared" si="2"/>
        <v>11</v>
      </c>
    </row>
    <row r="44" spans="15:22" x14ac:dyDescent="0.25">
      <c r="O44" s="70">
        <v>41</v>
      </c>
      <c r="P44" s="73">
        <f t="shared" si="0"/>
        <v>4</v>
      </c>
      <c r="Q44" s="73">
        <v>5</v>
      </c>
      <c r="S44" s="73" t="s">
        <v>68</v>
      </c>
      <c r="T44" s="83">
        <f t="shared" si="1"/>
        <v>2393</v>
      </c>
      <c r="U44">
        <v>1862</v>
      </c>
      <c r="V44">
        <f t="shared" si="2"/>
        <v>531</v>
      </c>
    </row>
    <row r="45" spans="15:22" x14ac:dyDescent="0.25">
      <c r="O45" s="70">
        <v>42</v>
      </c>
      <c r="P45" s="73">
        <f t="shared" si="0"/>
        <v>4</v>
      </c>
      <c r="Q45" s="73">
        <v>6</v>
      </c>
      <c r="S45" s="73" t="s">
        <v>69</v>
      </c>
      <c r="T45" s="83">
        <f t="shared" si="1"/>
        <v>1844</v>
      </c>
      <c r="U45">
        <v>2834</v>
      </c>
      <c r="V45">
        <f t="shared" si="2"/>
        <v>-990</v>
      </c>
    </row>
    <row r="46" spans="15:22" x14ac:dyDescent="0.25">
      <c r="O46" s="70">
        <v>43</v>
      </c>
      <c r="P46" s="73">
        <f t="shared" si="0"/>
        <v>4</v>
      </c>
      <c r="Q46" s="73">
        <v>7</v>
      </c>
      <c r="S46" s="73" t="s">
        <v>70</v>
      </c>
      <c r="T46" s="83">
        <f t="shared" si="1"/>
        <v>1947</v>
      </c>
      <c r="U46">
        <v>2311</v>
      </c>
      <c r="V46">
        <f t="shared" si="2"/>
        <v>-364</v>
      </c>
    </row>
    <row r="47" spans="15:22" x14ac:dyDescent="0.25">
      <c r="O47" s="70">
        <v>44</v>
      </c>
      <c r="P47" s="73">
        <f t="shared" si="0"/>
        <v>4</v>
      </c>
      <c r="Q47" s="73">
        <v>8</v>
      </c>
      <c r="S47" s="73" t="s">
        <v>71</v>
      </c>
      <c r="T47" s="83">
        <f t="shared" si="1"/>
        <v>4486</v>
      </c>
      <c r="U47">
        <v>3140</v>
      </c>
      <c r="V47">
        <f t="shared" si="2"/>
        <v>1346</v>
      </c>
    </row>
    <row r="48" spans="15:22" x14ac:dyDescent="0.25">
      <c r="O48" s="70">
        <v>45</v>
      </c>
      <c r="P48" s="73">
        <f t="shared" si="0"/>
        <v>4</v>
      </c>
      <c r="Q48" s="73">
        <v>9</v>
      </c>
      <c r="S48" s="73" t="s">
        <v>72</v>
      </c>
      <c r="T48" s="83">
        <f t="shared" si="1"/>
        <v>6254</v>
      </c>
      <c r="U48">
        <v>6310</v>
      </c>
      <c r="V48">
        <f t="shared" si="2"/>
        <v>-56</v>
      </c>
    </row>
    <row r="49" spans="15:22" x14ac:dyDescent="0.25">
      <c r="O49" s="70">
        <v>46</v>
      </c>
      <c r="P49" s="73">
        <f t="shared" si="0"/>
        <v>4</v>
      </c>
      <c r="Q49" s="73">
        <v>10</v>
      </c>
      <c r="S49" s="73" t="s">
        <v>73</v>
      </c>
      <c r="T49" s="83">
        <f t="shared" si="1"/>
        <v>8025</v>
      </c>
      <c r="U49">
        <v>9662</v>
      </c>
      <c r="V49">
        <f t="shared" si="2"/>
        <v>-1637</v>
      </c>
    </row>
    <row r="50" spans="15:22" x14ac:dyDescent="0.25">
      <c r="O50" s="70">
        <v>47</v>
      </c>
      <c r="P50" s="73">
        <f t="shared" si="0"/>
        <v>4</v>
      </c>
      <c r="Q50" s="73">
        <v>11</v>
      </c>
      <c r="S50" s="73" t="s">
        <v>74</v>
      </c>
      <c r="T50" s="83">
        <f t="shared" si="1"/>
        <v>14386</v>
      </c>
      <c r="U50">
        <v>9941</v>
      </c>
      <c r="V50">
        <f t="shared" si="2"/>
        <v>4445</v>
      </c>
    </row>
    <row r="51" spans="15:22" x14ac:dyDescent="0.25">
      <c r="O51" s="70">
        <v>48</v>
      </c>
      <c r="P51" s="73">
        <f t="shared" si="0"/>
        <v>4</v>
      </c>
      <c r="Q51" s="73">
        <v>12</v>
      </c>
      <c r="S51" s="73" t="s">
        <v>75</v>
      </c>
      <c r="T51" s="83">
        <f t="shared" si="1"/>
        <v>8887</v>
      </c>
      <c r="U51">
        <v>10709</v>
      </c>
      <c r="V51">
        <f t="shared" si="2"/>
        <v>-1822</v>
      </c>
    </row>
    <row r="52" spans="15:22" x14ac:dyDescent="0.25">
      <c r="O52" s="70">
        <v>49</v>
      </c>
      <c r="P52" s="73">
        <f t="shared" si="0"/>
        <v>5</v>
      </c>
      <c r="Q52" s="73">
        <v>1</v>
      </c>
      <c r="R52" s="83">
        <v>1836</v>
      </c>
      <c r="S52" s="73" t="s">
        <v>64</v>
      </c>
      <c r="T52" s="83">
        <f t="shared" si="1"/>
        <v>7277</v>
      </c>
      <c r="U52">
        <v>8201</v>
      </c>
      <c r="V52">
        <f t="shared" si="2"/>
        <v>-924</v>
      </c>
    </row>
    <row r="53" spans="15:22" x14ac:dyDescent="0.25">
      <c r="O53" s="70">
        <v>50</v>
      </c>
      <c r="P53" s="73">
        <f t="shared" si="0"/>
        <v>5</v>
      </c>
      <c r="Q53" s="73">
        <v>2</v>
      </c>
      <c r="S53" s="73" t="s">
        <v>65</v>
      </c>
      <c r="T53" s="83">
        <f t="shared" si="1"/>
        <v>7606</v>
      </c>
      <c r="U53">
        <v>5058</v>
      </c>
      <c r="V53">
        <f t="shared" si="2"/>
        <v>2548</v>
      </c>
    </row>
    <row r="54" spans="15:22" x14ac:dyDescent="0.25">
      <c r="O54" s="70">
        <v>51</v>
      </c>
      <c r="P54" s="73">
        <f t="shared" si="0"/>
        <v>5</v>
      </c>
      <c r="Q54" s="73">
        <v>3</v>
      </c>
      <c r="S54" s="73" t="s">
        <v>66</v>
      </c>
      <c r="T54" s="83">
        <f t="shared" si="1"/>
        <v>5865</v>
      </c>
      <c r="U54">
        <v>5121</v>
      </c>
      <c r="V54">
        <f t="shared" si="2"/>
        <v>744</v>
      </c>
    </row>
    <row r="55" spans="15:22" x14ac:dyDescent="0.25">
      <c r="O55" s="70">
        <v>52</v>
      </c>
      <c r="P55" s="73">
        <f t="shared" si="0"/>
        <v>5</v>
      </c>
      <c r="Q55" s="73">
        <v>4</v>
      </c>
      <c r="S55" s="73" t="s">
        <v>67</v>
      </c>
      <c r="T55" s="83">
        <f t="shared" si="1"/>
        <v>4837</v>
      </c>
      <c r="U55">
        <v>4813</v>
      </c>
      <c r="V55">
        <f t="shared" si="2"/>
        <v>24</v>
      </c>
    </row>
    <row r="56" spans="15:22" x14ac:dyDescent="0.25">
      <c r="O56" s="70">
        <v>53</v>
      </c>
      <c r="P56" s="73">
        <f t="shared" si="0"/>
        <v>5</v>
      </c>
      <c r="Q56" s="73">
        <v>5</v>
      </c>
      <c r="S56" s="73" t="s">
        <v>68</v>
      </c>
      <c r="T56" s="83">
        <f t="shared" si="1"/>
        <v>6087</v>
      </c>
      <c r="U56">
        <v>4736</v>
      </c>
      <c r="V56">
        <f t="shared" si="2"/>
        <v>1351</v>
      </c>
    </row>
    <row r="57" spans="15:22" x14ac:dyDescent="0.25">
      <c r="O57" s="70">
        <v>54</v>
      </c>
      <c r="P57" s="73">
        <f t="shared" si="0"/>
        <v>5</v>
      </c>
      <c r="Q57" s="73">
        <v>6</v>
      </c>
      <c r="S57" s="73" t="s">
        <v>69</v>
      </c>
      <c r="T57" s="83">
        <f t="shared" si="1"/>
        <v>4298</v>
      </c>
      <c r="U57">
        <v>6606</v>
      </c>
      <c r="V57">
        <f t="shared" si="2"/>
        <v>-2308</v>
      </c>
    </row>
    <row r="58" spans="15:22" x14ac:dyDescent="0.25">
      <c r="O58" s="70">
        <v>55</v>
      </c>
      <c r="P58" s="73">
        <f t="shared" si="0"/>
        <v>5</v>
      </c>
      <c r="Q58" s="73">
        <v>7</v>
      </c>
      <c r="S58" s="73" t="s">
        <v>70</v>
      </c>
      <c r="T58" s="83">
        <f t="shared" si="1"/>
        <v>5276</v>
      </c>
      <c r="U58">
        <v>6263</v>
      </c>
      <c r="V58">
        <f t="shared" si="2"/>
        <v>-987</v>
      </c>
    </row>
    <row r="59" spans="15:22" x14ac:dyDescent="0.25">
      <c r="O59" s="70">
        <v>56</v>
      </c>
      <c r="P59" s="73">
        <f t="shared" si="0"/>
        <v>5</v>
      </c>
      <c r="Q59" s="73">
        <v>8</v>
      </c>
      <c r="S59" s="73" t="s">
        <v>71</v>
      </c>
      <c r="T59" s="83">
        <f t="shared" si="1"/>
        <v>7741</v>
      </c>
      <c r="U59">
        <v>5419</v>
      </c>
      <c r="V59">
        <f t="shared" si="2"/>
        <v>2322</v>
      </c>
    </row>
    <row r="60" spans="15:22" x14ac:dyDescent="0.25">
      <c r="O60" s="70">
        <v>57</v>
      </c>
      <c r="P60" s="73">
        <f t="shared" si="0"/>
        <v>5</v>
      </c>
      <c r="Q60" s="73">
        <v>9</v>
      </c>
      <c r="S60" s="73" t="s">
        <v>72</v>
      </c>
      <c r="T60" s="83">
        <f t="shared" si="1"/>
        <v>5787</v>
      </c>
      <c r="U60">
        <v>5839</v>
      </c>
      <c r="V60">
        <f t="shared" si="2"/>
        <v>-52</v>
      </c>
    </row>
    <row r="61" spans="15:22" x14ac:dyDescent="0.25">
      <c r="O61" s="70">
        <v>58</v>
      </c>
      <c r="P61" s="73">
        <f t="shared" si="0"/>
        <v>5</v>
      </c>
      <c r="Q61" s="73">
        <v>10</v>
      </c>
      <c r="S61" s="73" t="s">
        <v>73</v>
      </c>
      <c r="T61" s="83">
        <f t="shared" si="1"/>
        <v>4287</v>
      </c>
      <c r="U61">
        <v>5162</v>
      </c>
      <c r="V61">
        <f t="shared" si="2"/>
        <v>-875</v>
      </c>
    </row>
    <row r="62" spans="15:22" x14ac:dyDescent="0.25">
      <c r="O62" s="70">
        <v>59</v>
      </c>
      <c r="P62" s="73">
        <f t="shared" si="0"/>
        <v>5</v>
      </c>
      <c r="Q62" s="73">
        <v>11</v>
      </c>
      <c r="S62" s="73" t="s">
        <v>74</v>
      </c>
      <c r="T62" s="83">
        <f t="shared" si="1"/>
        <v>5654</v>
      </c>
      <c r="U62">
        <v>3907</v>
      </c>
      <c r="V62">
        <f t="shared" si="2"/>
        <v>1747</v>
      </c>
    </row>
    <row r="63" spans="15:22" x14ac:dyDescent="0.25">
      <c r="O63" s="70">
        <v>60</v>
      </c>
      <c r="P63" s="73">
        <f t="shared" si="0"/>
        <v>5</v>
      </c>
      <c r="Q63" s="73">
        <v>12</v>
      </c>
      <c r="S63" s="73" t="s">
        <v>75</v>
      </c>
      <c r="T63" s="83">
        <f t="shared" si="1"/>
        <v>4514</v>
      </c>
      <c r="U63">
        <v>5439</v>
      </c>
      <c r="V63">
        <f t="shared" si="2"/>
        <v>-925</v>
      </c>
    </row>
    <row r="64" spans="15:22" x14ac:dyDescent="0.25">
      <c r="O64" s="70">
        <v>61</v>
      </c>
      <c r="P64" s="73">
        <f t="shared" si="0"/>
        <v>6</v>
      </c>
      <c r="Q64" s="73">
        <v>1</v>
      </c>
      <c r="R64" s="83">
        <v>1837</v>
      </c>
      <c r="S64" s="73" t="s">
        <v>64</v>
      </c>
      <c r="T64" s="83">
        <f t="shared" si="1"/>
        <v>2627</v>
      </c>
      <c r="U64">
        <v>2961</v>
      </c>
      <c r="V64">
        <f t="shared" si="2"/>
        <v>-334</v>
      </c>
    </row>
    <row r="65" spans="15:22" x14ac:dyDescent="0.25">
      <c r="O65" s="70">
        <v>62</v>
      </c>
      <c r="P65" s="73">
        <f t="shared" si="0"/>
        <v>6</v>
      </c>
      <c r="Q65" s="73">
        <v>2</v>
      </c>
      <c r="S65" s="73" t="s">
        <v>65</v>
      </c>
      <c r="T65" s="83">
        <f t="shared" si="1"/>
        <v>922</v>
      </c>
      <c r="U65">
        <v>613</v>
      </c>
      <c r="V65">
        <f t="shared" si="2"/>
        <v>309</v>
      </c>
    </row>
    <row r="66" spans="15:22" x14ac:dyDescent="0.25">
      <c r="O66" s="70">
        <v>63</v>
      </c>
      <c r="P66" s="73">
        <f t="shared" si="0"/>
        <v>6</v>
      </c>
      <c r="Q66" s="73">
        <v>3</v>
      </c>
      <c r="S66" s="73" t="s">
        <v>66</v>
      </c>
      <c r="T66" s="83">
        <f t="shared" si="1"/>
        <v>957</v>
      </c>
      <c r="U66">
        <v>865</v>
      </c>
      <c r="V66">
        <f t="shared" si="2"/>
        <v>92</v>
      </c>
    </row>
    <row r="67" spans="15:22" x14ac:dyDescent="0.25">
      <c r="O67" s="70">
        <v>64</v>
      </c>
      <c r="P67" s="73">
        <f t="shared" si="0"/>
        <v>6</v>
      </c>
      <c r="Q67" s="73">
        <v>4</v>
      </c>
      <c r="S67" s="73" t="s">
        <v>67</v>
      </c>
      <c r="T67" s="83">
        <f t="shared" si="1"/>
        <v>800</v>
      </c>
      <c r="U67">
        <v>796</v>
      </c>
      <c r="V67">
        <f t="shared" si="2"/>
        <v>4</v>
      </c>
    </row>
    <row r="68" spans="15:22" x14ac:dyDescent="0.25">
      <c r="O68" s="70">
        <v>65</v>
      </c>
      <c r="P68" s="73">
        <f t="shared" ref="P68:P131" si="3">ROUNDUP(O68/12,0)</f>
        <v>6</v>
      </c>
      <c r="Q68" s="73">
        <v>5</v>
      </c>
      <c r="S68" s="73" t="s">
        <v>68</v>
      </c>
      <c r="T68" s="83">
        <f t="shared" ref="T68:T131" si="4">INDEX($B$7:$M$22,P68,Q68)</f>
        <v>1904</v>
      </c>
      <c r="U68">
        <v>1481</v>
      </c>
      <c r="V68">
        <f t="shared" ref="V68:V131" si="5">T68-U68</f>
        <v>423</v>
      </c>
    </row>
    <row r="69" spans="15:22" x14ac:dyDescent="0.25">
      <c r="O69" s="70">
        <v>66</v>
      </c>
      <c r="P69" s="73">
        <f t="shared" si="3"/>
        <v>6</v>
      </c>
      <c r="Q69" s="73">
        <v>6</v>
      </c>
      <c r="S69" s="73" t="s">
        <v>69</v>
      </c>
      <c r="T69" s="83">
        <f t="shared" si="4"/>
        <v>1999</v>
      </c>
      <c r="U69">
        <v>3073</v>
      </c>
      <c r="V69">
        <f t="shared" si="5"/>
        <v>-1074</v>
      </c>
    </row>
    <row r="70" spans="15:22" x14ac:dyDescent="0.25">
      <c r="O70" s="70">
        <v>67</v>
      </c>
      <c r="P70" s="73">
        <f t="shared" si="3"/>
        <v>6</v>
      </c>
      <c r="Q70" s="73">
        <v>7</v>
      </c>
      <c r="S70" s="73" t="s">
        <v>70</v>
      </c>
      <c r="T70" s="83">
        <f t="shared" si="4"/>
        <v>3021</v>
      </c>
      <c r="U70">
        <v>3586</v>
      </c>
      <c r="V70">
        <f t="shared" si="5"/>
        <v>-565</v>
      </c>
    </row>
    <row r="71" spans="15:22" x14ac:dyDescent="0.25">
      <c r="O71" s="70">
        <v>68</v>
      </c>
      <c r="P71" s="73">
        <f t="shared" si="3"/>
        <v>6</v>
      </c>
      <c r="Q71" s="73">
        <v>8</v>
      </c>
      <c r="S71" s="73" t="s">
        <v>71</v>
      </c>
      <c r="T71" s="83">
        <f t="shared" si="4"/>
        <v>4817</v>
      </c>
      <c r="U71">
        <v>3372</v>
      </c>
      <c r="V71">
        <f t="shared" si="5"/>
        <v>1445</v>
      </c>
    </row>
    <row r="72" spans="15:22" x14ac:dyDescent="0.25">
      <c r="O72" s="70">
        <v>69</v>
      </c>
      <c r="P72" s="73">
        <f t="shared" si="3"/>
        <v>6</v>
      </c>
      <c r="Q72" s="73">
        <v>9</v>
      </c>
      <c r="S72" s="73" t="s">
        <v>72</v>
      </c>
      <c r="T72" s="83">
        <f t="shared" si="4"/>
        <v>3245</v>
      </c>
      <c r="U72">
        <v>3274</v>
      </c>
      <c r="V72">
        <f t="shared" si="5"/>
        <v>-29</v>
      </c>
    </row>
    <row r="73" spans="15:22" x14ac:dyDescent="0.25">
      <c r="O73" s="70">
        <v>70</v>
      </c>
      <c r="P73" s="73">
        <f t="shared" si="3"/>
        <v>6</v>
      </c>
      <c r="Q73" s="73">
        <v>10</v>
      </c>
      <c r="S73" s="73" t="s">
        <v>73</v>
      </c>
      <c r="T73" s="83">
        <f t="shared" si="4"/>
        <v>2719</v>
      </c>
      <c r="U73">
        <v>3274</v>
      </c>
      <c r="V73">
        <f t="shared" si="5"/>
        <v>-555</v>
      </c>
    </row>
    <row r="74" spans="15:22" x14ac:dyDescent="0.25">
      <c r="O74" s="70">
        <v>71</v>
      </c>
      <c r="P74" s="73">
        <f t="shared" si="3"/>
        <v>6</v>
      </c>
      <c r="Q74" s="73">
        <v>11</v>
      </c>
      <c r="S74" s="73" t="s">
        <v>74</v>
      </c>
      <c r="T74" s="83">
        <f t="shared" si="4"/>
        <v>4054</v>
      </c>
      <c r="U74">
        <v>2803</v>
      </c>
      <c r="V74">
        <f t="shared" si="5"/>
        <v>1251</v>
      </c>
    </row>
    <row r="75" spans="15:22" x14ac:dyDescent="0.25">
      <c r="O75" s="70">
        <v>72</v>
      </c>
      <c r="P75" s="73">
        <f t="shared" si="3"/>
        <v>6</v>
      </c>
      <c r="Q75" s="73">
        <v>12</v>
      </c>
      <c r="S75" s="73" t="s">
        <v>75</v>
      </c>
      <c r="T75" s="83">
        <f t="shared" si="4"/>
        <v>2520</v>
      </c>
      <c r="U75">
        <v>3036</v>
      </c>
      <c r="V75">
        <f t="shared" si="5"/>
        <v>-516</v>
      </c>
    </row>
    <row r="76" spans="15:22" x14ac:dyDescent="0.25">
      <c r="O76" s="70">
        <v>73</v>
      </c>
      <c r="P76" s="73">
        <f t="shared" si="3"/>
        <v>7</v>
      </c>
      <c r="Q76" s="73">
        <v>1</v>
      </c>
      <c r="R76" s="83">
        <v>1838</v>
      </c>
      <c r="S76" s="73" t="s">
        <v>64</v>
      </c>
      <c r="T76" s="83">
        <f t="shared" si="4"/>
        <v>2421</v>
      </c>
      <c r="U76">
        <v>2728</v>
      </c>
      <c r="V76">
        <f t="shared" si="5"/>
        <v>-307</v>
      </c>
    </row>
    <row r="77" spans="15:22" x14ac:dyDescent="0.25">
      <c r="O77" s="70">
        <v>74</v>
      </c>
      <c r="P77" s="73">
        <f t="shared" si="3"/>
        <v>7</v>
      </c>
      <c r="Q77" s="73">
        <v>2</v>
      </c>
      <c r="S77" s="73" t="s">
        <v>65</v>
      </c>
      <c r="T77" s="83">
        <f t="shared" si="4"/>
        <v>3304</v>
      </c>
      <c r="U77">
        <v>2197</v>
      </c>
      <c r="V77">
        <f t="shared" si="5"/>
        <v>1107</v>
      </c>
    </row>
    <row r="78" spans="15:22" x14ac:dyDescent="0.25">
      <c r="O78" s="70">
        <v>75</v>
      </c>
      <c r="P78" s="73">
        <f t="shared" si="3"/>
        <v>7</v>
      </c>
      <c r="Q78" s="73">
        <v>3</v>
      </c>
      <c r="S78" s="73" t="s">
        <v>66</v>
      </c>
      <c r="T78" s="83">
        <f t="shared" si="4"/>
        <v>2552</v>
      </c>
      <c r="U78">
        <v>2307</v>
      </c>
      <c r="V78">
        <f t="shared" si="5"/>
        <v>245</v>
      </c>
    </row>
    <row r="79" spans="15:22" x14ac:dyDescent="0.25">
      <c r="O79" s="70">
        <v>76</v>
      </c>
      <c r="P79" s="73">
        <f t="shared" si="3"/>
        <v>7</v>
      </c>
      <c r="Q79" s="73">
        <v>4</v>
      </c>
      <c r="S79" s="73" t="s">
        <v>67</v>
      </c>
      <c r="T79" s="83">
        <f t="shared" si="4"/>
        <v>2784</v>
      </c>
      <c r="U79">
        <v>2770</v>
      </c>
      <c r="V79">
        <f t="shared" si="5"/>
        <v>14</v>
      </c>
    </row>
    <row r="80" spans="15:22" x14ac:dyDescent="0.25">
      <c r="O80" s="70">
        <v>77</v>
      </c>
      <c r="P80" s="73">
        <f t="shared" si="3"/>
        <v>7</v>
      </c>
      <c r="Q80" s="73">
        <v>5</v>
      </c>
      <c r="S80" s="73" t="s">
        <v>68</v>
      </c>
      <c r="T80" s="83">
        <f t="shared" si="4"/>
        <v>3554</v>
      </c>
      <c r="U80">
        <v>2765</v>
      </c>
      <c r="V80">
        <f t="shared" si="5"/>
        <v>789</v>
      </c>
    </row>
    <row r="81" spans="15:22" x14ac:dyDescent="0.25">
      <c r="O81" s="70">
        <v>78</v>
      </c>
      <c r="P81" s="73">
        <f t="shared" si="3"/>
        <v>7</v>
      </c>
      <c r="Q81" s="73">
        <v>6</v>
      </c>
      <c r="S81" s="73" t="s">
        <v>69</v>
      </c>
      <c r="T81" s="83">
        <f t="shared" si="4"/>
        <v>1906</v>
      </c>
      <c r="U81">
        <v>2930</v>
      </c>
      <c r="V81">
        <f t="shared" si="5"/>
        <v>-1024</v>
      </c>
    </row>
    <row r="82" spans="15:22" x14ac:dyDescent="0.25">
      <c r="O82" s="70">
        <v>79</v>
      </c>
      <c r="P82" s="73">
        <f t="shared" si="3"/>
        <v>7</v>
      </c>
      <c r="Q82" s="73">
        <v>7</v>
      </c>
      <c r="S82" s="73" t="s">
        <v>70</v>
      </c>
      <c r="T82" s="83">
        <f t="shared" si="4"/>
        <v>2183</v>
      </c>
      <c r="U82">
        <v>2591</v>
      </c>
      <c r="V82">
        <f t="shared" si="5"/>
        <v>-408</v>
      </c>
    </row>
    <row r="83" spans="15:22" x14ac:dyDescent="0.25">
      <c r="O83" s="70">
        <v>80</v>
      </c>
      <c r="P83" s="73">
        <f t="shared" si="3"/>
        <v>7</v>
      </c>
      <c r="Q83" s="73">
        <v>8</v>
      </c>
      <c r="S83" s="73" t="s">
        <v>71</v>
      </c>
      <c r="T83" s="83">
        <f t="shared" si="4"/>
        <v>2886</v>
      </c>
      <c r="U83">
        <v>2020</v>
      </c>
      <c r="V83">
        <f t="shared" si="5"/>
        <v>866</v>
      </c>
    </row>
    <row r="84" spans="15:22" x14ac:dyDescent="0.25">
      <c r="O84" s="70">
        <v>81</v>
      </c>
      <c r="P84" s="73">
        <f t="shared" si="3"/>
        <v>7</v>
      </c>
      <c r="Q84" s="73">
        <v>9</v>
      </c>
      <c r="S84" s="73" t="s">
        <v>72</v>
      </c>
      <c r="T84" s="83">
        <f t="shared" si="4"/>
        <v>1918</v>
      </c>
      <c r="U84">
        <v>1935</v>
      </c>
      <c r="V84">
        <f t="shared" si="5"/>
        <v>-17</v>
      </c>
    </row>
    <row r="85" spans="15:22" x14ac:dyDescent="0.25">
      <c r="O85" s="70">
        <v>82</v>
      </c>
      <c r="P85" s="73">
        <f t="shared" si="3"/>
        <v>7</v>
      </c>
      <c r="Q85" s="73">
        <v>10</v>
      </c>
      <c r="S85" s="73" t="s">
        <v>73</v>
      </c>
      <c r="T85" s="83">
        <f t="shared" si="4"/>
        <v>1949</v>
      </c>
      <c r="U85">
        <v>2346</v>
      </c>
      <c r="V85">
        <f t="shared" si="5"/>
        <v>-397</v>
      </c>
    </row>
    <row r="86" spans="15:22" x14ac:dyDescent="0.25">
      <c r="O86" s="70">
        <v>83</v>
      </c>
      <c r="P86" s="73">
        <f t="shared" si="3"/>
        <v>7</v>
      </c>
      <c r="Q86" s="73">
        <v>11</v>
      </c>
      <c r="S86" s="73" t="s">
        <v>74</v>
      </c>
      <c r="T86" s="83">
        <f t="shared" si="4"/>
        <v>2437</v>
      </c>
      <c r="U86">
        <v>1684</v>
      </c>
      <c r="V86">
        <f t="shared" si="5"/>
        <v>753</v>
      </c>
    </row>
    <row r="87" spans="15:22" x14ac:dyDescent="0.25">
      <c r="O87" s="70">
        <v>84</v>
      </c>
      <c r="P87" s="73">
        <f t="shared" si="3"/>
        <v>7</v>
      </c>
      <c r="Q87" s="73">
        <v>12</v>
      </c>
      <c r="S87" s="73" t="s">
        <v>75</v>
      </c>
      <c r="T87" s="83">
        <f t="shared" si="4"/>
        <v>2437</v>
      </c>
      <c r="U87">
        <v>2937</v>
      </c>
      <c r="V87">
        <f t="shared" si="5"/>
        <v>-500</v>
      </c>
    </row>
    <row r="88" spans="15:22" x14ac:dyDescent="0.25">
      <c r="O88" s="70">
        <v>85</v>
      </c>
      <c r="P88" s="73">
        <f t="shared" si="3"/>
        <v>8</v>
      </c>
      <c r="Q88" s="73">
        <v>1</v>
      </c>
      <c r="R88" s="83">
        <v>1839</v>
      </c>
      <c r="S88" s="73" t="s">
        <v>64</v>
      </c>
      <c r="T88" s="83">
        <f t="shared" si="4"/>
        <v>3058</v>
      </c>
      <c r="U88">
        <v>3446</v>
      </c>
      <c r="V88">
        <f t="shared" si="5"/>
        <v>-388</v>
      </c>
    </row>
    <row r="89" spans="15:22" x14ac:dyDescent="0.25">
      <c r="O89" s="70">
        <v>86</v>
      </c>
      <c r="P89" s="73">
        <f t="shared" si="3"/>
        <v>8</v>
      </c>
      <c r="Q89" s="73">
        <v>2</v>
      </c>
      <c r="S89" s="73" t="s">
        <v>65</v>
      </c>
      <c r="T89" s="83">
        <f t="shared" si="4"/>
        <v>3313</v>
      </c>
      <c r="U89">
        <v>2203</v>
      </c>
      <c r="V89">
        <f t="shared" si="5"/>
        <v>1110</v>
      </c>
    </row>
    <row r="90" spans="15:22" x14ac:dyDescent="0.25">
      <c r="O90" s="70">
        <v>87</v>
      </c>
      <c r="P90" s="73">
        <f t="shared" si="3"/>
        <v>8</v>
      </c>
      <c r="Q90" s="73">
        <v>3</v>
      </c>
      <c r="S90" s="73" t="s">
        <v>66</v>
      </c>
      <c r="T90" s="83">
        <f t="shared" si="4"/>
        <v>2958</v>
      </c>
      <c r="U90">
        <v>2674</v>
      </c>
      <c r="V90">
        <f t="shared" si="5"/>
        <v>284</v>
      </c>
    </row>
    <row r="91" spans="15:22" x14ac:dyDescent="0.25">
      <c r="O91" s="70">
        <v>88</v>
      </c>
      <c r="P91" s="73">
        <f t="shared" si="3"/>
        <v>8</v>
      </c>
      <c r="Q91" s="73">
        <v>4</v>
      </c>
      <c r="S91" s="73" t="s">
        <v>67</v>
      </c>
      <c r="T91" s="83">
        <f t="shared" si="4"/>
        <v>2970</v>
      </c>
      <c r="U91">
        <v>2955</v>
      </c>
      <c r="V91">
        <f t="shared" si="5"/>
        <v>15</v>
      </c>
    </row>
    <row r="92" spans="15:22" x14ac:dyDescent="0.25">
      <c r="O92" s="70">
        <v>89</v>
      </c>
      <c r="P92" s="73">
        <f t="shared" si="3"/>
        <v>8</v>
      </c>
      <c r="Q92" s="73">
        <v>5</v>
      </c>
      <c r="S92" s="73" t="s">
        <v>68</v>
      </c>
      <c r="T92" s="83">
        <f t="shared" si="4"/>
        <v>2735</v>
      </c>
      <c r="U92">
        <v>2128</v>
      </c>
      <c r="V92">
        <f t="shared" si="5"/>
        <v>607</v>
      </c>
    </row>
    <row r="93" spans="15:22" x14ac:dyDescent="0.25">
      <c r="O93" s="70">
        <v>90</v>
      </c>
      <c r="P93" s="73">
        <f t="shared" si="3"/>
        <v>8</v>
      </c>
      <c r="Q93" s="73">
        <v>6</v>
      </c>
      <c r="S93" s="73" t="s">
        <v>69</v>
      </c>
      <c r="T93" s="83">
        <f t="shared" si="4"/>
        <v>2198</v>
      </c>
      <c r="U93">
        <v>3378</v>
      </c>
      <c r="V93">
        <f t="shared" si="5"/>
        <v>-1180</v>
      </c>
    </row>
    <row r="94" spans="15:22" x14ac:dyDescent="0.25">
      <c r="O94" s="70">
        <v>91</v>
      </c>
      <c r="P94" s="73">
        <f t="shared" si="3"/>
        <v>8</v>
      </c>
      <c r="Q94" s="73">
        <v>7</v>
      </c>
      <c r="S94" s="73" t="s">
        <v>70</v>
      </c>
      <c r="T94" s="83">
        <f t="shared" si="4"/>
        <v>2406</v>
      </c>
      <c r="U94">
        <v>2856</v>
      </c>
      <c r="V94">
        <f t="shared" si="5"/>
        <v>-450</v>
      </c>
    </row>
    <row r="95" spans="15:22" x14ac:dyDescent="0.25">
      <c r="O95" s="70">
        <v>92</v>
      </c>
      <c r="P95" s="73">
        <f t="shared" si="3"/>
        <v>8</v>
      </c>
      <c r="Q95" s="73">
        <v>8</v>
      </c>
      <c r="S95" s="73" t="s">
        <v>71</v>
      </c>
      <c r="T95" s="83">
        <f t="shared" si="4"/>
        <v>2434</v>
      </c>
      <c r="U95">
        <v>1704</v>
      </c>
      <c r="V95">
        <f t="shared" si="5"/>
        <v>730</v>
      </c>
    </row>
    <row r="96" spans="15:22" x14ac:dyDescent="0.25">
      <c r="O96" s="70">
        <v>93</v>
      </c>
      <c r="P96" s="73">
        <f t="shared" si="3"/>
        <v>8</v>
      </c>
      <c r="Q96" s="73">
        <v>9</v>
      </c>
      <c r="S96" s="73" t="s">
        <v>72</v>
      </c>
      <c r="T96" s="83">
        <f t="shared" si="4"/>
        <v>1863</v>
      </c>
      <c r="U96">
        <v>1880</v>
      </c>
      <c r="V96">
        <f t="shared" si="5"/>
        <v>-17</v>
      </c>
    </row>
    <row r="97" spans="15:22" x14ac:dyDescent="0.25">
      <c r="O97" s="70">
        <v>94</v>
      </c>
      <c r="P97" s="73">
        <f t="shared" si="3"/>
        <v>8</v>
      </c>
      <c r="Q97" s="73">
        <v>10</v>
      </c>
      <c r="S97" s="73" t="s">
        <v>73</v>
      </c>
      <c r="T97" s="83">
        <f t="shared" si="4"/>
        <v>1870</v>
      </c>
      <c r="U97">
        <v>2252</v>
      </c>
      <c r="V97">
        <f t="shared" si="5"/>
        <v>-382</v>
      </c>
    </row>
    <row r="98" spans="15:22" x14ac:dyDescent="0.25">
      <c r="O98" s="70">
        <v>95</v>
      </c>
      <c r="P98" s="73">
        <f t="shared" si="3"/>
        <v>8</v>
      </c>
      <c r="Q98" s="73">
        <v>11</v>
      </c>
      <c r="S98" s="73" t="s">
        <v>74</v>
      </c>
      <c r="T98" s="83">
        <f t="shared" si="4"/>
        <v>1821</v>
      </c>
      <c r="U98">
        <v>1120</v>
      </c>
      <c r="V98">
        <f t="shared" si="5"/>
        <v>701</v>
      </c>
    </row>
    <row r="99" spans="15:22" x14ac:dyDescent="0.25">
      <c r="O99" s="70">
        <v>96</v>
      </c>
      <c r="P99" s="73">
        <f t="shared" si="3"/>
        <v>8</v>
      </c>
      <c r="Q99" s="73">
        <v>12</v>
      </c>
      <c r="S99" s="73" t="s">
        <v>75</v>
      </c>
      <c r="T99" s="83">
        <f t="shared" si="4"/>
        <v>2055</v>
      </c>
      <c r="U99">
        <v>2474</v>
      </c>
      <c r="V99">
        <f t="shared" si="5"/>
        <v>-419</v>
      </c>
    </row>
    <row r="100" spans="15:22" x14ac:dyDescent="0.25">
      <c r="O100" s="70">
        <v>97</v>
      </c>
      <c r="P100" s="73">
        <f t="shared" si="3"/>
        <v>9</v>
      </c>
      <c r="Q100" s="73">
        <v>1</v>
      </c>
      <c r="R100" s="83">
        <v>1840</v>
      </c>
      <c r="S100" s="73" t="s">
        <v>64</v>
      </c>
      <c r="T100" s="83">
        <f t="shared" si="4"/>
        <v>1713</v>
      </c>
      <c r="U100">
        <v>1931</v>
      </c>
      <c r="V100">
        <f t="shared" si="5"/>
        <v>-218</v>
      </c>
    </row>
    <row r="101" spans="15:22" x14ac:dyDescent="0.25">
      <c r="O101" s="70">
        <v>98</v>
      </c>
      <c r="P101" s="73">
        <f t="shared" si="3"/>
        <v>9</v>
      </c>
      <c r="Q101" s="73">
        <v>2</v>
      </c>
      <c r="S101" s="73" t="s">
        <v>65</v>
      </c>
      <c r="T101" s="83">
        <f t="shared" si="4"/>
        <v>1814</v>
      </c>
      <c r="U101">
        <v>1206</v>
      </c>
      <c r="V101">
        <f t="shared" si="5"/>
        <v>608</v>
      </c>
    </row>
    <row r="102" spans="15:22" x14ac:dyDescent="0.25">
      <c r="O102" s="70">
        <v>99</v>
      </c>
      <c r="P102" s="73">
        <f t="shared" si="3"/>
        <v>9</v>
      </c>
      <c r="Q102" s="73">
        <v>3</v>
      </c>
      <c r="S102" s="73" t="s">
        <v>66</v>
      </c>
      <c r="T102" s="83">
        <f t="shared" si="4"/>
        <v>2190</v>
      </c>
      <c r="U102">
        <v>1980</v>
      </c>
      <c r="V102">
        <f t="shared" si="5"/>
        <v>210</v>
      </c>
    </row>
    <row r="103" spans="15:22" x14ac:dyDescent="0.25">
      <c r="O103" s="70">
        <v>100</v>
      </c>
      <c r="P103" s="73">
        <f t="shared" si="3"/>
        <v>9</v>
      </c>
      <c r="Q103" s="73">
        <v>4</v>
      </c>
      <c r="S103" s="73" t="s">
        <v>67</v>
      </c>
      <c r="T103" s="83">
        <f t="shared" si="4"/>
        <v>1598</v>
      </c>
      <c r="U103">
        <v>1590</v>
      </c>
      <c r="V103">
        <f t="shared" si="5"/>
        <v>8</v>
      </c>
    </row>
    <row r="104" spans="15:22" x14ac:dyDescent="0.25">
      <c r="O104" s="70">
        <v>101</v>
      </c>
      <c r="P104" s="73">
        <f t="shared" si="3"/>
        <v>9</v>
      </c>
      <c r="Q104" s="73">
        <v>5</v>
      </c>
      <c r="S104" s="73" t="s">
        <v>68</v>
      </c>
      <c r="T104" s="83">
        <f t="shared" si="4"/>
        <v>1484</v>
      </c>
      <c r="U104">
        <v>1139</v>
      </c>
      <c r="V104">
        <f t="shared" si="5"/>
        <v>345</v>
      </c>
    </row>
    <row r="105" spans="15:22" x14ac:dyDescent="0.25">
      <c r="O105" s="70">
        <v>102</v>
      </c>
      <c r="P105" s="73">
        <f t="shared" si="3"/>
        <v>9</v>
      </c>
      <c r="Q105" s="73">
        <v>6</v>
      </c>
      <c r="S105" s="73" t="s">
        <v>69</v>
      </c>
      <c r="T105" s="83">
        <f t="shared" si="4"/>
        <v>2052</v>
      </c>
      <c r="U105">
        <v>3154</v>
      </c>
      <c r="V105">
        <f t="shared" si="5"/>
        <v>-1102</v>
      </c>
    </row>
    <row r="106" spans="15:22" x14ac:dyDescent="0.25">
      <c r="O106" s="70">
        <v>103</v>
      </c>
      <c r="P106" s="73">
        <f t="shared" si="3"/>
        <v>9</v>
      </c>
      <c r="Q106" s="73">
        <v>7</v>
      </c>
      <c r="S106" s="73" t="s">
        <v>70</v>
      </c>
      <c r="T106" s="83">
        <f t="shared" si="4"/>
        <v>1867</v>
      </c>
      <c r="U106">
        <v>2216</v>
      </c>
      <c r="V106">
        <f t="shared" si="5"/>
        <v>-349</v>
      </c>
    </row>
    <row r="107" spans="15:22" x14ac:dyDescent="0.25">
      <c r="O107" s="70">
        <v>104</v>
      </c>
      <c r="P107" s="73">
        <f t="shared" si="3"/>
        <v>9</v>
      </c>
      <c r="Q107" s="73">
        <v>8</v>
      </c>
      <c r="S107" s="73" t="s">
        <v>71</v>
      </c>
      <c r="T107" s="83">
        <f t="shared" si="4"/>
        <v>1791</v>
      </c>
      <c r="U107">
        <v>1254</v>
      </c>
      <c r="V107">
        <f t="shared" si="5"/>
        <v>537</v>
      </c>
    </row>
    <row r="108" spans="15:22" x14ac:dyDescent="0.25">
      <c r="O108" s="70">
        <v>105</v>
      </c>
      <c r="P108" s="73">
        <f t="shared" si="3"/>
        <v>9</v>
      </c>
      <c r="Q108" s="73">
        <v>9</v>
      </c>
      <c r="S108" s="73" t="s">
        <v>72</v>
      </c>
      <c r="T108" s="83">
        <f t="shared" si="4"/>
        <v>2224</v>
      </c>
      <c r="U108">
        <v>2244</v>
      </c>
      <c r="V108">
        <f t="shared" si="5"/>
        <v>-20</v>
      </c>
    </row>
    <row r="109" spans="15:22" x14ac:dyDescent="0.25">
      <c r="O109" s="70">
        <v>106</v>
      </c>
      <c r="P109" s="73">
        <f t="shared" si="3"/>
        <v>9</v>
      </c>
      <c r="Q109" s="73">
        <v>10</v>
      </c>
      <c r="S109" s="73" t="s">
        <v>73</v>
      </c>
      <c r="T109" s="83">
        <f t="shared" si="4"/>
        <v>1978</v>
      </c>
      <c r="U109">
        <v>2381</v>
      </c>
      <c r="V109">
        <f t="shared" si="5"/>
        <v>-403</v>
      </c>
    </row>
    <row r="110" spans="15:22" x14ac:dyDescent="0.25">
      <c r="O110" s="70">
        <v>107</v>
      </c>
      <c r="P110" s="73">
        <f t="shared" si="3"/>
        <v>9</v>
      </c>
      <c r="Q110" s="73">
        <v>11</v>
      </c>
      <c r="S110" s="73" t="s">
        <v>74</v>
      </c>
      <c r="T110" s="83">
        <f t="shared" si="4"/>
        <v>1858</v>
      </c>
      <c r="U110">
        <v>1284</v>
      </c>
      <c r="V110">
        <f t="shared" si="5"/>
        <v>574</v>
      </c>
    </row>
    <row r="111" spans="15:22" x14ac:dyDescent="0.25">
      <c r="O111" s="70">
        <v>108</v>
      </c>
      <c r="P111" s="73">
        <f t="shared" si="3"/>
        <v>9</v>
      </c>
      <c r="Q111" s="73">
        <v>12</v>
      </c>
      <c r="S111" s="73" t="s">
        <v>75</v>
      </c>
      <c r="T111" s="83">
        <f t="shared" si="4"/>
        <v>2372</v>
      </c>
      <c r="U111">
        <v>2858</v>
      </c>
      <c r="V111">
        <f t="shared" si="5"/>
        <v>-486</v>
      </c>
    </row>
    <row r="112" spans="15:22" x14ac:dyDescent="0.25">
      <c r="O112" s="70">
        <v>109</v>
      </c>
      <c r="P112" s="73">
        <f t="shared" si="3"/>
        <v>10</v>
      </c>
      <c r="Q112" s="73">
        <v>1</v>
      </c>
      <c r="R112" s="83">
        <v>1841</v>
      </c>
      <c r="S112" s="73" t="s">
        <v>64</v>
      </c>
      <c r="T112" s="83">
        <f t="shared" si="4"/>
        <v>1922</v>
      </c>
      <c r="U112">
        <v>2166</v>
      </c>
      <c r="V112">
        <f t="shared" si="5"/>
        <v>-244</v>
      </c>
    </row>
    <row r="113" spans="15:22" x14ac:dyDescent="0.25">
      <c r="O113" s="70">
        <v>110</v>
      </c>
      <c r="P113" s="73">
        <f t="shared" si="3"/>
        <v>10</v>
      </c>
      <c r="Q113" s="73">
        <v>2</v>
      </c>
      <c r="S113" s="73" t="s">
        <v>65</v>
      </c>
      <c r="T113" s="83">
        <f t="shared" si="4"/>
        <v>1817</v>
      </c>
      <c r="U113">
        <v>1208</v>
      </c>
      <c r="V113">
        <f t="shared" si="5"/>
        <v>609</v>
      </c>
    </row>
    <row r="114" spans="15:22" x14ac:dyDescent="0.25">
      <c r="O114" s="70">
        <v>111</v>
      </c>
      <c r="P114" s="73">
        <f t="shared" si="3"/>
        <v>10</v>
      </c>
      <c r="Q114" s="73">
        <v>3</v>
      </c>
      <c r="S114" s="73" t="s">
        <v>66</v>
      </c>
      <c r="T114" s="83">
        <f t="shared" si="4"/>
        <v>2140</v>
      </c>
      <c r="U114">
        <v>1935</v>
      </c>
      <c r="V114">
        <f t="shared" si="5"/>
        <v>205</v>
      </c>
    </row>
    <row r="115" spans="15:22" x14ac:dyDescent="0.25">
      <c r="O115" s="70">
        <v>112</v>
      </c>
      <c r="P115" s="73">
        <f t="shared" si="3"/>
        <v>10</v>
      </c>
      <c r="Q115" s="73">
        <v>4</v>
      </c>
      <c r="S115" s="73" t="s">
        <v>67</v>
      </c>
      <c r="T115" s="83">
        <f t="shared" si="4"/>
        <v>1792</v>
      </c>
      <c r="U115">
        <v>1783</v>
      </c>
      <c r="V115">
        <f t="shared" si="5"/>
        <v>9</v>
      </c>
    </row>
    <row r="116" spans="15:22" x14ac:dyDescent="0.25">
      <c r="O116" s="70">
        <v>113</v>
      </c>
      <c r="P116" s="73">
        <f t="shared" si="3"/>
        <v>10</v>
      </c>
      <c r="Q116" s="73">
        <v>5</v>
      </c>
      <c r="S116" s="73" t="s">
        <v>68</v>
      </c>
      <c r="T116" s="83">
        <f t="shared" si="4"/>
        <v>1814</v>
      </c>
      <c r="U116">
        <v>1411</v>
      </c>
      <c r="V116">
        <f t="shared" si="5"/>
        <v>403</v>
      </c>
    </row>
    <row r="117" spans="15:22" x14ac:dyDescent="0.25">
      <c r="O117" s="70">
        <v>114</v>
      </c>
      <c r="P117" s="73">
        <f t="shared" si="3"/>
        <v>10</v>
      </c>
      <c r="Q117" s="73">
        <v>6</v>
      </c>
      <c r="S117" s="73" t="s">
        <v>69</v>
      </c>
      <c r="T117" s="83">
        <f t="shared" si="4"/>
        <v>1892</v>
      </c>
      <c r="U117">
        <v>2908</v>
      </c>
      <c r="V117">
        <f t="shared" si="5"/>
        <v>-1016</v>
      </c>
    </row>
    <row r="118" spans="15:22" x14ac:dyDescent="0.25">
      <c r="O118" s="70">
        <v>115</v>
      </c>
      <c r="P118" s="73">
        <f t="shared" si="3"/>
        <v>10</v>
      </c>
      <c r="Q118" s="73">
        <v>7</v>
      </c>
      <c r="S118" s="73" t="s">
        <v>70</v>
      </c>
      <c r="T118" s="83">
        <f t="shared" si="4"/>
        <v>1633</v>
      </c>
      <c r="U118">
        <v>1938</v>
      </c>
      <c r="V118">
        <f t="shared" si="5"/>
        <v>-305</v>
      </c>
    </row>
    <row r="119" spans="15:22" x14ac:dyDescent="0.25">
      <c r="O119" s="70">
        <v>116</v>
      </c>
      <c r="P119" s="73">
        <f t="shared" si="3"/>
        <v>10</v>
      </c>
      <c r="Q119" s="73">
        <v>8</v>
      </c>
      <c r="S119" s="73" t="s">
        <v>71</v>
      </c>
      <c r="T119" s="83">
        <f t="shared" si="4"/>
        <v>1854</v>
      </c>
      <c r="U119">
        <v>1298</v>
      </c>
      <c r="V119">
        <f t="shared" si="5"/>
        <v>556</v>
      </c>
    </row>
    <row r="120" spans="15:22" x14ac:dyDescent="0.25">
      <c r="O120" s="70">
        <v>117</v>
      </c>
      <c r="P120" s="73">
        <f t="shared" si="3"/>
        <v>10</v>
      </c>
      <c r="Q120" s="73">
        <v>9</v>
      </c>
      <c r="S120" s="73" t="s">
        <v>72</v>
      </c>
      <c r="T120" s="83">
        <f t="shared" si="4"/>
        <v>2246</v>
      </c>
      <c r="U120">
        <v>2468</v>
      </c>
      <c r="V120">
        <f t="shared" si="5"/>
        <v>-222</v>
      </c>
    </row>
    <row r="121" spans="15:22" x14ac:dyDescent="0.25">
      <c r="O121" s="70">
        <v>118</v>
      </c>
      <c r="P121" s="73">
        <f t="shared" si="3"/>
        <v>10</v>
      </c>
      <c r="Q121" s="73">
        <v>10</v>
      </c>
      <c r="S121" s="73" t="s">
        <v>73</v>
      </c>
      <c r="T121" s="83">
        <f t="shared" si="4"/>
        <v>2478</v>
      </c>
      <c r="U121">
        <v>2984</v>
      </c>
      <c r="V121">
        <f t="shared" si="5"/>
        <v>-506</v>
      </c>
    </row>
    <row r="122" spans="15:22" x14ac:dyDescent="0.25">
      <c r="O122" s="70">
        <v>119</v>
      </c>
      <c r="P122" s="73">
        <f t="shared" si="3"/>
        <v>10</v>
      </c>
      <c r="Q122" s="73">
        <v>11</v>
      </c>
      <c r="S122" s="73" t="s">
        <v>74</v>
      </c>
      <c r="T122" s="83">
        <f t="shared" si="4"/>
        <v>2165</v>
      </c>
      <c r="U122">
        <v>1496</v>
      </c>
      <c r="V122">
        <f t="shared" si="5"/>
        <v>669</v>
      </c>
    </row>
    <row r="123" spans="15:22" x14ac:dyDescent="0.25">
      <c r="O123" s="70">
        <v>120</v>
      </c>
      <c r="P123" s="73">
        <f t="shared" si="3"/>
        <v>10</v>
      </c>
      <c r="Q123" s="73">
        <v>12</v>
      </c>
      <c r="S123" s="73" t="s">
        <v>75</v>
      </c>
      <c r="T123" s="83">
        <f t="shared" si="4"/>
        <v>1960</v>
      </c>
      <c r="U123">
        <v>2369</v>
      </c>
      <c r="V123">
        <f t="shared" si="5"/>
        <v>-409</v>
      </c>
    </row>
    <row r="124" spans="15:22" x14ac:dyDescent="0.25">
      <c r="O124" s="70">
        <v>121</v>
      </c>
      <c r="P124" s="73">
        <f t="shared" si="3"/>
        <v>11</v>
      </c>
      <c r="Q124" s="73">
        <v>1</v>
      </c>
      <c r="R124" s="83">
        <v>1842</v>
      </c>
      <c r="S124" s="73" t="s">
        <v>64</v>
      </c>
      <c r="T124" s="83">
        <f t="shared" si="4"/>
        <v>1819</v>
      </c>
      <c r="U124">
        <v>1792</v>
      </c>
      <c r="V124">
        <f t="shared" si="5"/>
        <v>27</v>
      </c>
    </row>
    <row r="125" spans="15:22" x14ac:dyDescent="0.25">
      <c r="O125" s="70">
        <v>122</v>
      </c>
      <c r="P125" s="73">
        <f t="shared" si="3"/>
        <v>11</v>
      </c>
      <c r="Q125" s="73">
        <v>2</v>
      </c>
      <c r="S125" s="73" t="s">
        <v>65</v>
      </c>
      <c r="T125" s="83">
        <f t="shared" si="4"/>
        <v>1051</v>
      </c>
      <c r="U125">
        <v>1153</v>
      </c>
      <c r="V125">
        <f t="shared" si="5"/>
        <v>-102</v>
      </c>
    </row>
    <row r="126" spans="15:22" x14ac:dyDescent="0.25">
      <c r="O126" s="70">
        <v>123</v>
      </c>
      <c r="P126" s="73">
        <f t="shared" si="3"/>
        <v>11</v>
      </c>
      <c r="Q126" s="73">
        <v>3</v>
      </c>
      <c r="S126" s="73" t="s">
        <v>66</v>
      </c>
      <c r="T126" s="83">
        <f t="shared" si="4"/>
        <v>1181</v>
      </c>
      <c r="U126">
        <v>1476</v>
      </c>
      <c r="V126">
        <f t="shared" si="5"/>
        <v>-295</v>
      </c>
    </row>
    <row r="127" spans="15:22" x14ac:dyDescent="0.25">
      <c r="O127" s="70">
        <v>124</v>
      </c>
      <c r="P127" s="73">
        <f t="shared" si="3"/>
        <v>11</v>
      </c>
      <c r="Q127" s="73">
        <v>4</v>
      </c>
      <c r="S127" s="73" t="s">
        <v>67</v>
      </c>
      <c r="T127" s="83">
        <f t="shared" si="4"/>
        <v>1929</v>
      </c>
      <c r="U127">
        <v>1833</v>
      </c>
      <c r="V127">
        <f t="shared" si="5"/>
        <v>96</v>
      </c>
    </row>
    <row r="128" spans="15:22" x14ac:dyDescent="0.25">
      <c r="O128" s="70">
        <v>125</v>
      </c>
      <c r="P128" s="73">
        <f t="shared" si="3"/>
        <v>11</v>
      </c>
      <c r="Q128" s="73">
        <v>5</v>
      </c>
      <c r="S128" s="73" t="s">
        <v>68</v>
      </c>
      <c r="T128" s="83">
        <f t="shared" si="4"/>
        <v>1967</v>
      </c>
      <c r="U128">
        <v>1550</v>
      </c>
      <c r="V128">
        <f t="shared" si="5"/>
        <v>417</v>
      </c>
    </row>
    <row r="129" spans="15:22" x14ac:dyDescent="0.25">
      <c r="O129" s="70">
        <v>126</v>
      </c>
      <c r="P129" s="73">
        <f t="shared" si="3"/>
        <v>11</v>
      </c>
      <c r="Q129" s="73">
        <v>6</v>
      </c>
      <c r="S129" s="73" t="s">
        <v>69</v>
      </c>
      <c r="T129" s="83">
        <f t="shared" si="4"/>
        <v>2231</v>
      </c>
      <c r="U129">
        <v>2622</v>
      </c>
      <c r="V129">
        <f t="shared" si="5"/>
        <v>-391</v>
      </c>
    </row>
    <row r="130" spans="15:22" x14ac:dyDescent="0.25">
      <c r="O130" s="70">
        <v>127</v>
      </c>
      <c r="P130" s="73">
        <f t="shared" si="3"/>
        <v>11</v>
      </c>
      <c r="Q130" s="73">
        <v>7</v>
      </c>
      <c r="S130" s="73" t="s">
        <v>70</v>
      </c>
      <c r="T130" s="83">
        <f t="shared" si="4"/>
        <v>1927</v>
      </c>
      <c r="U130">
        <v>1890</v>
      </c>
      <c r="V130">
        <f t="shared" si="5"/>
        <v>37</v>
      </c>
    </row>
    <row r="131" spans="15:22" x14ac:dyDescent="0.25">
      <c r="O131" s="70">
        <v>128</v>
      </c>
      <c r="P131" s="73">
        <f t="shared" si="3"/>
        <v>11</v>
      </c>
      <c r="Q131" s="73">
        <v>8</v>
      </c>
      <c r="S131" s="73" t="s">
        <v>71</v>
      </c>
      <c r="T131" s="83">
        <f t="shared" si="4"/>
        <v>1805</v>
      </c>
      <c r="U131">
        <v>1428</v>
      </c>
      <c r="V131">
        <f t="shared" si="5"/>
        <v>377</v>
      </c>
    </row>
    <row r="132" spans="15:22" x14ac:dyDescent="0.25">
      <c r="O132" s="70">
        <v>129</v>
      </c>
      <c r="P132" s="73">
        <f t="shared" ref="P132:P195" si="6">ROUNDUP(O132/12,0)</f>
        <v>11</v>
      </c>
      <c r="Q132" s="73">
        <v>9</v>
      </c>
      <c r="S132" s="73" t="s">
        <v>72</v>
      </c>
      <c r="T132" s="83">
        <f t="shared" ref="T132:T195" si="7">INDEX($B$7:$M$22,P132,Q132)</f>
        <v>1305</v>
      </c>
      <c r="U132">
        <v>1447</v>
      </c>
      <c r="V132">
        <f t="shared" ref="V132:V195" si="8">T132-U132</f>
        <v>-142</v>
      </c>
    </row>
    <row r="133" spans="15:22" x14ac:dyDescent="0.25">
      <c r="O133" s="70">
        <v>130</v>
      </c>
      <c r="P133" s="73">
        <f t="shared" si="6"/>
        <v>11</v>
      </c>
      <c r="Q133" s="73">
        <v>10</v>
      </c>
      <c r="S133" s="73" t="s">
        <v>73</v>
      </c>
      <c r="T133" s="83">
        <f t="shared" si="7"/>
        <v>1470</v>
      </c>
      <c r="U133">
        <v>1605</v>
      </c>
      <c r="V133">
        <f t="shared" si="8"/>
        <v>-135</v>
      </c>
    </row>
    <row r="134" spans="15:22" x14ac:dyDescent="0.25">
      <c r="O134" s="70">
        <v>131</v>
      </c>
      <c r="P134" s="73">
        <f t="shared" si="6"/>
        <v>11</v>
      </c>
      <c r="Q134" s="73">
        <v>11</v>
      </c>
      <c r="S134" s="73" t="s">
        <v>74</v>
      </c>
      <c r="T134" s="83">
        <f t="shared" si="7"/>
        <v>1737</v>
      </c>
      <c r="U134">
        <v>1332</v>
      </c>
      <c r="V134">
        <f t="shared" si="8"/>
        <v>405</v>
      </c>
    </row>
    <row r="135" spans="15:22" x14ac:dyDescent="0.25">
      <c r="O135" s="70">
        <v>132</v>
      </c>
      <c r="P135" s="73">
        <f t="shared" si="6"/>
        <v>11</v>
      </c>
      <c r="Q135" s="73">
        <v>12</v>
      </c>
      <c r="S135" s="73" t="s">
        <v>75</v>
      </c>
      <c r="T135" s="83">
        <f t="shared" si="7"/>
        <v>1488</v>
      </c>
      <c r="U135">
        <v>1509</v>
      </c>
      <c r="V135">
        <f t="shared" si="8"/>
        <v>-21</v>
      </c>
    </row>
    <row r="136" spans="15:22" x14ac:dyDescent="0.25">
      <c r="O136" s="70">
        <v>133</v>
      </c>
      <c r="P136" s="73">
        <f t="shared" si="6"/>
        <v>12</v>
      </c>
      <c r="Q136" s="73">
        <v>1</v>
      </c>
      <c r="R136" s="83">
        <v>1843</v>
      </c>
      <c r="S136" s="73" t="s">
        <v>64</v>
      </c>
      <c r="T136" s="83">
        <f t="shared" si="7"/>
        <v>1517</v>
      </c>
      <c r="U136">
        <v>1494</v>
      </c>
      <c r="V136">
        <f t="shared" si="8"/>
        <v>23</v>
      </c>
    </row>
    <row r="137" spans="15:22" x14ac:dyDescent="0.25">
      <c r="O137" s="70">
        <v>134</v>
      </c>
      <c r="P137" s="73">
        <f t="shared" si="6"/>
        <v>12</v>
      </c>
      <c r="Q137" s="73">
        <v>2</v>
      </c>
      <c r="S137" s="73" t="s">
        <v>65</v>
      </c>
      <c r="T137" s="83">
        <f t="shared" si="7"/>
        <v>1155</v>
      </c>
      <c r="U137">
        <v>1267</v>
      </c>
      <c r="V137">
        <f t="shared" si="8"/>
        <v>-112</v>
      </c>
    </row>
    <row r="138" spans="15:22" x14ac:dyDescent="0.25">
      <c r="O138" s="70">
        <v>135</v>
      </c>
      <c r="P138" s="73">
        <f t="shared" si="6"/>
        <v>12</v>
      </c>
      <c r="Q138" s="73">
        <v>3</v>
      </c>
      <c r="S138" s="73" t="s">
        <v>66</v>
      </c>
      <c r="T138" s="83">
        <f t="shared" si="7"/>
        <v>890</v>
      </c>
      <c r="U138">
        <v>1112</v>
      </c>
      <c r="V138">
        <f t="shared" si="8"/>
        <v>-222</v>
      </c>
    </row>
    <row r="139" spans="15:22" x14ac:dyDescent="0.25">
      <c r="O139" s="70">
        <v>136</v>
      </c>
      <c r="P139" s="73">
        <f t="shared" si="6"/>
        <v>12</v>
      </c>
      <c r="Q139" s="73">
        <v>4</v>
      </c>
      <c r="S139" s="73" t="s">
        <v>67</v>
      </c>
      <c r="T139" s="83">
        <f t="shared" si="7"/>
        <v>1076</v>
      </c>
      <c r="U139">
        <v>1022</v>
      </c>
      <c r="V139">
        <f t="shared" si="8"/>
        <v>54</v>
      </c>
    </row>
    <row r="140" spans="15:22" x14ac:dyDescent="0.25">
      <c r="O140" s="70">
        <v>137</v>
      </c>
      <c r="P140" s="73">
        <f t="shared" si="6"/>
        <v>12</v>
      </c>
      <c r="Q140" s="73">
        <v>5</v>
      </c>
      <c r="S140" s="73" t="s">
        <v>68</v>
      </c>
      <c r="T140" s="83">
        <f t="shared" si="7"/>
        <v>1301</v>
      </c>
      <c r="U140">
        <v>1025</v>
      </c>
      <c r="V140">
        <f t="shared" si="8"/>
        <v>276</v>
      </c>
    </row>
    <row r="141" spans="15:22" x14ac:dyDescent="0.25">
      <c r="O141" s="70">
        <v>138</v>
      </c>
      <c r="P141" s="73">
        <f t="shared" si="6"/>
        <v>12</v>
      </c>
      <c r="Q141" s="73">
        <v>6</v>
      </c>
      <c r="S141" s="73" t="s">
        <v>69</v>
      </c>
      <c r="T141" s="83">
        <f t="shared" si="7"/>
        <v>987</v>
      </c>
      <c r="U141">
        <v>1160</v>
      </c>
      <c r="V141">
        <f t="shared" si="8"/>
        <v>-173</v>
      </c>
    </row>
    <row r="142" spans="15:22" x14ac:dyDescent="0.25">
      <c r="O142" s="70">
        <v>139</v>
      </c>
      <c r="P142" s="73">
        <f t="shared" si="6"/>
        <v>12</v>
      </c>
      <c r="Q142" s="73">
        <v>7</v>
      </c>
      <c r="S142" s="73" t="s">
        <v>70</v>
      </c>
      <c r="T142" s="83">
        <f t="shared" si="7"/>
        <v>1320</v>
      </c>
      <c r="U142">
        <v>1295</v>
      </c>
      <c r="V142">
        <f t="shared" si="8"/>
        <v>25</v>
      </c>
    </row>
    <row r="143" spans="15:22" x14ac:dyDescent="0.25">
      <c r="O143" s="70">
        <v>140</v>
      </c>
      <c r="P143" s="73">
        <f t="shared" si="6"/>
        <v>12</v>
      </c>
      <c r="Q143" s="73">
        <v>8</v>
      </c>
      <c r="S143" s="73" t="s">
        <v>71</v>
      </c>
      <c r="T143" s="83">
        <f t="shared" si="7"/>
        <v>1177</v>
      </c>
      <c r="U143">
        <v>931</v>
      </c>
      <c r="V143">
        <f t="shared" si="8"/>
        <v>246</v>
      </c>
    </row>
    <row r="144" spans="15:22" x14ac:dyDescent="0.25">
      <c r="O144" s="70">
        <v>141</v>
      </c>
      <c r="P144" s="73">
        <f t="shared" si="6"/>
        <v>12</v>
      </c>
      <c r="Q144" s="73">
        <v>9</v>
      </c>
      <c r="S144" s="73" t="s">
        <v>72</v>
      </c>
      <c r="T144" s="83">
        <f t="shared" si="7"/>
        <v>1117</v>
      </c>
      <c r="U144">
        <v>1239</v>
      </c>
      <c r="V144">
        <f t="shared" si="8"/>
        <v>-122</v>
      </c>
    </row>
    <row r="145" spans="15:22" x14ac:dyDescent="0.25">
      <c r="O145" s="70">
        <v>142</v>
      </c>
      <c r="P145" s="73">
        <f t="shared" si="6"/>
        <v>12</v>
      </c>
      <c r="Q145" s="73">
        <v>10</v>
      </c>
      <c r="S145" s="73" t="s">
        <v>73</v>
      </c>
      <c r="T145" s="83">
        <f t="shared" si="7"/>
        <v>1130</v>
      </c>
      <c r="U145">
        <v>1234</v>
      </c>
      <c r="V145">
        <f t="shared" si="8"/>
        <v>-104</v>
      </c>
    </row>
    <row r="146" spans="15:22" x14ac:dyDescent="0.25">
      <c r="O146" s="70">
        <v>143</v>
      </c>
      <c r="P146" s="73">
        <f t="shared" si="6"/>
        <v>12</v>
      </c>
      <c r="Q146" s="73">
        <v>11</v>
      </c>
      <c r="S146" s="73" t="s">
        <v>74</v>
      </c>
      <c r="T146" s="83">
        <f t="shared" si="7"/>
        <v>1353</v>
      </c>
      <c r="U146">
        <v>1038</v>
      </c>
      <c r="V146">
        <f t="shared" si="8"/>
        <v>315</v>
      </c>
    </row>
    <row r="147" spans="15:22" x14ac:dyDescent="0.25">
      <c r="O147" s="70">
        <v>144</v>
      </c>
      <c r="P147" s="73">
        <f t="shared" si="6"/>
        <v>12</v>
      </c>
      <c r="Q147" s="73">
        <v>12</v>
      </c>
      <c r="S147" s="73" t="s">
        <v>75</v>
      </c>
      <c r="T147" s="83">
        <f t="shared" si="7"/>
        <v>1524</v>
      </c>
      <c r="U147">
        <v>1545</v>
      </c>
      <c r="V147">
        <f t="shared" si="8"/>
        <v>-21</v>
      </c>
    </row>
    <row r="148" spans="15:22" x14ac:dyDescent="0.25">
      <c r="O148" s="70">
        <v>145</v>
      </c>
      <c r="P148" s="73">
        <f t="shared" si="6"/>
        <v>13</v>
      </c>
      <c r="Q148" s="73">
        <v>1</v>
      </c>
      <c r="R148" s="83">
        <v>1844</v>
      </c>
      <c r="S148" s="73" t="s">
        <v>64</v>
      </c>
      <c r="T148" s="83">
        <f t="shared" si="7"/>
        <v>1239</v>
      </c>
      <c r="U148">
        <v>1220</v>
      </c>
      <c r="V148">
        <f t="shared" si="8"/>
        <v>19</v>
      </c>
    </row>
    <row r="149" spans="15:22" x14ac:dyDescent="0.25">
      <c r="O149" s="70">
        <v>146</v>
      </c>
      <c r="P149" s="73">
        <f t="shared" si="6"/>
        <v>13</v>
      </c>
      <c r="Q149" s="73">
        <v>2</v>
      </c>
      <c r="S149" s="73" t="s">
        <v>65</v>
      </c>
      <c r="T149" s="83">
        <f t="shared" si="7"/>
        <v>877</v>
      </c>
      <c r="U149">
        <v>962</v>
      </c>
      <c r="V149">
        <f t="shared" si="8"/>
        <v>-85</v>
      </c>
    </row>
    <row r="150" spans="15:22" x14ac:dyDescent="0.25">
      <c r="O150" s="70">
        <v>147</v>
      </c>
      <c r="P150" s="73">
        <f t="shared" si="6"/>
        <v>13</v>
      </c>
      <c r="Q150" s="73">
        <v>3</v>
      </c>
      <c r="S150" s="73" t="s">
        <v>66</v>
      </c>
      <c r="T150" s="83">
        <f t="shared" si="7"/>
        <v>684</v>
      </c>
      <c r="U150">
        <v>855</v>
      </c>
      <c r="V150">
        <f t="shared" si="8"/>
        <v>-171</v>
      </c>
    </row>
    <row r="151" spans="15:22" x14ac:dyDescent="0.25">
      <c r="O151" s="70">
        <v>148</v>
      </c>
      <c r="P151" s="73">
        <f t="shared" si="6"/>
        <v>13</v>
      </c>
      <c r="Q151" s="73">
        <v>4</v>
      </c>
      <c r="S151" s="73" t="s">
        <v>67</v>
      </c>
      <c r="T151" s="83">
        <f t="shared" si="7"/>
        <v>1194</v>
      </c>
      <c r="U151">
        <v>1134</v>
      </c>
      <c r="V151">
        <f t="shared" si="8"/>
        <v>60</v>
      </c>
    </row>
    <row r="152" spans="15:22" x14ac:dyDescent="0.25">
      <c r="O152" s="70">
        <v>149</v>
      </c>
      <c r="P152" s="73">
        <f t="shared" si="6"/>
        <v>13</v>
      </c>
      <c r="Q152" s="73">
        <v>5</v>
      </c>
      <c r="S152" s="73" t="s">
        <v>68</v>
      </c>
      <c r="T152" s="83">
        <f t="shared" si="7"/>
        <v>1274</v>
      </c>
      <c r="U152">
        <v>1004</v>
      </c>
      <c r="V152">
        <f t="shared" si="8"/>
        <v>270</v>
      </c>
    </row>
    <row r="153" spans="15:22" x14ac:dyDescent="0.25">
      <c r="O153" s="70">
        <v>150</v>
      </c>
      <c r="P153" s="73">
        <f t="shared" si="6"/>
        <v>13</v>
      </c>
      <c r="Q153" s="73">
        <v>6</v>
      </c>
      <c r="S153" s="73" t="s">
        <v>69</v>
      </c>
      <c r="T153" s="83">
        <f t="shared" si="7"/>
        <v>1688</v>
      </c>
      <c r="U153">
        <v>1983</v>
      </c>
      <c r="V153">
        <f t="shared" si="8"/>
        <v>-295</v>
      </c>
    </row>
    <row r="154" spans="15:22" x14ac:dyDescent="0.25">
      <c r="O154" s="70">
        <v>151</v>
      </c>
      <c r="P154" s="73">
        <f t="shared" si="6"/>
        <v>13</v>
      </c>
      <c r="Q154" s="73">
        <v>7</v>
      </c>
      <c r="S154" s="73" t="s">
        <v>70</v>
      </c>
      <c r="T154" s="83">
        <f t="shared" si="7"/>
        <v>2092</v>
      </c>
      <c r="U154">
        <v>2052</v>
      </c>
      <c r="V154">
        <f t="shared" si="8"/>
        <v>40</v>
      </c>
    </row>
    <row r="155" spans="15:22" x14ac:dyDescent="0.25">
      <c r="O155" s="70">
        <v>152</v>
      </c>
      <c r="P155" s="73">
        <f t="shared" si="6"/>
        <v>13</v>
      </c>
      <c r="Q155" s="73">
        <v>8</v>
      </c>
      <c r="S155" s="73" t="s">
        <v>71</v>
      </c>
      <c r="T155" s="83">
        <f t="shared" si="7"/>
        <v>1958</v>
      </c>
      <c r="U155">
        <v>1549</v>
      </c>
      <c r="V155">
        <f t="shared" si="8"/>
        <v>409</v>
      </c>
    </row>
    <row r="156" spans="15:22" x14ac:dyDescent="0.25">
      <c r="O156" s="70">
        <v>153</v>
      </c>
      <c r="P156" s="73">
        <f t="shared" si="6"/>
        <v>13</v>
      </c>
      <c r="Q156" s="73">
        <v>9</v>
      </c>
      <c r="S156" s="73" t="s">
        <v>72</v>
      </c>
      <c r="T156" s="83">
        <f t="shared" si="7"/>
        <v>2072</v>
      </c>
      <c r="U156">
        <v>2298</v>
      </c>
      <c r="V156">
        <f t="shared" si="8"/>
        <v>-226</v>
      </c>
    </row>
    <row r="157" spans="15:22" x14ac:dyDescent="0.25">
      <c r="O157" s="70">
        <v>154</v>
      </c>
      <c r="P157" s="73">
        <f t="shared" si="6"/>
        <v>13</v>
      </c>
      <c r="Q157" s="73">
        <v>10</v>
      </c>
      <c r="S157" s="73" t="s">
        <v>73</v>
      </c>
      <c r="T157" s="83">
        <f t="shared" si="7"/>
        <v>2612</v>
      </c>
      <c r="U157">
        <v>2852</v>
      </c>
      <c r="V157">
        <f t="shared" si="8"/>
        <v>-240</v>
      </c>
    </row>
    <row r="158" spans="15:22" x14ac:dyDescent="0.25">
      <c r="O158" s="70">
        <v>155</v>
      </c>
      <c r="P158" s="73">
        <f t="shared" si="6"/>
        <v>13</v>
      </c>
      <c r="Q158" s="73">
        <v>11</v>
      </c>
      <c r="S158" s="73" t="s">
        <v>74</v>
      </c>
      <c r="T158" s="83">
        <f t="shared" si="7"/>
        <v>2480</v>
      </c>
      <c r="U158">
        <v>1887</v>
      </c>
      <c r="V158">
        <f t="shared" si="8"/>
        <v>593</v>
      </c>
    </row>
    <row r="159" spans="15:22" x14ac:dyDescent="0.25">
      <c r="O159" s="70">
        <v>156</v>
      </c>
      <c r="P159" s="73">
        <f t="shared" si="6"/>
        <v>13</v>
      </c>
      <c r="Q159" s="73">
        <v>12</v>
      </c>
      <c r="S159" s="73" t="s">
        <v>75</v>
      </c>
      <c r="T159" s="83">
        <f t="shared" si="7"/>
        <v>2872</v>
      </c>
      <c r="U159">
        <v>2912</v>
      </c>
      <c r="V159">
        <f t="shared" si="8"/>
        <v>-40</v>
      </c>
    </row>
    <row r="160" spans="15:22" x14ac:dyDescent="0.25">
      <c r="O160" s="70">
        <v>157</v>
      </c>
      <c r="P160" s="73">
        <f t="shared" si="6"/>
        <v>14</v>
      </c>
      <c r="Q160" s="73">
        <v>1</v>
      </c>
      <c r="R160" s="83">
        <v>1845</v>
      </c>
      <c r="S160" s="73" t="s">
        <v>64</v>
      </c>
      <c r="T160" s="83">
        <f t="shared" si="7"/>
        <v>4485</v>
      </c>
      <c r="U160">
        <v>2448</v>
      </c>
      <c r="V160">
        <f t="shared" si="8"/>
        <v>2037</v>
      </c>
    </row>
    <row r="161" spans="15:22" x14ac:dyDescent="0.25">
      <c r="O161" s="70">
        <v>158</v>
      </c>
      <c r="P161" s="73">
        <f t="shared" si="6"/>
        <v>14</v>
      </c>
      <c r="Q161" s="73">
        <v>2</v>
      </c>
      <c r="S161" s="73" t="s">
        <v>65</v>
      </c>
      <c r="T161" s="83">
        <f t="shared" si="7"/>
        <v>3041</v>
      </c>
      <c r="U161">
        <v>3336</v>
      </c>
      <c r="V161">
        <f t="shared" si="8"/>
        <v>-295</v>
      </c>
    </row>
    <row r="162" spans="15:22" x14ac:dyDescent="0.25">
      <c r="O162" s="70">
        <v>159</v>
      </c>
      <c r="P162" s="73">
        <f t="shared" si="6"/>
        <v>14</v>
      </c>
      <c r="Q162" s="73">
        <v>3</v>
      </c>
      <c r="S162" s="73" t="s">
        <v>66</v>
      </c>
      <c r="T162" s="83">
        <f t="shared" si="7"/>
        <v>4076</v>
      </c>
      <c r="U162">
        <v>5087</v>
      </c>
      <c r="V162">
        <f t="shared" si="8"/>
        <v>-1011</v>
      </c>
    </row>
    <row r="163" spans="15:22" x14ac:dyDescent="0.25">
      <c r="O163" s="70">
        <v>160</v>
      </c>
      <c r="P163" s="73">
        <f t="shared" si="6"/>
        <v>14</v>
      </c>
      <c r="Q163" s="73">
        <v>4</v>
      </c>
      <c r="S163" s="73" t="s">
        <v>67</v>
      </c>
      <c r="T163" s="83">
        <f t="shared" si="7"/>
        <v>3615</v>
      </c>
      <c r="U163">
        <v>3434</v>
      </c>
      <c r="V163">
        <f t="shared" si="8"/>
        <v>181</v>
      </c>
    </row>
    <row r="164" spans="15:22" x14ac:dyDescent="0.25">
      <c r="O164" s="70">
        <v>161</v>
      </c>
      <c r="P164" s="73">
        <f t="shared" si="6"/>
        <v>14</v>
      </c>
      <c r="Q164" s="73">
        <v>5</v>
      </c>
      <c r="S164" s="73" t="s">
        <v>68</v>
      </c>
      <c r="T164" s="83">
        <f t="shared" si="7"/>
        <v>2754</v>
      </c>
      <c r="U164">
        <v>2170</v>
      </c>
      <c r="V164">
        <f t="shared" si="8"/>
        <v>584</v>
      </c>
    </row>
    <row r="165" spans="15:22" x14ac:dyDescent="0.25">
      <c r="O165" s="70">
        <v>162</v>
      </c>
      <c r="P165" s="73">
        <f t="shared" si="6"/>
        <v>14</v>
      </c>
      <c r="Q165" s="73">
        <v>6</v>
      </c>
      <c r="S165" s="73" t="s">
        <v>69</v>
      </c>
      <c r="T165" s="83">
        <f t="shared" si="7"/>
        <v>2504</v>
      </c>
      <c r="U165">
        <v>2942</v>
      </c>
      <c r="V165">
        <f t="shared" si="8"/>
        <v>-438</v>
      </c>
    </row>
    <row r="166" spans="15:22" x14ac:dyDescent="0.25">
      <c r="O166" s="70">
        <v>163</v>
      </c>
      <c r="P166" s="73">
        <f t="shared" si="6"/>
        <v>14</v>
      </c>
      <c r="Q166" s="73">
        <v>7</v>
      </c>
      <c r="S166" s="73" t="s">
        <v>70</v>
      </c>
      <c r="T166" s="83">
        <f t="shared" si="7"/>
        <v>2630</v>
      </c>
      <c r="U166">
        <v>2580</v>
      </c>
      <c r="V166">
        <f t="shared" si="8"/>
        <v>50</v>
      </c>
    </row>
    <row r="167" spans="15:22" x14ac:dyDescent="0.25">
      <c r="O167" s="70">
        <v>164</v>
      </c>
      <c r="P167" s="73">
        <f t="shared" si="6"/>
        <v>14</v>
      </c>
      <c r="Q167" s="73">
        <v>8</v>
      </c>
      <c r="S167" s="73" t="s">
        <v>71</v>
      </c>
      <c r="T167" s="83">
        <f t="shared" si="7"/>
        <v>2856</v>
      </c>
      <c r="U167">
        <v>2259</v>
      </c>
      <c r="V167">
        <f t="shared" si="8"/>
        <v>597</v>
      </c>
    </row>
    <row r="168" spans="15:22" x14ac:dyDescent="0.25">
      <c r="O168" s="70">
        <v>165</v>
      </c>
      <c r="P168" s="73">
        <f t="shared" si="6"/>
        <v>14</v>
      </c>
      <c r="Q168" s="73">
        <v>9</v>
      </c>
      <c r="S168" s="73" t="s">
        <v>72</v>
      </c>
      <c r="T168" s="83">
        <f t="shared" si="7"/>
        <v>2548</v>
      </c>
      <c r="U168">
        <v>2826</v>
      </c>
      <c r="V168">
        <f t="shared" si="8"/>
        <v>-278</v>
      </c>
    </row>
    <row r="169" spans="15:22" x14ac:dyDescent="0.25">
      <c r="O169" s="70">
        <v>166</v>
      </c>
      <c r="P169" s="73">
        <f t="shared" si="6"/>
        <v>14</v>
      </c>
      <c r="Q169" s="73">
        <v>10</v>
      </c>
      <c r="S169" s="73" t="s">
        <v>73</v>
      </c>
      <c r="T169" s="83">
        <f t="shared" si="7"/>
        <v>2808</v>
      </c>
      <c r="U169">
        <v>2846</v>
      </c>
      <c r="V169">
        <f t="shared" si="8"/>
        <v>-38</v>
      </c>
    </row>
    <row r="170" spans="15:22" x14ac:dyDescent="0.25">
      <c r="O170" s="70">
        <v>167</v>
      </c>
      <c r="P170" s="73">
        <f t="shared" si="6"/>
        <v>14</v>
      </c>
      <c r="Q170" s="73">
        <v>11</v>
      </c>
      <c r="S170" s="73" t="s">
        <v>74</v>
      </c>
      <c r="T170" s="83">
        <f t="shared" si="7"/>
        <v>2061</v>
      </c>
      <c r="U170">
        <v>1581</v>
      </c>
      <c r="V170">
        <f t="shared" si="8"/>
        <v>480</v>
      </c>
    </row>
    <row r="171" spans="15:22" x14ac:dyDescent="0.25">
      <c r="O171" s="70">
        <v>168</v>
      </c>
      <c r="P171" s="73">
        <f t="shared" si="6"/>
        <v>14</v>
      </c>
      <c r="Q171" s="73">
        <v>12</v>
      </c>
      <c r="S171" s="73" t="s">
        <v>75</v>
      </c>
      <c r="T171" s="83">
        <f t="shared" si="7"/>
        <v>1812</v>
      </c>
      <c r="U171">
        <v>1837</v>
      </c>
      <c r="V171">
        <f t="shared" si="8"/>
        <v>-25</v>
      </c>
    </row>
    <row r="172" spans="15:22" x14ac:dyDescent="0.25">
      <c r="O172" s="70">
        <v>169</v>
      </c>
      <c r="P172" s="73">
        <f t="shared" si="6"/>
        <v>15</v>
      </c>
      <c r="Q172" s="73">
        <v>1</v>
      </c>
      <c r="R172" s="83">
        <v>1846</v>
      </c>
      <c r="S172" s="73" t="s">
        <v>64</v>
      </c>
      <c r="T172" s="83">
        <f t="shared" si="7"/>
        <v>2601</v>
      </c>
      <c r="U172">
        <v>2562</v>
      </c>
      <c r="V172">
        <f t="shared" si="8"/>
        <v>39</v>
      </c>
    </row>
    <row r="173" spans="15:22" x14ac:dyDescent="0.25">
      <c r="O173" s="70">
        <v>170</v>
      </c>
      <c r="P173" s="73">
        <f t="shared" si="6"/>
        <v>15</v>
      </c>
      <c r="Q173" s="73">
        <v>2</v>
      </c>
      <c r="S173" s="73" t="s">
        <v>65</v>
      </c>
      <c r="T173" s="83">
        <f t="shared" si="7"/>
        <v>4807</v>
      </c>
      <c r="U173">
        <v>5273</v>
      </c>
      <c r="V173">
        <f t="shared" si="8"/>
        <v>-466</v>
      </c>
    </row>
    <row r="174" spans="15:22" x14ac:dyDescent="0.25">
      <c r="O174" s="70">
        <v>171</v>
      </c>
      <c r="P174" s="73">
        <f t="shared" si="6"/>
        <v>15</v>
      </c>
      <c r="Q174" s="73">
        <v>3</v>
      </c>
      <c r="S174" s="73" t="s">
        <v>66</v>
      </c>
      <c r="T174" s="83">
        <f t="shared" si="7"/>
        <v>3986</v>
      </c>
      <c r="U174">
        <v>4982</v>
      </c>
      <c r="V174">
        <f t="shared" si="8"/>
        <v>-996</v>
      </c>
    </row>
    <row r="175" spans="15:22" x14ac:dyDescent="0.25">
      <c r="O175" s="70">
        <v>172</v>
      </c>
      <c r="P175" s="73">
        <f t="shared" si="6"/>
        <v>15</v>
      </c>
      <c r="Q175" s="73">
        <v>4</v>
      </c>
      <c r="S175" s="73" t="s">
        <v>67</v>
      </c>
      <c r="T175" s="83">
        <f t="shared" si="7"/>
        <v>2916</v>
      </c>
      <c r="U175">
        <v>2770</v>
      </c>
      <c r="V175">
        <f t="shared" si="8"/>
        <v>146</v>
      </c>
    </row>
    <row r="176" spans="15:22" x14ac:dyDescent="0.25">
      <c r="O176" s="70">
        <v>173</v>
      </c>
      <c r="P176" s="73">
        <f t="shared" si="6"/>
        <v>15</v>
      </c>
      <c r="Q176" s="73">
        <v>5</v>
      </c>
      <c r="S176" s="73" t="s">
        <v>68</v>
      </c>
      <c r="T176" s="83">
        <f t="shared" si="7"/>
        <v>3116</v>
      </c>
      <c r="U176">
        <v>2455</v>
      </c>
      <c r="V176">
        <f t="shared" si="8"/>
        <v>661</v>
      </c>
    </row>
    <row r="177" spans="15:22" x14ac:dyDescent="0.25">
      <c r="O177" s="70">
        <v>174</v>
      </c>
      <c r="P177" s="73">
        <f t="shared" si="6"/>
        <v>15</v>
      </c>
      <c r="Q177" s="73">
        <v>6</v>
      </c>
      <c r="S177" s="73" t="s">
        <v>69</v>
      </c>
      <c r="T177" s="83">
        <f t="shared" si="7"/>
        <v>2716</v>
      </c>
      <c r="U177">
        <v>3191</v>
      </c>
      <c r="V177">
        <f t="shared" si="8"/>
        <v>-475</v>
      </c>
    </row>
    <row r="178" spans="15:22" x14ac:dyDescent="0.25">
      <c r="O178" s="70">
        <v>175</v>
      </c>
      <c r="P178" s="73">
        <f t="shared" si="6"/>
        <v>15</v>
      </c>
      <c r="Q178" s="73">
        <v>7</v>
      </c>
      <c r="S178" s="73" t="s">
        <v>70</v>
      </c>
      <c r="T178" s="83">
        <f t="shared" si="7"/>
        <v>2192</v>
      </c>
      <c r="U178">
        <v>2150</v>
      </c>
      <c r="V178">
        <f t="shared" si="8"/>
        <v>42</v>
      </c>
    </row>
    <row r="179" spans="15:22" x14ac:dyDescent="0.25">
      <c r="O179" s="70">
        <v>176</v>
      </c>
      <c r="P179" s="73">
        <f t="shared" si="6"/>
        <v>15</v>
      </c>
      <c r="Q179" s="73">
        <v>8</v>
      </c>
      <c r="S179" s="73" t="s">
        <v>71</v>
      </c>
      <c r="T179" s="83">
        <f t="shared" si="7"/>
        <v>1799</v>
      </c>
      <c r="U179">
        <v>1423</v>
      </c>
      <c r="V179">
        <f t="shared" si="8"/>
        <v>376</v>
      </c>
    </row>
    <row r="180" spans="15:22" x14ac:dyDescent="0.25">
      <c r="O180" s="70">
        <v>177</v>
      </c>
      <c r="P180" s="73">
        <f t="shared" si="6"/>
        <v>15</v>
      </c>
      <c r="Q180" s="73">
        <v>9</v>
      </c>
      <c r="S180" s="73" t="s">
        <v>72</v>
      </c>
      <c r="T180" s="83">
        <f t="shared" si="7"/>
        <v>1775</v>
      </c>
      <c r="U180">
        <v>1969</v>
      </c>
      <c r="V180">
        <f t="shared" si="8"/>
        <v>-194</v>
      </c>
    </row>
    <row r="181" spans="15:22" x14ac:dyDescent="0.25">
      <c r="O181" s="70">
        <v>178</v>
      </c>
      <c r="P181" s="73">
        <f t="shared" si="6"/>
        <v>15</v>
      </c>
      <c r="Q181" s="73">
        <v>10</v>
      </c>
      <c r="S181" s="73" t="s">
        <v>73</v>
      </c>
      <c r="T181" s="83">
        <f t="shared" si="7"/>
        <v>1936</v>
      </c>
      <c r="U181">
        <v>2114</v>
      </c>
      <c r="V181">
        <f t="shared" si="8"/>
        <v>-178</v>
      </c>
    </row>
    <row r="182" spans="15:22" x14ac:dyDescent="0.25">
      <c r="O182" s="70">
        <v>179</v>
      </c>
      <c r="P182" s="73">
        <f t="shared" si="6"/>
        <v>15</v>
      </c>
      <c r="Q182" s="73">
        <v>11</v>
      </c>
      <c r="S182" s="73" t="s">
        <v>74</v>
      </c>
      <c r="T182" s="83">
        <f t="shared" si="7"/>
        <v>1880</v>
      </c>
      <c r="U182">
        <v>1442</v>
      </c>
      <c r="V182">
        <f t="shared" si="8"/>
        <v>438</v>
      </c>
    </row>
    <row r="183" spans="15:22" x14ac:dyDescent="0.25">
      <c r="O183" s="70">
        <v>180</v>
      </c>
      <c r="P183" s="73">
        <f t="shared" si="6"/>
        <v>15</v>
      </c>
      <c r="Q183" s="73">
        <v>12</v>
      </c>
      <c r="S183" s="73" t="s">
        <v>75</v>
      </c>
      <c r="T183" s="83">
        <f t="shared" si="7"/>
        <v>1835</v>
      </c>
      <c r="U183">
        <v>1861</v>
      </c>
      <c r="V183">
        <f t="shared" si="8"/>
        <v>-26</v>
      </c>
    </row>
    <row r="184" spans="15:22" x14ac:dyDescent="0.25">
      <c r="O184" s="70">
        <v>181</v>
      </c>
      <c r="P184" s="73">
        <f t="shared" si="6"/>
        <v>16</v>
      </c>
      <c r="Q184" s="73">
        <v>1</v>
      </c>
      <c r="R184" s="83">
        <v>1847</v>
      </c>
      <c r="S184" s="73" t="s">
        <v>64</v>
      </c>
      <c r="T184" s="83">
        <f t="shared" si="7"/>
        <v>1825</v>
      </c>
      <c r="U184">
        <v>1798</v>
      </c>
      <c r="V184">
        <f t="shared" si="8"/>
        <v>27</v>
      </c>
    </row>
    <row r="185" spans="15:22" x14ac:dyDescent="0.25">
      <c r="O185" s="70">
        <v>182</v>
      </c>
      <c r="P185" s="73">
        <f t="shared" si="6"/>
        <v>16</v>
      </c>
      <c r="Q185" s="73">
        <v>2</v>
      </c>
      <c r="S185" s="73" t="s">
        <v>65</v>
      </c>
      <c r="T185" s="83">
        <f t="shared" si="7"/>
        <v>1596</v>
      </c>
      <c r="U185">
        <v>1751</v>
      </c>
      <c r="V185">
        <f t="shared" si="8"/>
        <v>-155</v>
      </c>
    </row>
    <row r="186" spans="15:22" x14ac:dyDescent="0.25">
      <c r="O186" s="70">
        <v>183</v>
      </c>
      <c r="P186" s="73">
        <f t="shared" si="6"/>
        <v>16</v>
      </c>
      <c r="Q186" s="73">
        <v>3</v>
      </c>
      <c r="S186" s="73" t="s">
        <v>66</v>
      </c>
      <c r="T186" s="83">
        <f t="shared" si="7"/>
        <v>2069</v>
      </c>
      <c r="U186">
        <v>2586</v>
      </c>
      <c r="V186">
        <f t="shared" si="8"/>
        <v>-517</v>
      </c>
    </row>
    <row r="187" spans="15:22" x14ac:dyDescent="0.25">
      <c r="O187" s="70">
        <v>184</v>
      </c>
      <c r="P187" s="73">
        <f t="shared" si="6"/>
        <v>16</v>
      </c>
      <c r="Q187" s="73">
        <v>4</v>
      </c>
      <c r="S187" s="73" t="s">
        <v>67</v>
      </c>
      <c r="T187" s="83">
        <f t="shared" si="7"/>
        <v>1820</v>
      </c>
      <c r="U187">
        <v>1729</v>
      </c>
      <c r="V187">
        <f t="shared" si="8"/>
        <v>91</v>
      </c>
    </row>
    <row r="188" spans="15:22" x14ac:dyDescent="0.25">
      <c r="O188" s="70">
        <v>185</v>
      </c>
      <c r="P188" s="73">
        <f t="shared" si="6"/>
        <v>16</v>
      </c>
      <c r="Q188" s="73">
        <v>5</v>
      </c>
      <c r="S188" s="73" t="s">
        <v>68</v>
      </c>
      <c r="T188" s="83">
        <f t="shared" si="7"/>
        <v>2166</v>
      </c>
      <c r="U188">
        <v>1707</v>
      </c>
      <c r="V188">
        <f t="shared" si="8"/>
        <v>459</v>
      </c>
    </row>
    <row r="189" spans="15:22" x14ac:dyDescent="0.25">
      <c r="O189" s="70">
        <v>186</v>
      </c>
      <c r="P189" s="73">
        <f t="shared" si="6"/>
        <v>16</v>
      </c>
      <c r="Q189" s="73">
        <v>6</v>
      </c>
      <c r="S189" s="73" t="s">
        <v>69</v>
      </c>
      <c r="T189" s="83">
        <f t="shared" si="7"/>
        <v>2969</v>
      </c>
      <c r="U189">
        <v>3489</v>
      </c>
      <c r="V189">
        <f t="shared" si="8"/>
        <v>-520</v>
      </c>
    </row>
    <row r="190" spans="15:22" x14ac:dyDescent="0.25">
      <c r="O190" s="70">
        <v>187</v>
      </c>
      <c r="P190" s="73">
        <f t="shared" si="6"/>
        <v>16</v>
      </c>
      <c r="Q190" s="73">
        <v>7</v>
      </c>
      <c r="S190" s="73" t="s">
        <v>70</v>
      </c>
      <c r="T190" s="83">
        <f t="shared" si="7"/>
        <v>2629</v>
      </c>
      <c r="U190">
        <v>2579</v>
      </c>
      <c r="V190">
        <f t="shared" si="8"/>
        <v>50</v>
      </c>
    </row>
    <row r="191" spans="15:22" x14ac:dyDescent="0.25">
      <c r="O191" s="70">
        <v>188</v>
      </c>
      <c r="P191" s="73">
        <f t="shared" si="6"/>
        <v>16</v>
      </c>
      <c r="Q191" s="73">
        <v>8</v>
      </c>
      <c r="S191" s="73" t="s">
        <v>71</v>
      </c>
      <c r="T191" s="83">
        <f t="shared" si="7"/>
        <v>3421</v>
      </c>
      <c r="U191">
        <v>2706</v>
      </c>
      <c r="V191">
        <f t="shared" si="8"/>
        <v>715</v>
      </c>
    </row>
    <row r="192" spans="15:22" x14ac:dyDescent="0.25">
      <c r="O192" s="70">
        <v>189</v>
      </c>
      <c r="P192" s="73">
        <f t="shared" si="6"/>
        <v>16</v>
      </c>
      <c r="Q192" s="73">
        <v>9</v>
      </c>
      <c r="S192" s="73" t="s">
        <v>72</v>
      </c>
      <c r="T192" s="83">
        <f t="shared" si="7"/>
        <v>4620</v>
      </c>
      <c r="U192">
        <v>5124</v>
      </c>
      <c r="V192">
        <f t="shared" si="8"/>
        <v>-504</v>
      </c>
    </row>
    <row r="193" spans="15:22" x14ac:dyDescent="0.25">
      <c r="O193" s="70">
        <v>190</v>
      </c>
      <c r="P193" s="73">
        <f t="shared" si="6"/>
        <v>16</v>
      </c>
      <c r="Q193" s="73">
        <v>10</v>
      </c>
      <c r="S193" s="73" t="s">
        <v>73</v>
      </c>
      <c r="T193" s="83">
        <f t="shared" si="7"/>
        <v>3537</v>
      </c>
      <c r="U193">
        <v>3862</v>
      </c>
      <c r="V193">
        <f t="shared" si="8"/>
        <v>-325</v>
      </c>
    </row>
    <row r="194" spans="15:22" x14ac:dyDescent="0.25">
      <c r="O194" s="70">
        <v>191</v>
      </c>
      <c r="P194" s="73">
        <f t="shared" si="6"/>
        <v>16</v>
      </c>
      <c r="Q194" s="73">
        <v>11</v>
      </c>
      <c r="S194" s="73" t="s">
        <v>74</v>
      </c>
      <c r="T194" s="83">
        <f t="shared" si="7"/>
        <v>3876</v>
      </c>
      <c r="U194">
        <v>2973</v>
      </c>
      <c r="V194">
        <f t="shared" si="8"/>
        <v>903</v>
      </c>
    </row>
    <row r="195" spans="15:22" x14ac:dyDescent="0.25">
      <c r="O195" s="70">
        <v>192</v>
      </c>
      <c r="P195" s="73">
        <f t="shared" si="6"/>
        <v>16</v>
      </c>
      <c r="Q195" s="73">
        <v>12</v>
      </c>
      <c r="S195" s="73" t="s">
        <v>75</v>
      </c>
      <c r="T195" s="83">
        <f t="shared" si="7"/>
        <v>3308</v>
      </c>
      <c r="U195">
        <v>3354</v>
      </c>
      <c r="V195">
        <f t="shared" si="8"/>
        <v>-46</v>
      </c>
    </row>
    <row r="196" spans="15:22" x14ac:dyDescent="0.25">
      <c r="O196" s="70">
        <v>193</v>
      </c>
      <c r="P196" s="73">
        <f t="shared" ref="P196:P259" si="9">ROUNDUP(O196/12,0)</f>
        <v>17</v>
      </c>
      <c r="Q196" s="73">
        <v>1</v>
      </c>
      <c r="R196" s="83">
        <v>1848</v>
      </c>
      <c r="S196" s="73" t="s">
        <v>64</v>
      </c>
      <c r="T196" s="83" t="e">
        <f t="shared" ref="T196:T259" si="10">INDEX($B$7:$M$22,P196,Q196)</f>
        <v>#REF!</v>
      </c>
      <c r="U196" t="e">
        <v>#REF!</v>
      </c>
      <c r="V196" t="e">
        <f t="shared" ref="V196:V259" si="11">T196-U196</f>
        <v>#REF!</v>
      </c>
    </row>
    <row r="197" spans="15:22" x14ac:dyDescent="0.25">
      <c r="O197" s="70">
        <v>194</v>
      </c>
      <c r="P197" s="73">
        <f t="shared" si="9"/>
        <v>17</v>
      </c>
      <c r="Q197" s="73">
        <v>2</v>
      </c>
      <c r="S197" s="73" t="s">
        <v>65</v>
      </c>
      <c r="T197" s="83" t="e">
        <f t="shared" si="10"/>
        <v>#REF!</v>
      </c>
      <c r="U197" t="e">
        <v>#REF!</v>
      </c>
      <c r="V197" t="e">
        <f t="shared" si="11"/>
        <v>#REF!</v>
      </c>
    </row>
    <row r="198" spans="15:22" x14ac:dyDescent="0.25">
      <c r="O198" s="70">
        <v>195</v>
      </c>
      <c r="P198" s="73">
        <f t="shared" si="9"/>
        <v>17</v>
      </c>
      <c r="Q198" s="73">
        <v>3</v>
      </c>
      <c r="S198" s="73" t="s">
        <v>66</v>
      </c>
      <c r="T198" s="83" t="e">
        <f t="shared" si="10"/>
        <v>#REF!</v>
      </c>
      <c r="U198" t="e">
        <v>#REF!</v>
      </c>
      <c r="V198" t="e">
        <f t="shared" si="11"/>
        <v>#REF!</v>
      </c>
    </row>
    <row r="199" spans="15:22" x14ac:dyDescent="0.25">
      <c r="O199" s="70">
        <v>196</v>
      </c>
      <c r="P199" s="73">
        <f t="shared" si="9"/>
        <v>17</v>
      </c>
      <c r="Q199" s="73">
        <v>4</v>
      </c>
      <c r="S199" s="73" t="s">
        <v>67</v>
      </c>
      <c r="T199" s="83" t="e">
        <f t="shared" si="10"/>
        <v>#REF!</v>
      </c>
      <c r="U199" t="e">
        <v>#REF!</v>
      </c>
      <c r="V199" t="e">
        <f t="shared" si="11"/>
        <v>#REF!</v>
      </c>
    </row>
    <row r="200" spans="15:22" x14ac:dyDescent="0.25">
      <c r="O200" s="70">
        <v>197</v>
      </c>
      <c r="P200" s="73">
        <f t="shared" si="9"/>
        <v>17</v>
      </c>
      <c r="Q200" s="73">
        <v>5</v>
      </c>
      <c r="S200" s="73" t="s">
        <v>68</v>
      </c>
      <c r="T200" s="83" t="e">
        <f t="shared" si="10"/>
        <v>#REF!</v>
      </c>
      <c r="U200" t="e">
        <v>#REF!</v>
      </c>
      <c r="V200" t="e">
        <f t="shared" si="11"/>
        <v>#REF!</v>
      </c>
    </row>
    <row r="201" spans="15:22" x14ac:dyDescent="0.25">
      <c r="O201" s="70">
        <v>198</v>
      </c>
      <c r="P201" s="73">
        <f t="shared" si="9"/>
        <v>17</v>
      </c>
      <c r="Q201" s="73">
        <v>6</v>
      </c>
      <c r="S201" s="73" t="s">
        <v>69</v>
      </c>
      <c r="T201" s="83" t="e">
        <f t="shared" si="10"/>
        <v>#REF!</v>
      </c>
      <c r="U201" t="e">
        <v>#REF!</v>
      </c>
      <c r="V201" t="e">
        <f t="shared" si="11"/>
        <v>#REF!</v>
      </c>
    </row>
    <row r="202" spans="15:22" x14ac:dyDescent="0.25">
      <c r="O202" s="70">
        <v>199</v>
      </c>
      <c r="P202" s="73">
        <f t="shared" si="9"/>
        <v>17</v>
      </c>
      <c r="Q202" s="73">
        <v>7</v>
      </c>
      <c r="S202" s="73" t="s">
        <v>70</v>
      </c>
      <c r="T202" s="83" t="e">
        <f t="shared" si="10"/>
        <v>#REF!</v>
      </c>
      <c r="U202" t="e">
        <v>#REF!</v>
      </c>
      <c r="V202" t="e">
        <f t="shared" si="11"/>
        <v>#REF!</v>
      </c>
    </row>
    <row r="203" spans="15:22" x14ac:dyDescent="0.25">
      <c r="O203" s="70">
        <v>200</v>
      </c>
      <c r="P203" s="73">
        <f t="shared" si="9"/>
        <v>17</v>
      </c>
      <c r="Q203" s="73">
        <v>8</v>
      </c>
      <c r="S203" s="73" t="s">
        <v>71</v>
      </c>
      <c r="T203" s="83" t="e">
        <f t="shared" si="10"/>
        <v>#REF!</v>
      </c>
      <c r="U203" t="e">
        <v>#REF!</v>
      </c>
      <c r="V203" t="e">
        <f t="shared" si="11"/>
        <v>#REF!</v>
      </c>
    </row>
    <row r="204" spans="15:22" x14ac:dyDescent="0.25">
      <c r="O204" s="70">
        <v>201</v>
      </c>
      <c r="P204" s="73">
        <f t="shared" si="9"/>
        <v>17</v>
      </c>
      <c r="Q204" s="73">
        <v>9</v>
      </c>
      <c r="S204" s="73" t="s">
        <v>72</v>
      </c>
      <c r="T204" s="83" t="e">
        <f t="shared" si="10"/>
        <v>#REF!</v>
      </c>
      <c r="U204" t="e">
        <v>#REF!</v>
      </c>
      <c r="V204" t="e">
        <f t="shared" si="11"/>
        <v>#REF!</v>
      </c>
    </row>
    <row r="205" spans="15:22" x14ac:dyDescent="0.25">
      <c r="O205" s="70">
        <v>202</v>
      </c>
      <c r="P205" s="73">
        <f t="shared" si="9"/>
        <v>17</v>
      </c>
      <c r="Q205" s="73">
        <v>10</v>
      </c>
      <c r="S205" s="73" t="s">
        <v>73</v>
      </c>
      <c r="T205" s="83" t="e">
        <f t="shared" si="10"/>
        <v>#REF!</v>
      </c>
      <c r="U205" t="e">
        <v>#REF!</v>
      </c>
      <c r="V205" t="e">
        <f t="shared" si="11"/>
        <v>#REF!</v>
      </c>
    </row>
    <row r="206" spans="15:22" x14ac:dyDescent="0.25">
      <c r="O206" s="70">
        <v>203</v>
      </c>
      <c r="P206" s="73">
        <f t="shared" si="9"/>
        <v>17</v>
      </c>
      <c r="Q206" s="73">
        <v>11</v>
      </c>
      <c r="S206" s="73" t="s">
        <v>74</v>
      </c>
      <c r="T206" s="83" t="e">
        <f t="shared" si="10"/>
        <v>#REF!</v>
      </c>
      <c r="U206" t="e">
        <v>#REF!</v>
      </c>
      <c r="V206" t="e">
        <f t="shared" si="11"/>
        <v>#REF!</v>
      </c>
    </row>
    <row r="207" spans="15:22" x14ac:dyDescent="0.25">
      <c r="O207" s="70">
        <v>204</v>
      </c>
      <c r="P207" s="73">
        <f t="shared" si="9"/>
        <v>17</v>
      </c>
      <c r="Q207" s="73">
        <v>12</v>
      </c>
      <c r="S207" s="73" t="s">
        <v>75</v>
      </c>
      <c r="T207" s="83" t="e">
        <f t="shared" si="10"/>
        <v>#REF!</v>
      </c>
      <c r="U207" t="e">
        <v>#REF!</v>
      </c>
      <c r="V207" t="e">
        <f t="shared" si="11"/>
        <v>#REF!</v>
      </c>
    </row>
    <row r="208" spans="15:22" x14ac:dyDescent="0.25">
      <c r="O208" s="70">
        <v>205</v>
      </c>
      <c r="P208" s="73">
        <f t="shared" si="9"/>
        <v>18</v>
      </c>
      <c r="Q208" s="73">
        <v>1</v>
      </c>
      <c r="R208" s="83">
        <v>1849</v>
      </c>
      <c r="S208" s="73" t="s">
        <v>64</v>
      </c>
      <c r="T208" s="83" t="e">
        <f t="shared" si="10"/>
        <v>#REF!</v>
      </c>
      <c r="U208" t="e">
        <v>#REF!</v>
      </c>
      <c r="V208" t="e">
        <f t="shared" si="11"/>
        <v>#REF!</v>
      </c>
    </row>
    <row r="209" spans="15:22" x14ac:dyDescent="0.25">
      <c r="O209" s="70">
        <v>206</v>
      </c>
      <c r="P209" s="73">
        <f t="shared" si="9"/>
        <v>18</v>
      </c>
      <c r="Q209" s="73">
        <v>2</v>
      </c>
      <c r="S209" s="73" t="s">
        <v>65</v>
      </c>
      <c r="T209" s="83" t="e">
        <f t="shared" si="10"/>
        <v>#REF!</v>
      </c>
      <c r="U209" t="e">
        <v>#REF!</v>
      </c>
      <c r="V209" t="e">
        <f t="shared" si="11"/>
        <v>#REF!</v>
      </c>
    </row>
    <row r="210" spans="15:22" x14ac:dyDescent="0.25">
      <c r="O210" s="70">
        <v>207</v>
      </c>
      <c r="P210" s="73">
        <f t="shared" si="9"/>
        <v>18</v>
      </c>
      <c r="Q210" s="73">
        <v>3</v>
      </c>
      <c r="S210" s="73" t="s">
        <v>66</v>
      </c>
      <c r="T210" s="83" t="e">
        <f t="shared" si="10"/>
        <v>#REF!</v>
      </c>
      <c r="U210" t="e">
        <v>#REF!</v>
      </c>
      <c r="V210" t="e">
        <f t="shared" si="11"/>
        <v>#REF!</v>
      </c>
    </row>
    <row r="211" spans="15:22" x14ac:dyDescent="0.25">
      <c r="O211" s="70">
        <v>208</v>
      </c>
      <c r="P211" s="73">
        <f t="shared" si="9"/>
        <v>18</v>
      </c>
      <c r="Q211" s="73">
        <v>4</v>
      </c>
      <c r="S211" s="73" t="s">
        <v>67</v>
      </c>
      <c r="T211" s="83" t="e">
        <f t="shared" si="10"/>
        <v>#REF!</v>
      </c>
      <c r="U211" t="e">
        <v>#REF!</v>
      </c>
      <c r="V211" t="e">
        <f t="shared" si="11"/>
        <v>#REF!</v>
      </c>
    </row>
    <row r="212" spans="15:22" x14ac:dyDescent="0.25">
      <c r="O212" s="70">
        <v>209</v>
      </c>
      <c r="P212" s="73">
        <f t="shared" si="9"/>
        <v>18</v>
      </c>
      <c r="Q212" s="73">
        <v>5</v>
      </c>
      <c r="S212" s="73" t="s">
        <v>68</v>
      </c>
      <c r="T212" s="83" t="e">
        <f t="shared" si="10"/>
        <v>#REF!</v>
      </c>
      <c r="U212" t="e">
        <v>#REF!</v>
      </c>
      <c r="V212" t="e">
        <f t="shared" si="11"/>
        <v>#REF!</v>
      </c>
    </row>
    <row r="213" spans="15:22" x14ac:dyDescent="0.25">
      <c r="O213" s="70">
        <v>210</v>
      </c>
      <c r="P213" s="73">
        <f t="shared" si="9"/>
        <v>18</v>
      </c>
      <c r="Q213" s="73">
        <v>6</v>
      </c>
      <c r="S213" s="73" t="s">
        <v>69</v>
      </c>
      <c r="T213" s="83" t="e">
        <f t="shared" si="10"/>
        <v>#REF!</v>
      </c>
      <c r="U213" t="e">
        <v>#REF!</v>
      </c>
      <c r="V213" t="e">
        <f t="shared" si="11"/>
        <v>#REF!</v>
      </c>
    </row>
    <row r="214" spans="15:22" x14ac:dyDescent="0.25">
      <c r="O214" s="70">
        <v>211</v>
      </c>
      <c r="P214" s="73">
        <f t="shared" si="9"/>
        <v>18</v>
      </c>
      <c r="Q214" s="73">
        <v>7</v>
      </c>
      <c r="S214" s="73" t="s">
        <v>70</v>
      </c>
      <c r="T214" s="83" t="e">
        <f t="shared" si="10"/>
        <v>#REF!</v>
      </c>
      <c r="U214" t="e">
        <v>#REF!</v>
      </c>
      <c r="V214" t="e">
        <f t="shared" si="11"/>
        <v>#REF!</v>
      </c>
    </row>
    <row r="215" spans="15:22" x14ac:dyDescent="0.25">
      <c r="O215" s="70">
        <v>212</v>
      </c>
      <c r="P215" s="73">
        <f t="shared" si="9"/>
        <v>18</v>
      </c>
      <c r="Q215" s="73">
        <v>8</v>
      </c>
      <c r="S215" s="73" t="s">
        <v>71</v>
      </c>
      <c r="T215" s="83" t="e">
        <f t="shared" si="10"/>
        <v>#REF!</v>
      </c>
      <c r="U215" t="e">
        <v>#REF!</v>
      </c>
      <c r="V215" t="e">
        <f t="shared" si="11"/>
        <v>#REF!</v>
      </c>
    </row>
    <row r="216" spans="15:22" x14ac:dyDescent="0.25">
      <c r="O216" s="70">
        <v>213</v>
      </c>
      <c r="P216" s="73">
        <f t="shared" si="9"/>
        <v>18</v>
      </c>
      <c r="Q216" s="73">
        <v>9</v>
      </c>
      <c r="S216" s="73" t="s">
        <v>72</v>
      </c>
      <c r="T216" s="83" t="e">
        <f t="shared" si="10"/>
        <v>#REF!</v>
      </c>
      <c r="U216" t="e">
        <v>#REF!</v>
      </c>
      <c r="V216" t="e">
        <f t="shared" si="11"/>
        <v>#REF!</v>
      </c>
    </row>
    <row r="217" spans="15:22" x14ac:dyDescent="0.25">
      <c r="O217" s="70">
        <v>214</v>
      </c>
      <c r="P217" s="73">
        <f t="shared" si="9"/>
        <v>18</v>
      </c>
      <c r="Q217" s="73">
        <v>10</v>
      </c>
      <c r="S217" s="73" t="s">
        <v>73</v>
      </c>
      <c r="T217" s="83" t="e">
        <f t="shared" si="10"/>
        <v>#REF!</v>
      </c>
      <c r="U217" t="e">
        <v>#REF!</v>
      </c>
      <c r="V217" t="e">
        <f t="shared" si="11"/>
        <v>#REF!</v>
      </c>
    </row>
    <row r="218" spans="15:22" x14ac:dyDescent="0.25">
      <c r="O218" s="70">
        <v>215</v>
      </c>
      <c r="P218" s="73">
        <f t="shared" si="9"/>
        <v>18</v>
      </c>
      <c r="Q218" s="73">
        <v>11</v>
      </c>
      <c r="S218" s="73" t="s">
        <v>74</v>
      </c>
      <c r="T218" s="83" t="e">
        <f t="shared" si="10"/>
        <v>#REF!</v>
      </c>
      <c r="U218" t="e">
        <v>#REF!</v>
      </c>
      <c r="V218" t="e">
        <f t="shared" si="11"/>
        <v>#REF!</v>
      </c>
    </row>
    <row r="219" spans="15:22" x14ac:dyDescent="0.25">
      <c r="O219" s="70">
        <v>216</v>
      </c>
      <c r="P219" s="73">
        <f t="shared" si="9"/>
        <v>18</v>
      </c>
      <c r="Q219" s="73">
        <v>12</v>
      </c>
      <c r="S219" s="73" t="s">
        <v>75</v>
      </c>
      <c r="T219" s="83" t="e">
        <f t="shared" si="10"/>
        <v>#REF!</v>
      </c>
      <c r="U219" t="e">
        <v>#REF!</v>
      </c>
      <c r="V219" t="e">
        <f t="shared" si="11"/>
        <v>#REF!</v>
      </c>
    </row>
    <row r="220" spans="15:22" x14ac:dyDescent="0.25">
      <c r="O220" s="70">
        <v>217</v>
      </c>
      <c r="P220" s="73">
        <f t="shared" si="9"/>
        <v>19</v>
      </c>
      <c r="Q220" s="73">
        <v>1</v>
      </c>
      <c r="R220" s="83">
        <v>1850</v>
      </c>
      <c r="S220" s="73" t="s">
        <v>64</v>
      </c>
      <c r="T220" s="83" t="e">
        <f t="shared" si="10"/>
        <v>#REF!</v>
      </c>
      <c r="U220" t="e">
        <v>#REF!</v>
      </c>
      <c r="V220" t="e">
        <f t="shared" si="11"/>
        <v>#REF!</v>
      </c>
    </row>
    <row r="221" spans="15:22" x14ac:dyDescent="0.25">
      <c r="O221" s="70">
        <v>218</v>
      </c>
      <c r="P221" s="73">
        <f t="shared" si="9"/>
        <v>19</v>
      </c>
      <c r="Q221" s="73">
        <v>2</v>
      </c>
      <c r="S221" s="73" t="s">
        <v>65</v>
      </c>
      <c r="T221" s="83" t="e">
        <f t="shared" si="10"/>
        <v>#REF!</v>
      </c>
      <c r="U221" t="e">
        <v>#REF!</v>
      </c>
      <c r="V221" t="e">
        <f t="shared" si="11"/>
        <v>#REF!</v>
      </c>
    </row>
    <row r="222" spans="15:22" x14ac:dyDescent="0.25">
      <c r="O222" s="70">
        <v>219</v>
      </c>
      <c r="P222" s="73">
        <f t="shared" si="9"/>
        <v>19</v>
      </c>
      <c r="Q222" s="73">
        <v>3</v>
      </c>
      <c r="S222" s="73" t="s">
        <v>66</v>
      </c>
      <c r="T222" s="83" t="e">
        <f t="shared" si="10"/>
        <v>#REF!</v>
      </c>
      <c r="U222" t="e">
        <v>#REF!</v>
      </c>
      <c r="V222" t="e">
        <f t="shared" si="11"/>
        <v>#REF!</v>
      </c>
    </row>
    <row r="223" spans="15:22" x14ac:dyDescent="0.25">
      <c r="O223" s="70">
        <v>220</v>
      </c>
      <c r="P223" s="73">
        <f t="shared" si="9"/>
        <v>19</v>
      </c>
      <c r="Q223" s="73">
        <v>4</v>
      </c>
      <c r="S223" s="73" t="s">
        <v>67</v>
      </c>
      <c r="T223" s="83" t="e">
        <f t="shared" si="10"/>
        <v>#REF!</v>
      </c>
      <c r="U223" t="e">
        <v>#REF!</v>
      </c>
      <c r="V223" t="e">
        <f t="shared" si="11"/>
        <v>#REF!</v>
      </c>
    </row>
    <row r="224" spans="15:22" x14ac:dyDescent="0.25">
      <c r="O224" s="70">
        <v>221</v>
      </c>
      <c r="P224" s="73">
        <f t="shared" si="9"/>
        <v>19</v>
      </c>
      <c r="Q224" s="73">
        <v>5</v>
      </c>
      <c r="S224" s="73" t="s">
        <v>68</v>
      </c>
      <c r="T224" s="83" t="e">
        <f t="shared" si="10"/>
        <v>#REF!</v>
      </c>
      <c r="U224" t="e">
        <v>#REF!</v>
      </c>
      <c r="V224" t="e">
        <f t="shared" si="11"/>
        <v>#REF!</v>
      </c>
    </row>
    <row r="225" spans="15:22" x14ac:dyDescent="0.25">
      <c r="O225" s="70">
        <v>222</v>
      </c>
      <c r="P225" s="73">
        <f t="shared" si="9"/>
        <v>19</v>
      </c>
      <c r="Q225" s="73">
        <v>6</v>
      </c>
      <c r="S225" s="73" t="s">
        <v>69</v>
      </c>
      <c r="T225" s="83" t="e">
        <f t="shared" si="10"/>
        <v>#REF!</v>
      </c>
      <c r="U225" t="e">
        <v>#REF!</v>
      </c>
      <c r="V225" t="e">
        <f t="shared" si="11"/>
        <v>#REF!</v>
      </c>
    </row>
    <row r="226" spans="15:22" x14ac:dyDescent="0.25">
      <c r="O226" s="70">
        <v>223</v>
      </c>
      <c r="P226" s="73">
        <f t="shared" si="9"/>
        <v>19</v>
      </c>
      <c r="Q226" s="73">
        <v>7</v>
      </c>
      <c r="S226" s="73" t="s">
        <v>70</v>
      </c>
      <c r="T226" s="83" t="e">
        <f t="shared" si="10"/>
        <v>#REF!</v>
      </c>
      <c r="U226" t="e">
        <v>#REF!</v>
      </c>
      <c r="V226" t="e">
        <f t="shared" si="11"/>
        <v>#REF!</v>
      </c>
    </row>
    <row r="227" spans="15:22" x14ac:dyDescent="0.25">
      <c r="O227" s="70">
        <v>224</v>
      </c>
      <c r="P227" s="73">
        <f t="shared" si="9"/>
        <v>19</v>
      </c>
      <c r="Q227" s="73">
        <v>8</v>
      </c>
      <c r="S227" s="73" t="s">
        <v>71</v>
      </c>
      <c r="T227" s="83" t="e">
        <f t="shared" si="10"/>
        <v>#REF!</v>
      </c>
      <c r="U227" t="e">
        <v>#REF!</v>
      </c>
      <c r="V227" t="e">
        <f t="shared" si="11"/>
        <v>#REF!</v>
      </c>
    </row>
    <row r="228" spans="15:22" x14ac:dyDescent="0.25">
      <c r="O228" s="70">
        <v>225</v>
      </c>
      <c r="P228" s="73">
        <f t="shared" si="9"/>
        <v>19</v>
      </c>
      <c r="Q228" s="73">
        <v>9</v>
      </c>
      <c r="S228" s="73" t="s">
        <v>72</v>
      </c>
      <c r="T228" s="83" t="e">
        <f t="shared" si="10"/>
        <v>#REF!</v>
      </c>
      <c r="U228" t="e">
        <v>#REF!</v>
      </c>
      <c r="V228" t="e">
        <f t="shared" si="11"/>
        <v>#REF!</v>
      </c>
    </row>
    <row r="229" spans="15:22" x14ac:dyDescent="0.25">
      <c r="O229" s="70">
        <v>226</v>
      </c>
      <c r="P229" s="73">
        <f t="shared" si="9"/>
        <v>19</v>
      </c>
      <c r="Q229" s="73">
        <v>10</v>
      </c>
      <c r="S229" s="73" t="s">
        <v>73</v>
      </c>
      <c r="T229" s="83" t="e">
        <f t="shared" si="10"/>
        <v>#REF!</v>
      </c>
      <c r="U229" t="e">
        <v>#REF!</v>
      </c>
      <c r="V229" t="e">
        <f t="shared" si="11"/>
        <v>#REF!</v>
      </c>
    </row>
    <row r="230" spans="15:22" x14ac:dyDescent="0.25">
      <c r="O230" s="70">
        <v>227</v>
      </c>
      <c r="P230" s="73">
        <f t="shared" si="9"/>
        <v>19</v>
      </c>
      <c r="Q230" s="73">
        <v>11</v>
      </c>
      <c r="S230" s="73" t="s">
        <v>74</v>
      </c>
      <c r="T230" s="83" t="e">
        <f t="shared" si="10"/>
        <v>#REF!</v>
      </c>
      <c r="U230" t="e">
        <v>#REF!</v>
      </c>
      <c r="V230" t="e">
        <f t="shared" si="11"/>
        <v>#REF!</v>
      </c>
    </row>
    <row r="231" spans="15:22" x14ac:dyDescent="0.25">
      <c r="O231" s="70">
        <v>228</v>
      </c>
      <c r="P231" s="73">
        <f t="shared" si="9"/>
        <v>19</v>
      </c>
      <c r="Q231" s="73">
        <v>12</v>
      </c>
      <c r="S231" s="73" t="s">
        <v>75</v>
      </c>
      <c r="T231" s="83" t="e">
        <f t="shared" si="10"/>
        <v>#REF!</v>
      </c>
      <c r="U231" t="e">
        <v>#REF!</v>
      </c>
      <c r="V231" t="e">
        <f t="shared" si="11"/>
        <v>#REF!</v>
      </c>
    </row>
    <row r="232" spans="15:22" x14ac:dyDescent="0.25">
      <c r="O232" s="70">
        <v>229</v>
      </c>
      <c r="P232" s="73">
        <f t="shared" si="9"/>
        <v>20</v>
      </c>
      <c r="Q232" s="73">
        <v>1</v>
      </c>
      <c r="R232" s="83">
        <v>1851</v>
      </c>
      <c r="S232" s="73" t="s">
        <v>64</v>
      </c>
      <c r="T232" s="83" t="e">
        <f t="shared" si="10"/>
        <v>#REF!</v>
      </c>
      <c r="U232" t="e">
        <v>#REF!</v>
      </c>
      <c r="V232" t="e">
        <f t="shared" si="11"/>
        <v>#REF!</v>
      </c>
    </row>
    <row r="233" spans="15:22" x14ac:dyDescent="0.25">
      <c r="O233" s="70">
        <v>230</v>
      </c>
      <c r="P233" s="73">
        <f t="shared" si="9"/>
        <v>20</v>
      </c>
      <c r="Q233" s="73">
        <v>2</v>
      </c>
      <c r="S233" s="73" t="s">
        <v>65</v>
      </c>
      <c r="T233" s="83" t="e">
        <f t="shared" si="10"/>
        <v>#REF!</v>
      </c>
      <c r="U233" t="e">
        <v>#REF!</v>
      </c>
      <c r="V233" t="e">
        <f t="shared" si="11"/>
        <v>#REF!</v>
      </c>
    </row>
    <row r="234" spans="15:22" x14ac:dyDescent="0.25">
      <c r="O234" s="70">
        <v>231</v>
      </c>
      <c r="P234" s="73">
        <f t="shared" si="9"/>
        <v>20</v>
      </c>
      <c r="Q234" s="73">
        <v>3</v>
      </c>
      <c r="S234" s="73" t="s">
        <v>66</v>
      </c>
      <c r="T234" s="83" t="e">
        <f t="shared" si="10"/>
        <v>#REF!</v>
      </c>
      <c r="U234" t="e">
        <v>#REF!</v>
      </c>
      <c r="V234" t="e">
        <f t="shared" si="11"/>
        <v>#REF!</v>
      </c>
    </row>
    <row r="235" spans="15:22" x14ac:dyDescent="0.25">
      <c r="O235" s="70">
        <v>232</v>
      </c>
      <c r="P235" s="73">
        <f t="shared" si="9"/>
        <v>20</v>
      </c>
      <c r="Q235" s="73">
        <v>4</v>
      </c>
      <c r="S235" s="73" t="s">
        <v>67</v>
      </c>
      <c r="T235" s="83" t="e">
        <f t="shared" si="10"/>
        <v>#REF!</v>
      </c>
      <c r="U235" t="e">
        <v>#REF!</v>
      </c>
      <c r="V235" t="e">
        <f t="shared" si="11"/>
        <v>#REF!</v>
      </c>
    </row>
    <row r="236" spans="15:22" x14ac:dyDescent="0.25">
      <c r="O236" s="70">
        <v>233</v>
      </c>
      <c r="P236" s="73">
        <f t="shared" si="9"/>
        <v>20</v>
      </c>
      <c r="Q236" s="73">
        <v>5</v>
      </c>
      <c r="S236" s="73" t="s">
        <v>68</v>
      </c>
      <c r="T236" s="83" t="e">
        <f t="shared" si="10"/>
        <v>#REF!</v>
      </c>
      <c r="U236" t="e">
        <v>#REF!</v>
      </c>
      <c r="V236" t="e">
        <f t="shared" si="11"/>
        <v>#REF!</v>
      </c>
    </row>
    <row r="237" spans="15:22" x14ac:dyDescent="0.25">
      <c r="O237" s="70">
        <v>234</v>
      </c>
      <c r="P237" s="73">
        <f t="shared" si="9"/>
        <v>20</v>
      </c>
      <c r="Q237" s="73">
        <v>6</v>
      </c>
      <c r="S237" s="73" t="s">
        <v>69</v>
      </c>
      <c r="T237" s="83" t="e">
        <f t="shared" si="10"/>
        <v>#REF!</v>
      </c>
      <c r="U237" t="e">
        <v>#REF!</v>
      </c>
      <c r="V237" t="e">
        <f t="shared" si="11"/>
        <v>#REF!</v>
      </c>
    </row>
    <row r="238" spans="15:22" x14ac:dyDescent="0.25">
      <c r="O238" s="70">
        <v>235</v>
      </c>
      <c r="P238" s="73">
        <f t="shared" si="9"/>
        <v>20</v>
      </c>
      <c r="Q238" s="73">
        <v>7</v>
      </c>
      <c r="S238" s="73" t="s">
        <v>70</v>
      </c>
      <c r="T238" s="83" t="e">
        <f t="shared" si="10"/>
        <v>#REF!</v>
      </c>
      <c r="U238" t="e">
        <v>#REF!</v>
      </c>
      <c r="V238" t="e">
        <f t="shared" si="11"/>
        <v>#REF!</v>
      </c>
    </row>
    <row r="239" spans="15:22" x14ac:dyDescent="0.25">
      <c r="O239" s="70">
        <v>236</v>
      </c>
      <c r="P239" s="73">
        <f t="shared" si="9"/>
        <v>20</v>
      </c>
      <c r="Q239" s="73">
        <v>8</v>
      </c>
      <c r="S239" s="73" t="s">
        <v>71</v>
      </c>
      <c r="T239" s="83" t="e">
        <f t="shared" si="10"/>
        <v>#REF!</v>
      </c>
      <c r="U239" t="e">
        <v>#REF!</v>
      </c>
      <c r="V239" t="e">
        <f t="shared" si="11"/>
        <v>#REF!</v>
      </c>
    </row>
    <row r="240" spans="15:22" x14ac:dyDescent="0.25">
      <c r="O240" s="70">
        <v>237</v>
      </c>
      <c r="P240" s="73">
        <f t="shared" si="9"/>
        <v>20</v>
      </c>
      <c r="Q240" s="73">
        <v>9</v>
      </c>
      <c r="S240" s="73" t="s">
        <v>72</v>
      </c>
      <c r="T240" s="83" t="e">
        <f t="shared" si="10"/>
        <v>#REF!</v>
      </c>
      <c r="U240" t="e">
        <v>#REF!</v>
      </c>
      <c r="V240" t="e">
        <f t="shared" si="11"/>
        <v>#REF!</v>
      </c>
    </row>
    <row r="241" spans="15:22" x14ac:dyDescent="0.25">
      <c r="O241" s="70">
        <v>238</v>
      </c>
      <c r="P241" s="73">
        <f t="shared" si="9"/>
        <v>20</v>
      </c>
      <c r="Q241" s="73">
        <v>10</v>
      </c>
      <c r="S241" s="73" t="s">
        <v>73</v>
      </c>
      <c r="T241" s="83" t="e">
        <f t="shared" si="10"/>
        <v>#REF!</v>
      </c>
      <c r="U241" t="e">
        <v>#REF!</v>
      </c>
      <c r="V241" t="e">
        <f t="shared" si="11"/>
        <v>#REF!</v>
      </c>
    </row>
    <row r="242" spans="15:22" x14ac:dyDescent="0.25">
      <c r="O242" s="70">
        <v>239</v>
      </c>
      <c r="P242" s="73">
        <f t="shared" si="9"/>
        <v>20</v>
      </c>
      <c r="Q242" s="73">
        <v>11</v>
      </c>
      <c r="S242" s="73" t="s">
        <v>74</v>
      </c>
      <c r="T242" s="83" t="e">
        <f t="shared" si="10"/>
        <v>#REF!</v>
      </c>
      <c r="U242" t="e">
        <v>#REF!</v>
      </c>
      <c r="V242" t="e">
        <f t="shared" si="11"/>
        <v>#REF!</v>
      </c>
    </row>
    <row r="243" spans="15:22" x14ac:dyDescent="0.25">
      <c r="O243" s="70">
        <v>240</v>
      </c>
      <c r="P243" s="73">
        <f t="shared" si="9"/>
        <v>20</v>
      </c>
      <c r="Q243" s="73">
        <v>12</v>
      </c>
      <c r="S243" s="73" t="s">
        <v>75</v>
      </c>
      <c r="T243" s="83" t="e">
        <f t="shared" si="10"/>
        <v>#REF!</v>
      </c>
      <c r="U243" t="e">
        <v>#REF!</v>
      </c>
      <c r="V243" t="e">
        <f t="shared" si="11"/>
        <v>#REF!</v>
      </c>
    </row>
    <row r="244" spans="15:22" x14ac:dyDescent="0.25">
      <c r="O244" s="70">
        <v>241</v>
      </c>
      <c r="P244" s="73">
        <f t="shared" si="9"/>
        <v>21</v>
      </c>
      <c r="Q244" s="73">
        <v>1</v>
      </c>
      <c r="R244" s="83">
        <v>1852</v>
      </c>
      <c r="S244" s="73" t="s">
        <v>64</v>
      </c>
      <c r="T244" s="83" t="e">
        <f t="shared" si="10"/>
        <v>#REF!</v>
      </c>
      <c r="U244" t="e">
        <v>#REF!</v>
      </c>
      <c r="V244" t="e">
        <f t="shared" si="11"/>
        <v>#REF!</v>
      </c>
    </row>
    <row r="245" spans="15:22" x14ac:dyDescent="0.25">
      <c r="O245" s="70">
        <v>242</v>
      </c>
      <c r="P245" s="73">
        <f t="shared" si="9"/>
        <v>21</v>
      </c>
      <c r="Q245" s="73">
        <v>2</v>
      </c>
      <c r="S245" s="73" t="s">
        <v>65</v>
      </c>
      <c r="T245" s="83" t="e">
        <f t="shared" si="10"/>
        <v>#REF!</v>
      </c>
      <c r="U245" t="e">
        <v>#REF!</v>
      </c>
      <c r="V245" t="e">
        <f t="shared" si="11"/>
        <v>#REF!</v>
      </c>
    </row>
    <row r="246" spans="15:22" x14ac:dyDescent="0.25">
      <c r="O246" s="70">
        <v>243</v>
      </c>
      <c r="P246" s="73">
        <f t="shared" si="9"/>
        <v>21</v>
      </c>
      <c r="Q246" s="73">
        <v>3</v>
      </c>
      <c r="S246" s="73" t="s">
        <v>66</v>
      </c>
      <c r="T246" s="83" t="e">
        <f t="shared" si="10"/>
        <v>#REF!</v>
      </c>
      <c r="U246" t="e">
        <v>#REF!</v>
      </c>
      <c r="V246" t="e">
        <f t="shared" si="11"/>
        <v>#REF!</v>
      </c>
    </row>
    <row r="247" spans="15:22" x14ac:dyDescent="0.25">
      <c r="O247" s="70">
        <v>244</v>
      </c>
      <c r="P247" s="73">
        <f t="shared" si="9"/>
        <v>21</v>
      </c>
      <c r="Q247" s="73">
        <v>4</v>
      </c>
      <c r="S247" s="73" t="s">
        <v>67</v>
      </c>
      <c r="T247" s="83" t="e">
        <f t="shared" si="10"/>
        <v>#REF!</v>
      </c>
      <c r="U247" t="e">
        <v>#REF!</v>
      </c>
      <c r="V247" t="e">
        <f t="shared" si="11"/>
        <v>#REF!</v>
      </c>
    </row>
    <row r="248" spans="15:22" x14ac:dyDescent="0.25">
      <c r="O248" s="70">
        <v>245</v>
      </c>
      <c r="P248" s="73">
        <f t="shared" si="9"/>
        <v>21</v>
      </c>
      <c r="Q248" s="73">
        <v>5</v>
      </c>
      <c r="S248" s="73" t="s">
        <v>68</v>
      </c>
      <c r="T248" s="83" t="e">
        <f t="shared" si="10"/>
        <v>#REF!</v>
      </c>
      <c r="U248" t="e">
        <v>#REF!</v>
      </c>
      <c r="V248" t="e">
        <f t="shared" si="11"/>
        <v>#REF!</v>
      </c>
    </row>
    <row r="249" spans="15:22" x14ac:dyDescent="0.25">
      <c r="O249" s="70">
        <v>246</v>
      </c>
      <c r="P249" s="73">
        <f t="shared" si="9"/>
        <v>21</v>
      </c>
      <c r="Q249" s="73">
        <v>6</v>
      </c>
      <c r="S249" s="73" t="s">
        <v>69</v>
      </c>
      <c r="T249" s="83" t="e">
        <f t="shared" si="10"/>
        <v>#REF!</v>
      </c>
      <c r="U249" t="e">
        <v>#REF!</v>
      </c>
      <c r="V249" t="e">
        <f t="shared" si="11"/>
        <v>#REF!</v>
      </c>
    </row>
    <row r="250" spans="15:22" x14ac:dyDescent="0.25">
      <c r="O250" s="70">
        <v>247</v>
      </c>
      <c r="P250" s="73">
        <f t="shared" si="9"/>
        <v>21</v>
      </c>
      <c r="Q250" s="73">
        <v>7</v>
      </c>
      <c r="S250" s="73" t="s">
        <v>70</v>
      </c>
      <c r="T250" s="83" t="e">
        <f t="shared" si="10"/>
        <v>#REF!</v>
      </c>
      <c r="U250" t="e">
        <v>#REF!</v>
      </c>
      <c r="V250" t="e">
        <f t="shared" si="11"/>
        <v>#REF!</v>
      </c>
    </row>
    <row r="251" spans="15:22" x14ac:dyDescent="0.25">
      <c r="O251" s="70">
        <v>248</v>
      </c>
      <c r="P251" s="73">
        <f t="shared" si="9"/>
        <v>21</v>
      </c>
      <c r="Q251" s="73">
        <v>8</v>
      </c>
      <c r="S251" s="73" t="s">
        <v>71</v>
      </c>
      <c r="T251" s="83" t="e">
        <f t="shared" si="10"/>
        <v>#REF!</v>
      </c>
      <c r="U251" t="e">
        <v>#REF!</v>
      </c>
      <c r="V251" t="e">
        <f t="shared" si="11"/>
        <v>#REF!</v>
      </c>
    </row>
    <row r="252" spans="15:22" x14ac:dyDescent="0.25">
      <c r="O252" s="70">
        <v>249</v>
      </c>
      <c r="P252" s="73">
        <f t="shared" si="9"/>
        <v>21</v>
      </c>
      <c r="Q252" s="73">
        <v>9</v>
      </c>
      <c r="S252" s="73" t="s">
        <v>72</v>
      </c>
      <c r="T252" s="83" t="e">
        <f t="shared" si="10"/>
        <v>#REF!</v>
      </c>
      <c r="U252" t="e">
        <v>#REF!</v>
      </c>
      <c r="V252" t="e">
        <f t="shared" si="11"/>
        <v>#REF!</v>
      </c>
    </row>
    <row r="253" spans="15:22" x14ac:dyDescent="0.25">
      <c r="O253" s="70">
        <v>250</v>
      </c>
      <c r="P253" s="73">
        <f t="shared" si="9"/>
        <v>21</v>
      </c>
      <c r="Q253" s="73">
        <v>10</v>
      </c>
      <c r="S253" s="73" t="s">
        <v>73</v>
      </c>
      <c r="T253" s="83" t="e">
        <f t="shared" si="10"/>
        <v>#REF!</v>
      </c>
      <c r="U253" t="e">
        <v>#REF!</v>
      </c>
      <c r="V253" t="e">
        <f t="shared" si="11"/>
        <v>#REF!</v>
      </c>
    </row>
    <row r="254" spans="15:22" x14ac:dyDescent="0.25">
      <c r="O254" s="70">
        <v>251</v>
      </c>
      <c r="P254" s="73">
        <f t="shared" si="9"/>
        <v>21</v>
      </c>
      <c r="Q254" s="73">
        <v>11</v>
      </c>
      <c r="S254" s="73" t="s">
        <v>74</v>
      </c>
      <c r="T254" s="83" t="e">
        <f t="shared" si="10"/>
        <v>#REF!</v>
      </c>
      <c r="U254" t="e">
        <v>#REF!</v>
      </c>
      <c r="V254" t="e">
        <f t="shared" si="11"/>
        <v>#REF!</v>
      </c>
    </row>
    <row r="255" spans="15:22" x14ac:dyDescent="0.25">
      <c r="O255" s="70">
        <v>252</v>
      </c>
      <c r="P255" s="73">
        <f t="shared" si="9"/>
        <v>21</v>
      </c>
      <c r="Q255" s="73">
        <v>12</v>
      </c>
      <c r="S255" s="73" t="s">
        <v>75</v>
      </c>
      <c r="T255" s="83" t="e">
        <f t="shared" si="10"/>
        <v>#REF!</v>
      </c>
      <c r="U255" t="e">
        <v>#REF!</v>
      </c>
      <c r="V255" t="e">
        <f t="shared" si="11"/>
        <v>#REF!</v>
      </c>
    </row>
    <row r="256" spans="15:22" x14ac:dyDescent="0.25">
      <c r="O256" s="70">
        <v>253</v>
      </c>
      <c r="P256" s="73">
        <f t="shared" si="9"/>
        <v>22</v>
      </c>
      <c r="Q256" s="73">
        <v>1</v>
      </c>
      <c r="R256" s="83">
        <v>1853</v>
      </c>
      <c r="S256" s="73" t="s">
        <v>64</v>
      </c>
      <c r="T256" s="83" t="e">
        <f t="shared" si="10"/>
        <v>#REF!</v>
      </c>
      <c r="U256" t="e">
        <v>#REF!</v>
      </c>
      <c r="V256" t="e">
        <f t="shared" si="11"/>
        <v>#REF!</v>
      </c>
    </row>
    <row r="257" spans="15:22" x14ac:dyDescent="0.25">
      <c r="O257" s="70">
        <v>254</v>
      </c>
      <c r="P257" s="73">
        <f t="shared" si="9"/>
        <v>22</v>
      </c>
      <c r="Q257" s="73">
        <v>2</v>
      </c>
      <c r="S257" s="73" t="s">
        <v>65</v>
      </c>
      <c r="T257" s="83" t="e">
        <f t="shared" si="10"/>
        <v>#REF!</v>
      </c>
      <c r="U257" t="e">
        <v>#REF!</v>
      </c>
      <c r="V257" t="e">
        <f t="shared" si="11"/>
        <v>#REF!</v>
      </c>
    </row>
    <row r="258" spans="15:22" x14ac:dyDescent="0.25">
      <c r="O258" s="70">
        <v>255</v>
      </c>
      <c r="P258" s="73">
        <f t="shared" si="9"/>
        <v>22</v>
      </c>
      <c r="Q258" s="73">
        <v>3</v>
      </c>
      <c r="S258" s="73" t="s">
        <v>66</v>
      </c>
      <c r="T258" s="83" t="e">
        <f t="shared" si="10"/>
        <v>#REF!</v>
      </c>
      <c r="U258" t="e">
        <v>#REF!</v>
      </c>
      <c r="V258" t="e">
        <f t="shared" si="11"/>
        <v>#REF!</v>
      </c>
    </row>
    <row r="259" spans="15:22" x14ac:dyDescent="0.25">
      <c r="O259" s="70">
        <v>256</v>
      </c>
      <c r="P259" s="73">
        <f t="shared" si="9"/>
        <v>22</v>
      </c>
      <c r="Q259" s="73">
        <v>4</v>
      </c>
      <c r="S259" s="73" t="s">
        <v>67</v>
      </c>
      <c r="T259" s="83" t="e">
        <f t="shared" si="10"/>
        <v>#REF!</v>
      </c>
      <c r="U259" t="e">
        <v>#REF!</v>
      </c>
      <c r="V259" t="e">
        <f t="shared" si="11"/>
        <v>#REF!</v>
      </c>
    </row>
    <row r="260" spans="15:22" x14ac:dyDescent="0.25">
      <c r="O260" s="70">
        <v>257</v>
      </c>
      <c r="P260" s="73">
        <f t="shared" ref="P260:P323" si="12">ROUNDUP(O260/12,0)</f>
        <v>22</v>
      </c>
      <c r="Q260" s="73">
        <v>5</v>
      </c>
      <c r="S260" s="73" t="s">
        <v>68</v>
      </c>
      <c r="T260" s="83" t="e">
        <f t="shared" ref="T260:T323" si="13">INDEX($B$7:$M$22,P260,Q260)</f>
        <v>#REF!</v>
      </c>
      <c r="U260" t="e">
        <v>#REF!</v>
      </c>
      <c r="V260" t="e">
        <f t="shared" ref="V260:V323" si="14">T260-U260</f>
        <v>#REF!</v>
      </c>
    </row>
    <row r="261" spans="15:22" x14ac:dyDescent="0.25">
      <c r="O261" s="70">
        <v>258</v>
      </c>
      <c r="P261" s="73">
        <f t="shared" si="12"/>
        <v>22</v>
      </c>
      <c r="Q261" s="73">
        <v>6</v>
      </c>
      <c r="S261" s="73" t="s">
        <v>69</v>
      </c>
      <c r="T261" s="83" t="e">
        <f t="shared" si="13"/>
        <v>#REF!</v>
      </c>
      <c r="U261" t="e">
        <v>#REF!</v>
      </c>
      <c r="V261" t="e">
        <f t="shared" si="14"/>
        <v>#REF!</v>
      </c>
    </row>
    <row r="262" spans="15:22" x14ac:dyDescent="0.25">
      <c r="O262" s="70">
        <v>259</v>
      </c>
      <c r="P262" s="73">
        <f t="shared" si="12"/>
        <v>22</v>
      </c>
      <c r="Q262" s="73">
        <v>7</v>
      </c>
      <c r="S262" s="73" t="s">
        <v>70</v>
      </c>
      <c r="T262" s="83" t="e">
        <f t="shared" si="13"/>
        <v>#REF!</v>
      </c>
      <c r="U262" t="e">
        <v>#REF!</v>
      </c>
      <c r="V262" t="e">
        <f t="shared" si="14"/>
        <v>#REF!</v>
      </c>
    </row>
    <row r="263" spans="15:22" x14ac:dyDescent="0.25">
      <c r="O263" s="70">
        <v>260</v>
      </c>
      <c r="P263" s="73">
        <f t="shared" si="12"/>
        <v>22</v>
      </c>
      <c r="Q263" s="73">
        <v>8</v>
      </c>
      <c r="S263" s="73" t="s">
        <v>71</v>
      </c>
      <c r="T263" s="83" t="e">
        <f t="shared" si="13"/>
        <v>#REF!</v>
      </c>
      <c r="U263" t="e">
        <v>#REF!</v>
      </c>
      <c r="V263" t="e">
        <f t="shared" si="14"/>
        <v>#REF!</v>
      </c>
    </row>
    <row r="264" spans="15:22" x14ac:dyDescent="0.25">
      <c r="O264" s="70">
        <v>261</v>
      </c>
      <c r="P264" s="73">
        <f t="shared" si="12"/>
        <v>22</v>
      </c>
      <c r="Q264" s="73">
        <v>9</v>
      </c>
      <c r="S264" s="73" t="s">
        <v>72</v>
      </c>
      <c r="T264" s="83" t="e">
        <f t="shared" si="13"/>
        <v>#REF!</v>
      </c>
      <c r="U264" t="e">
        <v>#REF!</v>
      </c>
      <c r="V264" t="e">
        <f t="shared" si="14"/>
        <v>#REF!</v>
      </c>
    </row>
    <row r="265" spans="15:22" x14ac:dyDescent="0.25">
      <c r="O265" s="70">
        <v>262</v>
      </c>
      <c r="P265" s="73">
        <f t="shared" si="12"/>
        <v>22</v>
      </c>
      <c r="Q265" s="73">
        <v>10</v>
      </c>
      <c r="S265" s="73" t="s">
        <v>73</v>
      </c>
      <c r="T265" s="83" t="e">
        <f t="shared" si="13"/>
        <v>#REF!</v>
      </c>
      <c r="U265" t="e">
        <v>#REF!</v>
      </c>
      <c r="V265" t="e">
        <f t="shared" si="14"/>
        <v>#REF!</v>
      </c>
    </row>
    <row r="266" spans="15:22" x14ac:dyDescent="0.25">
      <c r="O266" s="70">
        <v>263</v>
      </c>
      <c r="P266" s="73">
        <f t="shared" si="12"/>
        <v>22</v>
      </c>
      <c r="Q266" s="73">
        <v>11</v>
      </c>
      <c r="S266" s="73" t="s">
        <v>74</v>
      </c>
      <c r="T266" s="83" t="e">
        <f t="shared" si="13"/>
        <v>#REF!</v>
      </c>
      <c r="U266" t="e">
        <v>#REF!</v>
      </c>
      <c r="V266" t="e">
        <f t="shared" si="14"/>
        <v>#REF!</v>
      </c>
    </row>
    <row r="267" spans="15:22" x14ac:dyDescent="0.25">
      <c r="O267" s="70">
        <v>264</v>
      </c>
      <c r="P267" s="73">
        <f t="shared" si="12"/>
        <v>22</v>
      </c>
      <c r="Q267" s="73">
        <v>12</v>
      </c>
      <c r="S267" s="73" t="s">
        <v>75</v>
      </c>
      <c r="T267" s="83" t="e">
        <f t="shared" si="13"/>
        <v>#REF!</v>
      </c>
      <c r="U267" t="e">
        <v>#REF!</v>
      </c>
      <c r="V267" t="e">
        <f t="shared" si="14"/>
        <v>#REF!</v>
      </c>
    </row>
    <row r="268" spans="15:22" x14ac:dyDescent="0.25">
      <c r="O268" s="70">
        <v>265</v>
      </c>
      <c r="P268" s="73">
        <f t="shared" si="12"/>
        <v>23</v>
      </c>
      <c r="Q268" s="73">
        <v>1</v>
      </c>
      <c r="R268" s="83">
        <v>1854</v>
      </c>
      <c r="S268" s="73" t="s">
        <v>64</v>
      </c>
      <c r="T268" s="83" t="e">
        <f t="shared" si="13"/>
        <v>#REF!</v>
      </c>
      <c r="U268" t="e">
        <v>#REF!</v>
      </c>
      <c r="V268" t="e">
        <f t="shared" si="14"/>
        <v>#REF!</v>
      </c>
    </row>
    <row r="269" spans="15:22" x14ac:dyDescent="0.25">
      <c r="O269" s="70">
        <v>266</v>
      </c>
      <c r="P269" s="73">
        <f t="shared" si="12"/>
        <v>23</v>
      </c>
      <c r="Q269" s="73">
        <v>2</v>
      </c>
      <c r="S269" s="73" t="s">
        <v>65</v>
      </c>
      <c r="T269" s="83" t="e">
        <f t="shared" si="13"/>
        <v>#REF!</v>
      </c>
      <c r="U269" t="e">
        <v>#REF!</v>
      </c>
      <c r="V269" t="e">
        <f t="shared" si="14"/>
        <v>#REF!</v>
      </c>
    </row>
    <row r="270" spans="15:22" x14ac:dyDescent="0.25">
      <c r="O270" s="70">
        <v>267</v>
      </c>
      <c r="P270" s="73">
        <f t="shared" si="12"/>
        <v>23</v>
      </c>
      <c r="Q270" s="73">
        <v>3</v>
      </c>
      <c r="S270" s="73" t="s">
        <v>66</v>
      </c>
      <c r="T270" s="83" t="e">
        <f t="shared" si="13"/>
        <v>#REF!</v>
      </c>
      <c r="U270" t="e">
        <v>#REF!</v>
      </c>
      <c r="V270" t="e">
        <f t="shared" si="14"/>
        <v>#REF!</v>
      </c>
    </row>
    <row r="271" spans="15:22" x14ac:dyDescent="0.25">
      <c r="O271" s="70">
        <v>268</v>
      </c>
      <c r="P271" s="73">
        <f t="shared" si="12"/>
        <v>23</v>
      </c>
      <c r="Q271" s="73">
        <v>4</v>
      </c>
      <c r="S271" s="73" t="s">
        <v>67</v>
      </c>
      <c r="T271" s="83" t="e">
        <f t="shared" si="13"/>
        <v>#REF!</v>
      </c>
      <c r="U271" t="e">
        <v>#REF!</v>
      </c>
      <c r="V271" t="e">
        <f t="shared" si="14"/>
        <v>#REF!</v>
      </c>
    </row>
    <row r="272" spans="15:22" x14ac:dyDescent="0.25">
      <c r="O272" s="70">
        <v>269</v>
      </c>
      <c r="P272" s="73">
        <f t="shared" si="12"/>
        <v>23</v>
      </c>
      <c r="Q272" s="73">
        <v>5</v>
      </c>
      <c r="S272" s="73" t="s">
        <v>68</v>
      </c>
      <c r="T272" s="83" t="e">
        <f t="shared" si="13"/>
        <v>#REF!</v>
      </c>
      <c r="U272" t="e">
        <v>#REF!</v>
      </c>
      <c r="V272" t="e">
        <f t="shared" si="14"/>
        <v>#REF!</v>
      </c>
    </row>
    <row r="273" spans="15:22" x14ac:dyDescent="0.25">
      <c r="O273" s="70">
        <v>270</v>
      </c>
      <c r="P273" s="73">
        <f t="shared" si="12"/>
        <v>23</v>
      </c>
      <c r="Q273" s="73">
        <v>6</v>
      </c>
      <c r="S273" s="73" t="s">
        <v>69</v>
      </c>
      <c r="T273" s="83" t="e">
        <f t="shared" si="13"/>
        <v>#REF!</v>
      </c>
      <c r="U273" t="e">
        <v>#REF!</v>
      </c>
      <c r="V273" t="e">
        <f t="shared" si="14"/>
        <v>#REF!</v>
      </c>
    </row>
    <row r="274" spans="15:22" x14ac:dyDescent="0.25">
      <c r="O274" s="70">
        <v>271</v>
      </c>
      <c r="P274" s="73">
        <f t="shared" si="12"/>
        <v>23</v>
      </c>
      <c r="Q274" s="73">
        <v>7</v>
      </c>
      <c r="S274" s="73" t="s">
        <v>70</v>
      </c>
      <c r="T274" s="83" t="e">
        <f t="shared" si="13"/>
        <v>#REF!</v>
      </c>
      <c r="U274" t="e">
        <v>#REF!</v>
      </c>
      <c r="V274" t="e">
        <f t="shared" si="14"/>
        <v>#REF!</v>
      </c>
    </row>
    <row r="275" spans="15:22" x14ac:dyDescent="0.25">
      <c r="O275" s="70">
        <v>272</v>
      </c>
      <c r="P275" s="73">
        <f t="shared" si="12"/>
        <v>23</v>
      </c>
      <c r="Q275" s="73">
        <v>8</v>
      </c>
      <c r="S275" s="73" t="s">
        <v>71</v>
      </c>
      <c r="T275" s="83" t="e">
        <f t="shared" si="13"/>
        <v>#REF!</v>
      </c>
      <c r="U275" t="e">
        <v>#REF!</v>
      </c>
      <c r="V275" t="e">
        <f t="shared" si="14"/>
        <v>#REF!</v>
      </c>
    </row>
    <row r="276" spans="15:22" x14ac:dyDescent="0.25">
      <c r="O276" s="70">
        <v>273</v>
      </c>
      <c r="P276" s="73">
        <f t="shared" si="12"/>
        <v>23</v>
      </c>
      <c r="Q276" s="73">
        <v>9</v>
      </c>
      <c r="S276" s="73" t="s">
        <v>72</v>
      </c>
      <c r="T276" s="83" t="e">
        <f t="shared" si="13"/>
        <v>#REF!</v>
      </c>
      <c r="U276" t="e">
        <v>#REF!</v>
      </c>
      <c r="V276" t="e">
        <f t="shared" si="14"/>
        <v>#REF!</v>
      </c>
    </row>
    <row r="277" spans="15:22" x14ac:dyDescent="0.25">
      <c r="O277" s="70">
        <v>274</v>
      </c>
      <c r="P277" s="73">
        <f t="shared" si="12"/>
        <v>23</v>
      </c>
      <c r="Q277" s="73">
        <v>10</v>
      </c>
      <c r="S277" s="73" t="s">
        <v>73</v>
      </c>
      <c r="T277" s="83" t="e">
        <f t="shared" si="13"/>
        <v>#REF!</v>
      </c>
      <c r="U277" t="e">
        <v>#REF!</v>
      </c>
      <c r="V277" t="e">
        <f t="shared" si="14"/>
        <v>#REF!</v>
      </c>
    </row>
    <row r="278" spans="15:22" x14ac:dyDescent="0.25">
      <c r="O278" s="70">
        <v>275</v>
      </c>
      <c r="P278" s="73">
        <f t="shared" si="12"/>
        <v>23</v>
      </c>
      <c r="Q278" s="73">
        <v>11</v>
      </c>
      <c r="S278" s="73" t="s">
        <v>74</v>
      </c>
      <c r="T278" s="83" t="e">
        <f t="shared" si="13"/>
        <v>#REF!</v>
      </c>
      <c r="U278" t="e">
        <v>#REF!</v>
      </c>
      <c r="V278" t="e">
        <f t="shared" si="14"/>
        <v>#REF!</v>
      </c>
    </row>
    <row r="279" spans="15:22" x14ac:dyDescent="0.25">
      <c r="O279" s="70">
        <v>276</v>
      </c>
      <c r="P279" s="73">
        <f t="shared" si="12"/>
        <v>23</v>
      </c>
      <c r="Q279" s="73">
        <v>12</v>
      </c>
      <c r="S279" s="73" t="s">
        <v>75</v>
      </c>
      <c r="T279" s="83" t="e">
        <f t="shared" si="13"/>
        <v>#REF!</v>
      </c>
      <c r="U279" t="e">
        <v>#REF!</v>
      </c>
      <c r="V279" t="e">
        <f t="shared" si="14"/>
        <v>#REF!</v>
      </c>
    </row>
    <row r="280" spans="15:22" x14ac:dyDescent="0.25">
      <c r="O280" s="70">
        <v>277</v>
      </c>
      <c r="P280" s="73">
        <f t="shared" si="12"/>
        <v>24</v>
      </c>
      <c r="Q280" s="73">
        <v>1</v>
      </c>
      <c r="R280" s="83">
        <v>1855</v>
      </c>
      <c r="S280" s="73" t="s">
        <v>64</v>
      </c>
      <c r="T280" s="83" t="e">
        <f t="shared" si="13"/>
        <v>#REF!</v>
      </c>
      <c r="U280" t="e">
        <v>#REF!</v>
      </c>
      <c r="V280" t="e">
        <f t="shared" si="14"/>
        <v>#REF!</v>
      </c>
    </row>
    <row r="281" spans="15:22" x14ac:dyDescent="0.25">
      <c r="O281" s="70">
        <v>278</v>
      </c>
      <c r="P281" s="73">
        <f t="shared" si="12"/>
        <v>24</v>
      </c>
      <c r="Q281" s="73">
        <v>2</v>
      </c>
      <c r="S281" s="73" t="s">
        <v>65</v>
      </c>
      <c r="T281" s="83" t="e">
        <f t="shared" si="13"/>
        <v>#REF!</v>
      </c>
      <c r="U281" t="e">
        <v>#REF!</v>
      </c>
      <c r="V281" t="e">
        <f t="shared" si="14"/>
        <v>#REF!</v>
      </c>
    </row>
    <row r="282" spans="15:22" x14ac:dyDescent="0.25">
      <c r="O282" s="70">
        <v>279</v>
      </c>
      <c r="P282" s="73">
        <f t="shared" si="12"/>
        <v>24</v>
      </c>
      <c r="Q282" s="73">
        <v>3</v>
      </c>
      <c r="S282" s="73" t="s">
        <v>66</v>
      </c>
      <c r="T282" s="83" t="e">
        <f t="shared" si="13"/>
        <v>#REF!</v>
      </c>
      <c r="U282" t="e">
        <v>#REF!</v>
      </c>
      <c r="V282" t="e">
        <f t="shared" si="14"/>
        <v>#REF!</v>
      </c>
    </row>
    <row r="283" spans="15:22" x14ac:dyDescent="0.25">
      <c r="O283" s="70">
        <v>280</v>
      </c>
      <c r="P283" s="73">
        <f t="shared" si="12"/>
        <v>24</v>
      </c>
      <c r="Q283" s="73">
        <v>4</v>
      </c>
      <c r="S283" s="73" t="s">
        <v>67</v>
      </c>
      <c r="T283" s="83" t="e">
        <f t="shared" si="13"/>
        <v>#REF!</v>
      </c>
      <c r="U283" t="e">
        <v>#REF!</v>
      </c>
      <c r="V283" t="e">
        <f t="shared" si="14"/>
        <v>#REF!</v>
      </c>
    </row>
    <row r="284" spans="15:22" x14ac:dyDescent="0.25">
      <c r="O284" s="70">
        <v>281</v>
      </c>
      <c r="P284" s="73">
        <f t="shared" si="12"/>
        <v>24</v>
      </c>
      <c r="Q284" s="73">
        <v>5</v>
      </c>
      <c r="S284" s="73" t="s">
        <v>68</v>
      </c>
      <c r="T284" s="83" t="e">
        <f t="shared" si="13"/>
        <v>#REF!</v>
      </c>
      <c r="U284" t="e">
        <v>#REF!</v>
      </c>
      <c r="V284" t="e">
        <f t="shared" si="14"/>
        <v>#REF!</v>
      </c>
    </row>
    <row r="285" spans="15:22" x14ac:dyDescent="0.25">
      <c r="O285" s="70">
        <v>282</v>
      </c>
      <c r="P285" s="73">
        <f t="shared" si="12"/>
        <v>24</v>
      </c>
      <c r="Q285" s="73">
        <v>6</v>
      </c>
      <c r="S285" s="73" t="s">
        <v>69</v>
      </c>
      <c r="T285" s="83" t="e">
        <f t="shared" si="13"/>
        <v>#REF!</v>
      </c>
      <c r="U285" t="e">
        <v>#REF!</v>
      </c>
      <c r="V285" t="e">
        <f t="shared" si="14"/>
        <v>#REF!</v>
      </c>
    </row>
    <row r="286" spans="15:22" x14ac:dyDescent="0.25">
      <c r="O286" s="70">
        <v>283</v>
      </c>
      <c r="P286" s="73">
        <f t="shared" si="12"/>
        <v>24</v>
      </c>
      <c r="Q286" s="73">
        <v>7</v>
      </c>
      <c r="S286" s="73" t="s">
        <v>70</v>
      </c>
      <c r="T286" s="83" t="e">
        <f t="shared" si="13"/>
        <v>#REF!</v>
      </c>
      <c r="U286" t="e">
        <v>#REF!</v>
      </c>
      <c r="V286" t="e">
        <f t="shared" si="14"/>
        <v>#REF!</v>
      </c>
    </row>
    <row r="287" spans="15:22" x14ac:dyDescent="0.25">
      <c r="O287" s="70">
        <v>284</v>
      </c>
      <c r="P287" s="73">
        <f t="shared" si="12"/>
        <v>24</v>
      </c>
      <c r="Q287" s="73">
        <v>8</v>
      </c>
      <c r="S287" s="73" t="s">
        <v>71</v>
      </c>
      <c r="T287" s="83" t="e">
        <f t="shared" si="13"/>
        <v>#REF!</v>
      </c>
      <c r="U287" t="e">
        <v>#REF!</v>
      </c>
      <c r="V287" t="e">
        <f t="shared" si="14"/>
        <v>#REF!</v>
      </c>
    </row>
    <row r="288" spans="15:22" x14ac:dyDescent="0.25">
      <c r="O288" s="70">
        <v>285</v>
      </c>
      <c r="P288" s="73">
        <f t="shared" si="12"/>
        <v>24</v>
      </c>
      <c r="Q288" s="73">
        <v>9</v>
      </c>
      <c r="S288" s="73" t="s">
        <v>72</v>
      </c>
      <c r="T288" s="83" t="e">
        <f t="shared" si="13"/>
        <v>#REF!</v>
      </c>
      <c r="U288" t="e">
        <v>#REF!</v>
      </c>
      <c r="V288" t="e">
        <f t="shared" si="14"/>
        <v>#REF!</v>
      </c>
    </row>
    <row r="289" spans="15:22" x14ac:dyDescent="0.25">
      <c r="O289" s="70">
        <v>286</v>
      </c>
      <c r="P289" s="73">
        <f t="shared" si="12"/>
        <v>24</v>
      </c>
      <c r="Q289" s="73">
        <v>10</v>
      </c>
      <c r="S289" s="73" t="s">
        <v>73</v>
      </c>
      <c r="T289" s="83" t="e">
        <f t="shared" si="13"/>
        <v>#REF!</v>
      </c>
      <c r="U289" t="e">
        <v>#REF!</v>
      </c>
      <c r="V289" t="e">
        <f t="shared" si="14"/>
        <v>#REF!</v>
      </c>
    </row>
    <row r="290" spans="15:22" x14ac:dyDescent="0.25">
      <c r="O290" s="70">
        <v>287</v>
      </c>
      <c r="P290" s="73">
        <f t="shared" si="12"/>
        <v>24</v>
      </c>
      <c r="Q290" s="73">
        <v>11</v>
      </c>
      <c r="S290" s="73" t="s">
        <v>74</v>
      </c>
      <c r="T290" s="83" t="e">
        <f t="shared" si="13"/>
        <v>#REF!</v>
      </c>
      <c r="U290" t="e">
        <v>#REF!</v>
      </c>
      <c r="V290" t="e">
        <f t="shared" si="14"/>
        <v>#REF!</v>
      </c>
    </row>
    <row r="291" spans="15:22" x14ac:dyDescent="0.25">
      <c r="O291" s="70">
        <v>288</v>
      </c>
      <c r="P291" s="73">
        <f t="shared" si="12"/>
        <v>24</v>
      </c>
      <c r="Q291" s="73">
        <v>12</v>
      </c>
      <c r="S291" s="73" t="s">
        <v>75</v>
      </c>
      <c r="T291" s="83" t="e">
        <f t="shared" si="13"/>
        <v>#REF!</v>
      </c>
      <c r="U291" t="e">
        <v>#REF!</v>
      </c>
      <c r="V291" t="e">
        <f t="shared" si="14"/>
        <v>#REF!</v>
      </c>
    </row>
    <row r="292" spans="15:22" x14ac:dyDescent="0.25">
      <c r="O292" s="70">
        <v>289</v>
      </c>
      <c r="P292" s="73">
        <f t="shared" si="12"/>
        <v>25</v>
      </c>
      <c r="Q292" s="73">
        <v>1</v>
      </c>
      <c r="R292" s="83">
        <v>1856</v>
      </c>
      <c r="S292" s="73" t="s">
        <v>64</v>
      </c>
      <c r="T292" s="83" t="e">
        <f t="shared" si="13"/>
        <v>#REF!</v>
      </c>
      <c r="U292" t="e">
        <v>#REF!</v>
      </c>
      <c r="V292" t="e">
        <f t="shared" si="14"/>
        <v>#REF!</v>
      </c>
    </row>
    <row r="293" spans="15:22" x14ac:dyDescent="0.25">
      <c r="O293" s="70">
        <v>290</v>
      </c>
      <c r="P293" s="73">
        <f t="shared" si="12"/>
        <v>25</v>
      </c>
      <c r="Q293" s="73">
        <v>2</v>
      </c>
      <c r="S293" s="73" t="s">
        <v>65</v>
      </c>
      <c r="T293" s="83" t="e">
        <f t="shared" si="13"/>
        <v>#REF!</v>
      </c>
      <c r="U293" t="e">
        <v>#REF!</v>
      </c>
      <c r="V293" t="e">
        <f t="shared" si="14"/>
        <v>#REF!</v>
      </c>
    </row>
    <row r="294" spans="15:22" x14ac:dyDescent="0.25">
      <c r="O294" s="70">
        <v>291</v>
      </c>
      <c r="P294" s="73">
        <f t="shared" si="12"/>
        <v>25</v>
      </c>
      <c r="Q294" s="73">
        <v>3</v>
      </c>
      <c r="S294" s="73" t="s">
        <v>66</v>
      </c>
      <c r="T294" s="83" t="e">
        <f t="shared" si="13"/>
        <v>#REF!</v>
      </c>
      <c r="U294" t="e">
        <v>#REF!</v>
      </c>
      <c r="V294" t="e">
        <f t="shared" si="14"/>
        <v>#REF!</v>
      </c>
    </row>
    <row r="295" spans="15:22" x14ac:dyDescent="0.25">
      <c r="O295" s="70">
        <v>292</v>
      </c>
      <c r="P295" s="73">
        <f t="shared" si="12"/>
        <v>25</v>
      </c>
      <c r="Q295" s="73">
        <v>4</v>
      </c>
      <c r="S295" s="73" t="s">
        <v>67</v>
      </c>
      <c r="T295" s="83" t="e">
        <f t="shared" si="13"/>
        <v>#REF!</v>
      </c>
      <c r="U295" t="e">
        <v>#REF!</v>
      </c>
      <c r="V295" t="e">
        <f t="shared" si="14"/>
        <v>#REF!</v>
      </c>
    </row>
    <row r="296" spans="15:22" x14ac:dyDescent="0.25">
      <c r="O296" s="70">
        <v>293</v>
      </c>
      <c r="P296" s="73">
        <f t="shared" si="12"/>
        <v>25</v>
      </c>
      <c r="Q296" s="73">
        <v>5</v>
      </c>
      <c r="S296" s="73" t="s">
        <v>68</v>
      </c>
      <c r="T296" s="83" t="e">
        <f t="shared" si="13"/>
        <v>#REF!</v>
      </c>
      <c r="U296" t="e">
        <v>#REF!</v>
      </c>
      <c r="V296" t="e">
        <f t="shared" si="14"/>
        <v>#REF!</v>
      </c>
    </row>
    <row r="297" spans="15:22" x14ac:dyDescent="0.25">
      <c r="O297" s="70">
        <v>294</v>
      </c>
      <c r="P297" s="73">
        <f t="shared" si="12"/>
        <v>25</v>
      </c>
      <c r="Q297" s="73">
        <v>6</v>
      </c>
      <c r="S297" s="73" t="s">
        <v>69</v>
      </c>
      <c r="T297" s="83" t="e">
        <f t="shared" si="13"/>
        <v>#REF!</v>
      </c>
      <c r="U297" t="e">
        <v>#REF!</v>
      </c>
      <c r="V297" t="e">
        <f t="shared" si="14"/>
        <v>#REF!</v>
      </c>
    </row>
    <row r="298" spans="15:22" x14ac:dyDescent="0.25">
      <c r="O298" s="70">
        <v>295</v>
      </c>
      <c r="P298" s="73">
        <f t="shared" si="12"/>
        <v>25</v>
      </c>
      <c r="Q298" s="73">
        <v>7</v>
      </c>
      <c r="S298" s="73" t="s">
        <v>70</v>
      </c>
      <c r="T298" s="83" t="e">
        <f t="shared" si="13"/>
        <v>#REF!</v>
      </c>
      <c r="U298" t="e">
        <v>#REF!</v>
      </c>
      <c r="V298" t="e">
        <f t="shared" si="14"/>
        <v>#REF!</v>
      </c>
    </row>
    <row r="299" spans="15:22" x14ac:dyDescent="0.25">
      <c r="O299" s="70">
        <v>296</v>
      </c>
      <c r="P299" s="73">
        <f t="shared" si="12"/>
        <v>25</v>
      </c>
      <c r="Q299" s="73">
        <v>8</v>
      </c>
      <c r="S299" s="73" t="s">
        <v>71</v>
      </c>
      <c r="T299" s="83" t="e">
        <f t="shared" si="13"/>
        <v>#REF!</v>
      </c>
      <c r="U299" t="e">
        <v>#REF!</v>
      </c>
      <c r="V299" t="e">
        <f t="shared" si="14"/>
        <v>#REF!</v>
      </c>
    </row>
    <row r="300" spans="15:22" x14ac:dyDescent="0.25">
      <c r="O300" s="70">
        <v>297</v>
      </c>
      <c r="P300" s="73">
        <f t="shared" si="12"/>
        <v>25</v>
      </c>
      <c r="Q300" s="73">
        <v>9</v>
      </c>
      <c r="S300" s="73" t="s">
        <v>72</v>
      </c>
      <c r="T300" s="83" t="e">
        <f t="shared" si="13"/>
        <v>#REF!</v>
      </c>
      <c r="U300" t="e">
        <v>#REF!</v>
      </c>
      <c r="V300" t="e">
        <f t="shared" si="14"/>
        <v>#REF!</v>
      </c>
    </row>
    <row r="301" spans="15:22" x14ac:dyDescent="0.25">
      <c r="O301" s="70">
        <v>298</v>
      </c>
      <c r="P301" s="73">
        <f t="shared" si="12"/>
        <v>25</v>
      </c>
      <c r="Q301" s="73">
        <v>10</v>
      </c>
      <c r="S301" s="73" t="s">
        <v>73</v>
      </c>
      <c r="T301" s="83" t="e">
        <f t="shared" si="13"/>
        <v>#REF!</v>
      </c>
      <c r="U301" t="e">
        <v>#REF!</v>
      </c>
      <c r="V301" t="e">
        <f t="shared" si="14"/>
        <v>#REF!</v>
      </c>
    </row>
    <row r="302" spans="15:22" x14ac:dyDescent="0.25">
      <c r="O302" s="70">
        <v>299</v>
      </c>
      <c r="P302" s="73">
        <f t="shared" si="12"/>
        <v>25</v>
      </c>
      <c r="Q302" s="73">
        <v>11</v>
      </c>
      <c r="S302" s="73" t="s">
        <v>74</v>
      </c>
      <c r="T302" s="83" t="e">
        <f t="shared" si="13"/>
        <v>#REF!</v>
      </c>
      <c r="U302" t="e">
        <v>#REF!</v>
      </c>
      <c r="V302" t="e">
        <f t="shared" si="14"/>
        <v>#REF!</v>
      </c>
    </row>
    <row r="303" spans="15:22" x14ac:dyDescent="0.25">
      <c r="O303" s="70">
        <v>300</v>
      </c>
      <c r="P303" s="73">
        <f t="shared" si="12"/>
        <v>25</v>
      </c>
      <c r="Q303" s="73">
        <v>12</v>
      </c>
      <c r="S303" s="73" t="s">
        <v>75</v>
      </c>
      <c r="T303" s="83" t="e">
        <f t="shared" si="13"/>
        <v>#REF!</v>
      </c>
      <c r="U303" t="e">
        <v>#REF!</v>
      </c>
      <c r="V303" t="e">
        <f t="shared" si="14"/>
        <v>#REF!</v>
      </c>
    </row>
    <row r="304" spans="15:22" x14ac:dyDescent="0.25">
      <c r="O304" s="70">
        <v>301</v>
      </c>
      <c r="P304" s="73">
        <f t="shared" si="12"/>
        <v>26</v>
      </c>
      <c r="Q304" s="73">
        <v>1</v>
      </c>
      <c r="R304" s="83">
        <v>1857</v>
      </c>
      <c r="S304" s="73" t="s">
        <v>64</v>
      </c>
      <c r="T304" s="83" t="e">
        <f t="shared" si="13"/>
        <v>#REF!</v>
      </c>
      <c r="U304" t="e">
        <v>#REF!</v>
      </c>
      <c r="V304" t="e">
        <f t="shared" si="14"/>
        <v>#REF!</v>
      </c>
    </row>
    <row r="305" spans="15:22" x14ac:dyDescent="0.25">
      <c r="O305" s="70">
        <v>302</v>
      </c>
      <c r="P305" s="73">
        <f t="shared" si="12"/>
        <v>26</v>
      </c>
      <c r="Q305" s="73">
        <v>2</v>
      </c>
      <c r="S305" s="73" t="s">
        <v>65</v>
      </c>
      <c r="T305" s="83" t="e">
        <f t="shared" si="13"/>
        <v>#REF!</v>
      </c>
      <c r="U305" t="e">
        <v>#REF!</v>
      </c>
      <c r="V305" t="e">
        <f t="shared" si="14"/>
        <v>#REF!</v>
      </c>
    </row>
    <row r="306" spans="15:22" x14ac:dyDescent="0.25">
      <c r="O306" s="70">
        <v>303</v>
      </c>
      <c r="P306" s="73">
        <f t="shared" si="12"/>
        <v>26</v>
      </c>
      <c r="Q306" s="73">
        <v>3</v>
      </c>
      <c r="S306" s="73" t="s">
        <v>66</v>
      </c>
      <c r="T306" s="83" t="e">
        <f t="shared" si="13"/>
        <v>#REF!</v>
      </c>
      <c r="U306" t="e">
        <v>#REF!</v>
      </c>
      <c r="V306" t="e">
        <f t="shared" si="14"/>
        <v>#REF!</v>
      </c>
    </row>
    <row r="307" spans="15:22" x14ac:dyDescent="0.25">
      <c r="O307" s="70">
        <v>304</v>
      </c>
      <c r="P307" s="73">
        <f t="shared" si="12"/>
        <v>26</v>
      </c>
      <c r="Q307" s="73">
        <v>4</v>
      </c>
      <c r="S307" s="73" t="s">
        <v>67</v>
      </c>
      <c r="T307" s="83" t="e">
        <f t="shared" si="13"/>
        <v>#REF!</v>
      </c>
      <c r="U307" t="e">
        <v>#REF!</v>
      </c>
      <c r="V307" t="e">
        <f t="shared" si="14"/>
        <v>#REF!</v>
      </c>
    </row>
    <row r="308" spans="15:22" x14ac:dyDescent="0.25">
      <c r="O308" s="70">
        <v>305</v>
      </c>
      <c r="P308" s="73">
        <f t="shared" si="12"/>
        <v>26</v>
      </c>
      <c r="Q308" s="73">
        <v>5</v>
      </c>
      <c r="S308" s="73" t="s">
        <v>68</v>
      </c>
      <c r="T308" s="83" t="e">
        <f t="shared" si="13"/>
        <v>#REF!</v>
      </c>
      <c r="U308" t="e">
        <v>#REF!</v>
      </c>
      <c r="V308" t="e">
        <f t="shared" si="14"/>
        <v>#REF!</v>
      </c>
    </row>
    <row r="309" spans="15:22" x14ac:dyDescent="0.25">
      <c r="O309" s="70">
        <v>306</v>
      </c>
      <c r="P309" s="73">
        <f t="shared" si="12"/>
        <v>26</v>
      </c>
      <c r="Q309" s="73">
        <v>6</v>
      </c>
      <c r="S309" s="73" t="s">
        <v>69</v>
      </c>
      <c r="T309" s="83" t="e">
        <f t="shared" si="13"/>
        <v>#REF!</v>
      </c>
      <c r="U309" t="e">
        <v>#REF!</v>
      </c>
      <c r="V309" t="e">
        <f t="shared" si="14"/>
        <v>#REF!</v>
      </c>
    </row>
    <row r="310" spans="15:22" x14ac:dyDescent="0.25">
      <c r="O310" s="70">
        <v>307</v>
      </c>
      <c r="P310" s="73">
        <f t="shared" si="12"/>
        <v>26</v>
      </c>
      <c r="Q310" s="73">
        <v>7</v>
      </c>
      <c r="S310" s="73" t="s">
        <v>70</v>
      </c>
      <c r="T310" s="83" t="e">
        <f t="shared" si="13"/>
        <v>#REF!</v>
      </c>
      <c r="U310" t="e">
        <v>#REF!</v>
      </c>
      <c r="V310" t="e">
        <f t="shared" si="14"/>
        <v>#REF!</v>
      </c>
    </row>
    <row r="311" spans="15:22" x14ac:dyDescent="0.25">
      <c r="O311" s="70">
        <v>308</v>
      </c>
      <c r="P311" s="73">
        <f t="shared" si="12"/>
        <v>26</v>
      </c>
      <c r="Q311" s="73">
        <v>8</v>
      </c>
      <c r="S311" s="73" t="s">
        <v>71</v>
      </c>
      <c r="T311" s="83" t="e">
        <f t="shared" si="13"/>
        <v>#REF!</v>
      </c>
      <c r="U311" t="e">
        <v>#REF!</v>
      </c>
      <c r="V311" t="e">
        <f t="shared" si="14"/>
        <v>#REF!</v>
      </c>
    </row>
    <row r="312" spans="15:22" x14ac:dyDescent="0.25">
      <c r="O312" s="70">
        <v>309</v>
      </c>
      <c r="P312" s="73">
        <f t="shared" si="12"/>
        <v>26</v>
      </c>
      <c r="Q312" s="73">
        <v>9</v>
      </c>
      <c r="S312" s="73" t="s">
        <v>72</v>
      </c>
      <c r="T312" s="83" t="e">
        <f t="shared" si="13"/>
        <v>#REF!</v>
      </c>
      <c r="U312" t="e">
        <v>#REF!</v>
      </c>
      <c r="V312" t="e">
        <f t="shared" si="14"/>
        <v>#REF!</v>
      </c>
    </row>
    <row r="313" spans="15:22" x14ac:dyDescent="0.25">
      <c r="O313" s="70">
        <v>310</v>
      </c>
      <c r="P313" s="73">
        <f t="shared" si="12"/>
        <v>26</v>
      </c>
      <c r="Q313" s="73">
        <v>10</v>
      </c>
      <c r="S313" s="73" t="s">
        <v>73</v>
      </c>
      <c r="T313" s="83" t="e">
        <f t="shared" si="13"/>
        <v>#REF!</v>
      </c>
      <c r="U313" t="e">
        <v>#REF!</v>
      </c>
      <c r="V313" t="e">
        <f t="shared" si="14"/>
        <v>#REF!</v>
      </c>
    </row>
    <row r="314" spans="15:22" x14ac:dyDescent="0.25">
      <c r="O314" s="70">
        <v>311</v>
      </c>
      <c r="P314" s="73">
        <f t="shared" si="12"/>
        <v>26</v>
      </c>
      <c r="Q314" s="73">
        <v>11</v>
      </c>
      <c r="S314" s="73" t="s">
        <v>74</v>
      </c>
      <c r="T314" s="83" t="e">
        <f t="shared" si="13"/>
        <v>#REF!</v>
      </c>
      <c r="U314" t="e">
        <v>#REF!</v>
      </c>
      <c r="V314" t="e">
        <f t="shared" si="14"/>
        <v>#REF!</v>
      </c>
    </row>
    <row r="315" spans="15:22" x14ac:dyDescent="0.25">
      <c r="O315" s="70">
        <v>312</v>
      </c>
      <c r="P315" s="73">
        <f t="shared" si="12"/>
        <v>26</v>
      </c>
      <c r="Q315" s="73">
        <v>12</v>
      </c>
      <c r="S315" s="73" t="s">
        <v>75</v>
      </c>
      <c r="T315" s="83" t="e">
        <f t="shared" si="13"/>
        <v>#REF!</v>
      </c>
      <c r="U315" t="e">
        <v>#REF!</v>
      </c>
      <c r="V315" t="e">
        <f t="shared" si="14"/>
        <v>#REF!</v>
      </c>
    </row>
    <row r="316" spans="15:22" x14ac:dyDescent="0.25">
      <c r="O316" s="70">
        <v>313</v>
      </c>
      <c r="P316" s="73">
        <f t="shared" si="12"/>
        <v>27</v>
      </c>
      <c r="Q316" s="73">
        <v>1</v>
      </c>
      <c r="R316" s="83">
        <v>1858</v>
      </c>
      <c r="S316" s="73" t="s">
        <v>64</v>
      </c>
      <c r="T316" s="83" t="e">
        <f t="shared" si="13"/>
        <v>#REF!</v>
      </c>
      <c r="U316" t="e">
        <v>#REF!</v>
      </c>
      <c r="V316" t="e">
        <f t="shared" si="14"/>
        <v>#REF!</v>
      </c>
    </row>
    <row r="317" spans="15:22" x14ac:dyDescent="0.25">
      <c r="O317" s="70">
        <v>314</v>
      </c>
      <c r="P317" s="73">
        <f t="shared" si="12"/>
        <v>27</v>
      </c>
      <c r="Q317" s="73">
        <v>2</v>
      </c>
      <c r="S317" s="73" t="s">
        <v>65</v>
      </c>
      <c r="T317" s="83" t="e">
        <f t="shared" si="13"/>
        <v>#REF!</v>
      </c>
      <c r="U317" t="e">
        <v>#REF!</v>
      </c>
      <c r="V317" t="e">
        <f t="shared" si="14"/>
        <v>#REF!</v>
      </c>
    </row>
    <row r="318" spans="15:22" x14ac:dyDescent="0.25">
      <c r="O318" s="70">
        <v>315</v>
      </c>
      <c r="P318" s="73">
        <f t="shared" si="12"/>
        <v>27</v>
      </c>
      <c r="Q318" s="73">
        <v>3</v>
      </c>
      <c r="S318" s="73" t="s">
        <v>66</v>
      </c>
      <c r="T318" s="83" t="e">
        <f t="shared" si="13"/>
        <v>#REF!</v>
      </c>
      <c r="U318" t="e">
        <v>#REF!</v>
      </c>
      <c r="V318" t="e">
        <f t="shared" si="14"/>
        <v>#REF!</v>
      </c>
    </row>
    <row r="319" spans="15:22" x14ac:dyDescent="0.25">
      <c r="O319" s="70">
        <v>316</v>
      </c>
      <c r="P319" s="73">
        <f t="shared" si="12"/>
        <v>27</v>
      </c>
      <c r="Q319" s="73">
        <v>4</v>
      </c>
      <c r="S319" s="73" t="s">
        <v>67</v>
      </c>
      <c r="T319" s="83" t="e">
        <f t="shared" si="13"/>
        <v>#REF!</v>
      </c>
      <c r="U319" t="e">
        <v>#REF!</v>
      </c>
      <c r="V319" t="e">
        <f t="shared" si="14"/>
        <v>#REF!</v>
      </c>
    </row>
    <row r="320" spans="15:22" x14ac:dyDescent="0.25">
      <c r="O320" s="70">
        <v>317</v>
      </c>
      <c r="P320" s="73">
        <f t="shared" si="12"/>
        <v>27</v>
      </c>
      <c r="Q320" s="73">
        <v>5</v>
      </c>
      <c r="S320" s="73" t="s">
        <v>68</v>
      </c>
      <c r="T320" s="83" t="e">
        <f t="shared" si="13"/>
        <v>#REF!</v>
      </c>
      <c r="U320" t="e">
        <v>#REF!</v>
      </c>
      <c r="V320" t="e">
        <f t="shared" si="14"/>
        <v>#REF!</v>
      </c>
    </row>
    <row r="321" spans="15:22" x14ac:dyDescent="0.25">
      <c r="O321" s="70">
        <v>318</v>
      </c>
      <c r="P321" s="73">
        <f t="shared" si="12"/>
        <v>27</v>
      </c>
      <c r="Q321" s="73">
        <v>6</v>
      </c>
      <c r="S321" s="73" t="s">
        <v>69</v>
      </c>
      <c r="T321" s="83" t="e">
        <f t="shared" si="13"/>
        <v>#REF!</v>
      </c>
      <c r="U321" t="e">
        <v>#REF!</v>
      </c>
      <c r="V321" t="e">
        <f t="shared" si="14"/>
        <v>#REF!</v>
      </c>
    </row>
    <row r="322" spans="15:22" x14ac:dyDescent="0.25">
      <c r="O322" s="70">
        <v>319</v>
      </c>
      <c r="P322" s="73">
        <f t="shared" si="12"/>
        <v>27</v>
      </c>
      <c r="Q322" s="73">
        <v>7</v>
      </c>
      <c r="S322" s="73" t="s">
        <v>70</v>
      </c>
      <c r="T322" s="83" t="e">
        <f t="shared" si="13"/>
        <v>#REF!</v>
      </c>
      <c r="U322" t="e">
        <v>#REF!</v>
      </c>
      <c r="V322" t="e">
        <f t="shared" si="14"/>
        <v>#REF!</v>
      </c>
    </row>
    <row r="323" spans="15:22" x14ac:dyDescent="0.25">
      <c r="O323" s="70">
        <v>320</v>
      </c>
      <c r="P323" s="73">
        <f t="shared" si="12"/>
        <v>27</v>
      </c>
      <c r="Q323" s="73">
        <v>8</v>
      </c>
      <c r="S323" s="73" t="s">
        <v>71</v>
      </c>
      <c r="T323" s="83" t="e">
        <f t="shared" si="13"/>
        <v>#REF!</v>
      </c>
      <c r="U323" t="e">
        <v>#REF!</v>
      </c>
      <c r="V323" t="e">
        <f t="shared" si="14"/>
        <v>#REF!</v>
      </c>
    </row>
    <row r="324" spans="15:22" x14ac:dyDescent="0.25">
      <c r="O324" s="70">
        <v>321</v>
      </c>
      <c r="P324" s="73">
        <f t="shared" ref="P324:P387" si="15">ROUNDUP(O324/12,0)</f>
        <v>27</v>
      </c>
      <c r="Q324" s="73">
        <v>9</v>
      </c>
      <c r="S324" s="73" t="s">
        <v>72</v>
      </c>
      <c r="T324" s="83" t="e">
        <f t="shared" ref="T324:T387" si="16">INDEX($B$7:$M$22,P324,Q324)</f>
        <v>#REF!</v>
      </c>
      <c r="U324" t="e">
        <v>#REF!</v>
      </c>
      <c r="V324" t="e">
        <f t="shared" ref="V324:V387" si="17">T324-U324</f>
        <v>#REF!</v>
      </c>
    </row>
    <row r="325" spans="15:22" x14ac:dyDescent="0.25">
      <c r="O325" s="70">
        <v>322</v>
      </c>
      <c r="P325" s="73">
        <f t="shared" si="15"/>
        <v>27</v>
      </c>
      <c r="Q325" s="73">
        <v>10</v>
      </c>
      <c r="S325" s="73" t="s">
        <v>73</v>
      </c>
      <c r="T325" s="83" t="e">
        <f t="shared" si="16"/>
        <v>#REF!</v>
      </c>
      <c r="U325" t="e">
        <v>#REF!</v>
      </c>
      <c r="V325" t="e">
        <f t="shared" si="17"/>
        <v>#REF!</v>
      </c>
    </row>
    <row r="326" spans="15:22" x14ac:dyDescent="0.25">
      <c r="O326" s="70">
        <v>323</v>
      </c>
      <c r="P326" s="73">
        <f t="shared" si="15"/>
        <v>27</v>
      </c>
      <c r="Q326" s="73">
        <v>11</v>
      </c>
      <c r="S326" s="73" t="s">
        <v>74</v>
      </c>
      <c r="T326" s="83" t="e">
        <f t="shared" si="16"/>
        <v>#REF!</v>
      </c>
      <c r="U326" t="e">
        <v>#REF!</v>
      </c>
      <c r="V326" t="e">
        <f t="shared" si="17"/>
        <v>#REF!</v>
      </c>
    </row>
    <row r="327" spans="15:22" x14ac:dyDescent="0.25">
      <c r="O327" s="70">
        <v>324</v>
      </c>
      <c r="P327" s="73">
        <f t="shared" si="15"/>
        <v>27</v>
      </c>
      <c r="Q327" s="73">
        <v>12</v>
      </c>
      <c r="S327" s="73" t="s">
        <v>75</v>
      </c>
      <c r="T327" s="83" t="e">
        <f t="shared" si="16"/>
        <v>#REF!</v>
      </c>
      <c r="U327" t="e">
        <v>#REF!</v>
      </c>
      <c r="V327" t="e">
        <f t="shared" si="17"/>
        <v>#REF!</v>
      </c>
    </row>
    <row r="328" spans="15:22" x14ac:dyDescent="0.25">
      <c r="O328" s="70">
        <v>325</v>
      </c>
      <c r="P328" s="73">
        <f t="shared" si="15"/>
        <v>28</v>
      </c>
      <c r="Q328" s="73">
        <v>1</v>
      </c>
      <c r="R328" s="83">
        <v>1859</v>
      </c>
      <c r="S328" s="73" t="s">
        <v>64</v>
      </c>
      <c r="T328" s="83" t="e">
        <f t="shared" si="16"/>
        <v>#REF!</v>
      </c>
      <c r="U328" t="e">
        <v>#REF!</v>
      </c>
      <c r="V328" t="e">
        <f t="shared" si="17"/>
        <v>#REF!</v>
      </c>
    </row>
    <row r="329" spans="15:22" x14ac:dyDescent="0.25">
      <c r="O329" s="70">
        <v>326</v>
      </c>
      <c r="P329" s="73">
        <f t="shared" si="15"/>
        <v>28</v>
      </c>
      <c r="Q329" s="73">
        <v>2</v>
      </c>
      <c r="S329" s="73" t="s">
        <v>65</v>
      </c>
      <c r="T329" s="83" t="e">
        <f t="shared" si="16"/>
        <v>#REF!</v>
      </c>
      <c r="U329" t="e">
        <v>#REF!</v>
      </c>
      <c r="V329" t="e">
        <f t="shared" si="17"/>
        <v>#REF!</v>
      </c>
    </row>
    <row r="330" spans="15:22" x14ac:dyDescent="0.25">
      <c r="O330" s="70">
        <v>327</v>
      </c>
      <c r="P330" s="73">
        <f t="shared" si="15"/>
        <v>28</v>
      </c>
      <c r="Q330" s="73">
        <v>3</v>
      </c>
      <c r="S330" s="73" t="s">
        <v>66</v>
      </c>
      <c r="T330" s="83" t="e">
        <f t="shared" si="16"/>
        <v>#REF!</v>
      </c>
      <c r="U330" t="e">
        <v>#REF!</v>
      </c>
      <c r="V330" t="e">
        <f t="shared" si="17"/>
        <v>#REF!</v>
      </c>
    </row>
    <row r="331" spans="15:22" x14ac:dyDescent="0.25">
      <c r="O331" s="70">
        <v>328</v>
      </c>
      <c r="P331" s="73">
        <f t="shared" si="15"/>
        <v>28</v>
      </c>
      <c r="Q331" s="73">
        <v>4</v>
      </c>
      <c r="S331" s="73" t="s">
        <v>67</v>
      </c>
      <c r="T331" s="83" t="e">
        <f t="shared" si="16"/>
        <v>#REF!</v>
      </c>
      <c r="U331" t="e">
        <v>#REF!</v>
      </c>
      <c r="V331" t="e">
        <f t="shared" si="17"/>
        <v>#REF!</v>
      </c>
    </row>
    <row r="332" spans="15:22" x14ac:dyDescent="0.25">
      <c r="O332" s="70">
        <v>329</v>
      </c>
      <c r="P332" s="73">
        <f t="shared" si="15"/>
        <v>28</v>
      </c>
      <c r="Q332" s="73">
        <v>5</v>
      </c>
      <c r="S332" s="73" t="s">
        <v>68</v>
      </c>
      <c r="T332" s="83" t="e">
        <f t="shared" si="16"/>
        <v>#REF!</v>
      </c>
      <c r="U332" t="e">
        <v>#REF!</v>
      </c>
      <c r="V332" t="e">
        <f t="shared" si="17"/>
        <v>#REF!</v>
      </c>
    </row>
    <row r="333" spans="15:22" x14ac:dyDescent="0.25">
      <c r="O333" s="70">
        <v>330</v>
      </c>
      <c r="P333" s="73">
        <f t="shared" si="15"/>
        <v>28</v>
      </c>
      <c r="Q333" s="73">
        <v>6</v>
      </c>
      <c r="S333" s="73" t="s">
        <v>69</v>
      </c>
      <c r="T333" s="83" t="e">
        <f t="shared" si="16"/>
        <v>#REF!</v>
      </c>
      <c r="U333" t="e">
        <v>#REF!</v>
      </c>
      <c r="V333" t="e">
        <f t="shared" si="17"/>
        <v>#REF!</v>
      </c>
    </row>
    <row r="334" spans="15:22" x14ac:dyDescent="0.25">
      <c r="O334" s="70">
        <v>331</v>
      </c>
      <c r="P334" s="73">
        <f t="shared" si="15"/>
        <v>28</v>
      </c>
      <c r="Q334" s="73">
        <v>7</v>
      </c>
      <c r="S334" s="73" t="s">
        <v>70</v>
      </c>
      <c r="T334" s="83" t="e">
        <f t="shared" si="16"/>
        <v>#REF!</v>
      </c>
      <c r="U334" t="e">
        <v>#REF!</v>
      </c>
      <c r="V334" t="e">
        <f t="shared" si="17"/>
        <v>#REF!</v>
      </c>
    </row>
    <row r="335" spans="15:22" x14ac:dyDescent="0.25">
      <c r="O335" s="70">
        <v>332</v>
      </c>
      <c r="P335" s="73">
        <f t="shared" si="15"/>
        <v>28</v>
      </c>
      <c r="Q335" s="73">
        <v>8</v>
      </c>
      <c r="S335" s="73" t="s">
        <v>71</v>
      </c>
      <c r="T335" s="83" t="e">
        <f t="shared" si="16"/>
        <v>#REF!</v>
      </c>
      <c r="U335" t="e">
        <v>#REF!</v>
      </c>
      <c r="V335" t="e">
        <f t="shared" si="17"/>
        <v>#REF!</v>
      </c>
    </row>
    <row r="336" spans="15:22" x14ac:dyDescent="0.25">
      <c r="O336" s="70">
        <v>333</v>
      </c>
      <c r="P336" s="73">
        <f t="shared" si="15"/>
        <v>28</v>
      </c>
      <c r="Q336" s="73">
        <v>9</v>
      </c>
      <c r="S336" s="73" t="s">
        <v>72</v>
      </c>
      <c r="T336" s="83" t="e">
        <f t="shared" si="16"/>
        <v>#REF!</v>
      </c>
      <c r="U336" t="e">
        <v>#REF!</v>
      </c>
      <c r="V336" t="e">
        <f t="shared" si="17"/>
        <v>#REF!</v>
      </c>
    </row>
    <row r="337" spans="15:22" x14ac:dyDescent="0.25">
      <c r="O337" s="70">
        <v>334</v>
      </c>
      <c r="P337" s="73">
        <f t="shared" si="15"/>
        <v>28</v>
      </c>
      <c r="Q337" s="73">
        <v>10</v>
      </c>
      <c r="S337" s="73" t="s">
        <v>73</v>
      </c>
      <c r="T337" s="83" t="e">
        <f t="shared" si="16"/>
        <v>#REF!</v>
      </c>
      <c r="U337" t="e">
        <v>#REF!</v>
      </c>
      <c r="V337" t="e">
        <f t="shared" si="17"/>
        <v>#REF!</v>
      </c>
    </row>
    <row r="338" spans="15:22" x14ac:dyDescent="0.25">
      <c r="O338" s="70">
        <v>335</v>
      </c>
      <c r="P338" s="73">
        <f t="shared" si="15"/>
        <v>28</v>
      </c>
      <c r="Q338" s="73">
        <v>11</v>
      </c>
      <c r="S338" s="73" t="s">
        <v>74</v>
      </c>
      <c r="T338" s="83" t="e">
        <f t="shared" si="16"/>
        <v>#REF!</v>
      </c>
      <c r="U338" t="e">
        <v>#REF!</v>
      </c>
      <c r="V338" t="e">
        <f t="shared" si="17"/>
        <v>#REF!</v>
      </c>
    </row>
    <row r="339" spans="15:22" x14ac:dyDescent="0.25">
      <c r="O339" s="70">
        <v>336</v>
      </c>
      <c r="P339" s="73">
        <f t="shared" si="15"/>
        <v>28</v>
      </c>
      <c r="Q339" s="73">
        <v>12</v>
      </c>
      <c r="S339" s="73" t="s">
        <v>75</v>
      </c>
      <c r="T339" s="83" t="e">
        <f t="shared" si="16"/>
        <v>#REF!</v>
      </c>
      <c r="U339" t="e">
        <v>#REF!</v>
      </c>
      <c r="V339" t="e">
        <f t="shared" si="17"/>
        <v>#REF!</v>
      </c>
    </row>
    <row r="340" spans="15:22" x14ac:dyDescent="0.25">
      <c r="O340" s="70">
        <v>337</v>
      </c>
      <c r="P340" s="73">
        <f t="shared" si="15"/>
        <v>29</v>
      </c>
      <c r="Q340" s="73">
        <v>1</v>
      </c>
      <c r="R340" s="83">
        <v>1860</v>
      </c>
      <c r="S340" s="73" t="s">
        <v>64</v>
      </c>
      <c r="T340" s="83" t="e">
        <f t="shared" si="16"/>
        <v>#REF!</v>
      </c>
      <c r="U340" t="e">
        <v>#REF!</v>
      </c>
      <c r="V340" t="e">
        <f t="shared" si="17"/>
        <v>#REF!</v>
      </c>
    </row>
    <row r="341" spans="15:22" x14ac:dyDescent="0.25">
      <c r="O341" s="70">
        <v>338</v>
      </c>
      <c r="P341" s="73">
        <f t="shared" si="15"/>
        <v>29</v>
      </c>
      <c r="Q341" s="73">
        <v>2</v>
      </c>
      <c r="S341" s="73" t="s">
        <v>65</v>
      </c>
      <c r="T341" s="83" t="e">
        <f t="shared" si="16"/>
        <v>#REF!</v>
      </c>
      <c r="U341" t="e">
        <v>#REF!</v>
      </c>
      <c r="V341" t="e">
        <f t="shared" si="17"/>
        <v>#REF!</v>
      </c>
    </row>
    <row r="342" spans="15:22" x14ac:dyDescent="0.25">
      <c r="O342" s="70">
        <v>339</v>
      </c>
      <c r="P342" s="73">
        <f t="shared" si="15"/>
        <v>29</v>
      </c>
      <c r="Q342" s="73">
        <v>3</v>
      </c>
      <c r="S342" s="73" t="s">
        <v>66</v>
      </c>
      <c r="T342" s="83" t="e">
        <f t="shared" si="16"/>
        <v>#REF!</v>
      </c>
      <c r="U342" t="e">
        <v>#REF!</v>
      </c>
      <c r="V342" t="e">
        <f t="shared" si="17"/>
        <v>#REF!</v>
      </c>
    </row>
    <row r="343" spans="15:22" x14ac:dyDescent="0.25">
      <c r="O343" s="70">
        <v>340</v>
      </c>
      <c r="P343" s="73">
        <f t="shared" si="15"/>
        <v>29</v>
      </c>
      <c r="Q343" s="73">
        <v>4</v>
      </c>
      <c r="S343" s="73" t="s">
        <v>67</v>
      </c>
      <c r="T343" s="83" t="e">
        <f t="shared" si="16"/>
        <v>#REF!</v>
      </c>
      <c r="U343" t="e">
        <v>#REF!</v>
      </c>
      <c r="V343" t="e">
        <f t="shared" si="17"/>
        <v>#REF!</v>
      </c>
    </row>
    <row r="344" spans="15:22" x14ac:dyDescent="0.25">
      <c r="O344" s="70">
        <v>341</v>
      </c>
      <c r="P344" s="73">
        <f t="shared" si="15"/>
        <v>29</v>
      </c>
      <c r="Q344" s="73">
        <v>5</v>
      </c>
      <c r="S344" s="73" t="s">
        <v>68</v>
      </c>
      <c r="T344" s="83" t="e">
        <f t="shared" si="16"/>
        <v>#REF!</v>
      </c>
      <c r="U344" t="e">
        <v>#REF!</v>
      </c>
      <c r="V344" t="e">
        <f t="shared" si="17"/>
        <v>#REF!</v>
      </c>
    </row>
    <row r="345" spans="15:22" x14ac:dyDescent="0.25">
      <c r="O345" s="70">
        <v>342</v>
      </c>
      <c r="P345" s="73">
        <f t="shared" si="15"/>
        <v>29</v>
      </c>
      <c r="Q345" s="73">
        <v>6</v>
      </c>
      <c r="S345" s="73" t="s">
        <v>69</v>
      </c>
      <c r="T345" s="83" t="e">
        <f t="shared" si="16"/>
        <v>#REF!</v>
      </c>
      <c r="U345" t="e">
        <v>#REF!</v>
      </c>
      <c r="V345" t="e">
        <f t="shared" si="17"/>
        <v>#REF!</v>
      </c>
    </row>
    <row r="346" spans="15:22" x14ac:dyDescent="0.25">
      <c r="O346" s="70">
        <v>343</v>
      </c>
      <c r="P346" s="73">
        <f t="shared" si="15"/>
        <v>29</v>
      </c>
      <c r="Q346" s="73">
        <v>7</v>
      </c>
      <c r="S346" s="73" t="s">
        <v>70</v>
      </c>
      <c r="T346" s="83" t="e">
        <f t="shared" si="16"/>
        <v>#REF!</v>
      </c>
      <c r="U346" t="e">
        <v>#REF!</v>
      </c>
      <c r="V346" t="e">
        <f t="shared" si="17"/>
        <v>#REF!</v>
      </c>
    </row>
    <row r="347" spans="15:22" x14ac:dyDescent="0.25">
      <c r="O347" s="70">
        <v>344</v>
      </c>
      <c r="P347" s="73">
        <f t="shared" si="15"/>
        <v>29</v>
      </c>
      <c r="Q347" s="73">
        <v>8</v>
      </c>
      <c r="S347" s="73" t="s">
        <v>71</v>
      </c>
      <c r="T347" s="83" t="e">
        <f t="shared" si="16"/>
        <v>#REF!</v>
      </c>
      <c r="U347" t="e">
        <v>#REF!</v>
      </c>
      <c r="V347" t="e">
        <f t="shared" si="17"/>
        <v>#REF!</v>
      </c>
    </row>
    <row r="348" spans="15:22" x14ac:dyDescent="0.25">
      <c r="O348" s="70">
        <v>345</v>
      </c>
      <c r="P348" s="73">
        <f t="shared" si="15"/>
        <v>29</v>
      </c>
      <c r="Q348" s="73">
        <v>9</v>
      </c>
      <c r="S348" s="73" t="s">
        <v>72</v>
      </c>
      <c r="T348" s="83" t="e">
        <f t="shared" si="16"/>
        <v>#REF!</v>
      </c>
      <c r="U348" t="e">
        <v>#REF!</v>
      </c>
      <c r="V348" t="e">
        <f t="shared" si="17"/>
        <v>#REF!</v>
      </c>
    </row>
    <row r="349" spans="15:22" x14ac:dyDescent="0.25">
      <c r="O349" s="70">
        <v>346</v>
      </c>
      <c r="P349" s="73">
        <f t="shared" si="15"/>
        <v>29</v>
      </c>
      <c r="Q349" s="73">
        <v>10</v>
      </c>
      <c r="S349" s="73" t="s">
        <v>73</v>
      </c>
      <c r="T349" s="83" t="e">
        <f t="shared" si="16"/>
        <v>#REF!</v>
      </c>
      <c r="U349" t="e">
        <v>#REF!</v>
      </c>
      <c r="V349" t="e">
        <f t="shared" si="17"/>
        <v>#REF!</v>
      </c>
    </row>
    <row r="350" spans="15:22" x14ac:dyDescent="0.25">
      <c r="O350" s="70">
        <v>347</v>
      </c>
      <c r="P350" s="73">
        <f t="shared" si="15"/>
        <v>29</v>
      </c>
      <c r="Q350" s="73">
        <v>11</v>
      </c>
      <c r="S350" s="73" t="s">
        <v>74</v>
      </c>
      <c r="T350" s="83" t="e">
        <f t="shared" si="16"/>
        <v>#REF!</v>
      </c>
      <c r="U350" t="e">
        <v>#REF!</v>
      </c>
      <c r="V350" t="e">
        <f t="shared" si="17"/>
        <v>#REF!</v>
      </c>
    </row>
    <row r="351" spans="15:22" x14ac:dyDescent="0.25">
      <c r="O351" s="70">
        <v>348</v>
      </c>
      <c r="P351" s="73">
        <f t="shared" si="15"/>
        <v>29</v>
      </c>
      <c r="Q351" s="73">
        <v>12</v>
      </c>
      <c r="S351" s="73" t="s">
        <v>75</v>
      </c>
      <c r="T351" s="83" t="e">
        <f t="shared" si="16"/>
        <v>#REF!</v>
      </c>
      <c r="U351" t="e">
        <v>#REF!</v>
      </c>
      <c r="V351" t="e">
        <f t="shared" si="17"/>
        <v>#REF!</v>
      </c>
    </row>
    <row r="352" spans="15:22" x14ac:dyDescent="0.25">
      <c r="O352" s="70">
        <v>349</v>
      </c>
      <c r="P352" s="73">
        <f t="shared" si="15"/>
        <v>30</v>
      </c>
      <c r="Q352" s="73">
        <v>1</v>
      </c>
      <c r="R352" s="83">
        <v>1861</v>
      </c>
      <c r="S352" s="73" t="s">
        <v>64</v>
      </c>
      <c r="T352" s="83" t="e">
        <f t="shared" si="16"/>
        <v>#REF!</v>
      </c>
      <c r="U352" t="e">
        <v>#REF!</v>
      </c>
      <c r="V352" t="e">
        <f t="shared" si="17"/>
        <v>#REF!</v>
      </c>
    </row>
    <row r="353" spans="15:22" x14ac:dyDescent="0.25">
      <c r="O353" s="70">
        <v>350</v>
      </c>
      <c r="P353" s="73">
        <f t="shared" si="15"/>
        <v>30</v>
      </c>
      <c r="Q353" s="73">
        <v>2</v>
      </c>
      <c r="S353" s="73" t="s">
        <v>65</v>
      </c>
      <c r="T353" s="83" t="e">
        <f t="shared" si="16"/>
        <v>#REF!</v>
      </c>
      <c r="U353" t="e">
        <v>#REF!</v>
      </c>
      <c r="V353" t="e">
        <f t="shared" si="17"/>
        <v>#REF!</v>
      </c>
    </row>
    <row r="354" spans="15:22" x14ac:dyDescent="0.25">
      <c r="O354" s="70">
        <v>351</v>
      </c>
      <c r="P354" s="73">
        <f t="shared" si="15"/>
        <v>30</v>
      </c>
      <c r="Q354" s="73">
        <v>3</v>
      </c>
      <c r="S354" s="73" t="s">
        <v>66</v>
      </c>
      <c r="T354" s="83" t="e">
        <f t="shared" si="16"/>
        <v>#REF!</v>
      </c>
      <c r="U354" t="e">
        <v>#REF!</v>
      </c>
      <c r="V354" t="e">
        <f t="shared" si="17"/>
        <v>#REF!</v>
      </c>
    </row>
    <row r="355" spans="15:22" x14ac:dyDescent="0.25">
      <c r="O355" s="70">
        <v>352</v>
      </c>
      <c r="P355" s="73">
        <f t="shared" si="15"/>
        <v>30</v>
      </c>
      <c r="Q355" s="73">
        <v>4</v>
      </c>
      <c r="S355" s="73" t="s">
        <v>67</v>
      </c>
      <c r="T355" s="83" t="e">
        <f t="shared" si="16"/>
        <v>#REF!</v>
      </c>
      <c r="U355" t="e">
        <v>#REF!</v>
      </c>
      <c r="V355" t="e">
        <f t="shared" si="17"/>
        <v>#REF!</v>
      </c>
    </row>
    <row r="356" spans="15:22" x14ac:dyDescent="0.25">
      <c r="O356" s="70">
        <v>353</v>
      </c>
      <c r="P356" s="73">
        <f t="shared" si="15"/>
        <v>30</v>
      </c>
      <c r="Q356" s="73">
        <v>5</v>
      </c>
      <c r="S356" s="73" t="s">
        <v>68</v>
      </c>
      <c r="T356" s="83" t="e">
        <f t="shared" si="16"/>
        <v>#REF!</v>
      </c>
      <c r="U356" t="e">
        <v>#REF!</v>
      </c>
      <c r="V356" t="e">
        <f t="shared" si="17"/>
        <v>#REF!</v>
      </c>
    </row>
    <row r="357" spans="15:22" x14ac:dyDescent="0.25">
      <c r="O357" s="70">
        <v>354</v>
      </c>
      <c r="P357" s="73">
        <f t="shared" si="15"/>
        <v>30</v>
      </c>
      <c r="Q357" s="73">
        <v>6</v>
      </c>
      <c r="S357" s="73" t="s">
        <v>69</v>
      </c>
      <c r="T357" s="83" t="e">
        <f t="shared" si="16"/>
        <v>#REF!</v>
      </c>
      <c r="U357" t="e">
        <v>#REF!</v>
      </c>
      <c r="V357" t="e">
        <f t="shared" si="17"/>
        <v>#REF!</v>
      </c>
    </row>
    <row r="358" spans="15:22" x14ac:dyDescent="0.25">
      <c r="O358" s="70">
        <v>355</v>
      </c>
      <c r="P358" s="73">
        <f t="shared" si="15"/>
        <v>30</v>
      </c>
      <c r="Q358" s="73">
        <v>7</v>
      </c>
      <c r="S358" s="73" t="s">
        <v>70</v>
      </c>
      <c r="T358" s="83" t="e">
        <f t="shared" si="16"/>
        <v>#REF!</v>
      </c>
      <c r="U358" t="e">
        <v>#REF!</v>
      </c>
      <c r="V358" t="e">
        <f t="shared" si="17"/>
        <v>#REF!</v>
      </c>
    </row>
    <row r="359" spans="15:22" x14ac:dyDescent="0.25">
      <c r="O359" s="70">
        <v>356</v>
      </c>
      <c r="P359" s="73">
        <f t="shared" si="15"/>
        <v>30</v>
      </c>
      <c r="Q359" s="73">
        <v>8</v>
      </c>
      <c r="S359" s="73" t="s">
        <v>71</v>
      </c>
      <c r="T359" s="83" t="e">
        <f t="shared" si="16"/>
        <v>#REF!</v>
      </c>
      <c r="U359" t="e">
        <v>#REF!</v>
      </c>
      <c r="V359" t="e">
        <f t="shared" si="17"/>
        <v>#REF!</v>
      </c>
    </row>
    <row r="360" spans="15:22" x14ac:dyDescent="0.25">
      <c r="O360" s="70">
        <v>357</v>
      </c>
      <c r="P360" s="73">
        <f t="shared" si="15"/>
        <v>30</v>
      </c>
      <c r="Q360" s="73">
        <v>9</v>
      </c>
      <c r="S360" s="73" t="s">
        <v>72</v>
      </c>
      <c r="T360" s="83" t="e">
        <f t="shared" si="16"/>
        <v>#REF!</v>
      </c>
      <c r="U360" t="e">
        <v>#REF!</v>
      </c>
      <c r="V360" t="e">
        <f t="shared" si="17"/>
        <v>#REF!</v>
      </c>
    </row>
    <row r="361" spans="15:22" x14ac:dyDescent="0.25">
      <c r="O361" s="70">
        <v>358</v>
      </c>
      <c r="P361" s="73">
        <f t="shared" si="15"/>
        <v>30</v>
      </c>
      <c r="Q361" s="73">
        <v>10</v>
      </c>
      <c r="S361" s="73" t="s">
        <v>73</v>
      </c>
      <c r="T361" s="83" t="e">
        <f t="shared" si="16"/>
        <v>#REF!</v>
      </c>
      <c r="U361" t="e">
        <v>#REF!</v>
      </c>
      <c r="V361" t="e">
        <f t="shared" si="17"/>
        <v>#REF!</v>
      </c>
    </row>
    <row r="362" spans="15:22" x14ac:dyDescent="0.25">
      <c r="O362" s="70">
        <v>359</v>
      </c>
      <c r="P362" s="73">
        <f t="shared" si="15"/>
        <v>30</v>
      </c>
      <c r="Q362" s="73">
        <v>11</v>
      </c>
      <c r="S362" s="73" t="s">
        <v>74</v>
      </c>
      <c r="T362" s="83" t="e">
        <f t="shared" si="16"/>
        <v>#REF!</v>
      </c>
      <c r="U362" t="e">
        <v>#REF!</v>
      </c>
      <c r="V362" t="e">
        <f t="shared" si="17"/>
        <v>#REF!</v>
      </c>
    </row>
    <row r="363" spans="15:22" x14ac:dyDescent="0.25">
      <c r="O363" s="70">
        <v>360</v>
      </c>
      <c r="P363" s="73">
        <f t="shared" si="15"/>
        <v>30</v>
      </c>
      <c r="Q363" s="73">
        <v>12</v>
      </c>
      <c r="S363" s="73" t="s">
        <v>75</v>
      </c>
      <c r="T363" s="83" t="e">
        <f t="shared" si="16"/>
        <v>#REF!</v>
      </c>
      <c r="U363" t="e">
        <v>#REF!</v>
      </c>
      <c r="V363" t="e">
        <f t="shared" si="17"/>
        <v>#REF!</v>
      </c>
    </row>
    <row r="364" spans="15:22" x14ac:dyDescent="0.25">
      <c r="O364" s="70">
        <v>361</v>
      </c>
      <c r="P364" s="73">
        <f t="shared" si="15"/>
        <v>31</v>
      </c>
      <c r="Q364" s="73">
        <v>1</v>
      </c>
      <c r="R364" s="83">
        <v>1862</v>
      </c>
      <c r="S364" s="73" t="s">
        <v>64</v>
      </c>
      <c r="T364" s="83" t="e">
        <f t="shared" si="16"/>
        <v>#REF!</v>
      </c>
      <c r="U364" t="e">
        <v>#REF!</v>
      </c>
      <c r="V364" t="e">
        <f t="shared" si="17"/>
        <v>#REF!</v>
      </c>
    </row>
    <row r="365" spans="15:22" x14ac:dyDescent="0.25">
      <c r="O365" s="70">
        <v>362</v>
      </c>
      <c r="P365" s="73">
        <f t="shared" si="15"/>
        <v>31</v>
      </c>
      <c r="Q365" s="73">
        <v>2</v>
      </c>
      <c r="S365" s="73" t="s">
        <v>65</v>
      </c>
      <c r="T365" s="83" t="e">
        <f t="shared" si="16"/>
        <v>#REF!</v>
      </c>
      <c r="U365" t="e">
        <v>#REF!</v>
      </c>
      <c r="V365" t="e">
        <f t="shared" si="17"/>
        <v>#REF!</v>
      </c>
    </row>
    <row r="366" spans="15:22" x14ac:dyDescent="0.25">
      <c r="O366" s="70">
        <v>363</v>
      </c>
      <c r="P366" s="73">
        <f t="shared" si="15"/>
        <v>31</v>
      </c>
      <c r="Q366" s="73">
        <v>3</v>
      </c>
      <c r="S366" s="73" t="s">
        <v>66</v>
      </c>
      <c r="T366" s="83" t="e">
        <f t="shared" si="16"/>
        <v>#REF!</v>
      </c>
      <c r="U366" t="e">
        <v>#REF!</v>
      </c>
      <c r="V366" t="e">
        <f t="shared" si="17"/>
        <v>#REF!</v>
      </c>
    </row>
    <row r="367" spans="15:22" x14ac:dyDescent="0.25">
      <c r="O367" s="70">
        <v>364</v>
      </c>
      <c r="P367" s="73">
        <f t="shared" si="15"/>
        <v>31</v>
      </c>
      <c r="Q367" s="73">
        <v>4</v>
      </c>
      <c r="S367" s="73" t="s">
        <v>67</v>
      </c>
      <c r="T367" s="83" t="e">
        <f t="shared" si="16"/>
        <v>#REF!</v>
      </c>
      <c r="U367" t="e">
        <v>#REF!</v>
      </c>
      <c r="V367" t="e">
        <f t="shared" si="17"/>
        <v>#REF!</v>
      </c>
    </row>
    <row r="368" spans="15:22" x14ac:dyDescent="0.25">
      <c r="O368" s="70">
        <v>365</v>
      </c>
      <c r="P368" s="73">
        <f t="shared" si="15"/>
        <v>31</v>
      </c>
      <c r="Q368" s="73">
        <v>5</v>
      </c>
      <c r="S368" s="73" t="s">
        <v>68</v>
      </c>
      <c r="T368" s="83" t="e">
        <f t="shared" si="16"/>
        <v>#REF!</v>
      </c>
      <c r="U368" t="e">
        <v>#REF!</v>
      </c>
      <c r="V368" t="e">
        <f t="shared" si="17"/>
        <v>#REF!</v>
      </c>
    </row>
    <row r="369" spans="15:22" x14ac:dyDescent="0.25">
      <c r="O369" s="70">
        <v>366</v>
      </c>
      <c r="P369" s="73">
        <f t="shared" si="15"/>
        <v>31</v>
      </c>
      <c r="Q369" s="73">
        <v>6</v>
      </c>
      <c r="S369" s="73" t="s">
        <v>69</v>
      </c>
      <c r="T369" s="83" t="e">
        <f t="shared" si="16"/>
        <v>#REF!</v>
      </c>
      <c r="U369" t="e">
        <v>#REF!</v>
      </c>
      <c r="V369" t="e">
        <f t="shared" si="17"/>
        <v>#REF!</v>
      </c>
    </row>
    <row r="370" spans="15:22" x14ac:dyDescent="0.25">
      <c r="O370" s="70">
        <v>367</v>
      </c>
      <c r="P370" s="73">
        <f t="shared" si="15"/>
        <v>31</v>
      </c>
      <c r="Q370" s="73">
        <v>7</v>
      </c>
      <c r="S370" s="73" t="s">
        <v>70</v>
      </c>
      <c r="T370" s="83" t="e">
        <f t="shared" si="16"/>
        <v>#REF!</v>
      </c>
      <c r="U370" t="e">
        <v>#REF!</v>
      </c>
      <c r="V370" t="e">
        <f t="shared" si="17"/>
        <v>#REF!</v>
      </c>
    </row>
    <row r="371" spans="15:22" x14ac:dyDescent="0.25">
      <c r="O371" s="70">
        <v>368</v>
      </c>
      <c r="P371" s="73">
        <f t="shared" si="15"/>
        <v>31</v>
      </c>
      <c r="Q371" s="73">
        <v>8</v>
      </c>
      <c r="S371" s="73" t="s">
        <v>71</v>
      </c>
      <c r="T371" s="83" t="e">
        <f t="shared" si="16"/>
        <v>#REF!</v>
      </c>
      <c r="U371" t="e">
        <v>#REF!</v>
      </c>
      <c r="V371" t="e">
        <f t="shared" si="17"/>
        <v>#REF!</v>
      </c>
    </row>
    <row r="372" spans="15:22" x14ac:dyDescent="0.25">
      <c r="O372" s="70">
        <v>369</v>
      </c>
      <c r="P372" s="73">
        <f t="shared" si="15"/>
        <v>31</v>
      </c>
      <c r="Q372" s="73">
        <v>9</v>
      </c>
      <c r="S372" s="73" t="s">
        <v>72</v>
      </c>
      <c r="T372" s="83" t="e">
        <f t="shared" si="16"/>
        <v>#REF!</v>
      </c>
      <c r="U372" t="e">
        <v>#REF!</v>
      </c>
      <c r="V372" t="e">
        <f t="shared" si="17"/>
        <v>#REF!</v>
      </c>
    </row>
    <row r="373" spans="15:22" x14ac:dyDescent="0.25">
      <c r="O373" s="70">
        <v>370</v>
      </c>
      <c r="P373" s="73">
        <f t="shared" si="15"/>
        <v>31</v>
      </c>
      <c r="Q373" s="73">
        <v>10</v>
      </c>
      <c r="S373" s="73" t="s">
        <v>73</v>
      </c>
      <c r="T373" s="83" t="e">
        <f t="shared" si="16"/>
        <v>#REF!</v>
      </c>
      <c r="U373" t="e">
        <v>#REF!</v>
      </c>
      <c r="V373" t="e">
        <f t="shared" si="17"/>
        <v>#REF!</v>
      </c>
    </row>
    <row r="374" spans="15:22" x14ac:dyDescent="0.25">
      <c r="O374" s="70">
        <v>371</v>
      </c>
      <c r="P374" s="73">
        <f t="shared" si="15"/>
        <v>31</v>
      </c>
      <c r="Q374" s="73">
        <v>11</v>
      </c>
      <c r="S374" s="73" t="s">
        <v>74</v>
      </c>
      <c r="T374" s="83" t="e">
        <f t="shared" si="16"/>
        <v>#REF!</v>
      </c>
      <c r="U374" t="e">
        <v>#REF!</v>
      </c>
      <c r="V374" t="e">
        <f t="shared" si="17"/>
        <v>#REF!</v>
      </c>
    </row>
    <row r="375" spans="15:22" x14ac:dyDescent="0.25">
      <c r="O375" s="70">
        <v>372</v>
      </c>
      <c r="P375" s="73">
        <f t="shared" si="15"/>
        <v>31</v>
      </c>
      <c r="Q375" s="73">
        <v>12</v>
      </c>
      <c r="S375" s="73" t="s">
        <v>75</v>
      </c>
      <c r="T375" s="83" t="e">
        <f t="shared" si="16"/>
        <v>#REF!</v>
      </c>
      <c r="U375" t="e">
        <v>#REF!</v>
      </c>
      <c r="V375" t="e">
        <f t="shared" si="17"/>
        <v>#REF!</v>
      </c>
    </row>
    <row r="376" spans="15:22" x14ac:dyDescent="0.25">
      <c r="O376" s="70">
        <v>373</v>
      </c>
      <c r="P376" s="73">
        <f t="shared" si="15"/>
        <v>32</v>
      </c>
      <c r="Q376" s="73">
        <v>1</v>
      </c>
      <c r="R376" s="83">
        <v>1863</v>
      </c>
      <c r="S376" s="73" t="s">
        <v>64</v>
      </c>
      <c r="T376" s="83" t="e">
        <f t="shared" si="16"/>
        <v>#REF!</v>
      </c>
      <c r="U376" t="e">
        <v>#REF!</v>
      </c>
      <c r="V376" t="e">
        <f t="shared" si="17"/>
        <v>#REF!</v>
      </c>
    </row>
    <row r="377" spans="15:22" x14ac:dyDescent="0.25">
      <c r="O377" s="70">
        <v>374</v>
      </c>
      <c r="P377" s="73">
        <f t="shared" si="15"/>
        <v>32</v>
      </c>
      <c r="Q377" s="73">
        <v>2</v>
      </c>
      <c r="S377" s="73" t="s">
        <v>65</v>
      </c>
      <c r="T377" s="83" t="e">
        <f t="shared" si="16"/>
        <v>#REF!</v>
      </c>
      <c r="U377" t="e">
        <v>#REF!</v>
      </c>
      <c r="V377" t="e">
        <f t="shared" si="17"/>
        <v>#REF!</v>
      </c>
    </row>
    <row r="378" spans="15:22" x14ac:dyDescent="0.25">
      <c r="O378" s="70">
        <v>375</v>
      </c>
      <c r="P378" s="73">
        <f t="shared" si="15"/>
        <v>32</v>
      </c>
      <c r="Q378" s="73">
        <v>3</v>
      </c>
      <c r="S378" s="73" t="s">
        <v>66</v>
      </c>
      <c r="T378" s="83" t="e">
        <f t="shared" si="16"/>
        <v>#REF!</v>
      </c>
      <c r="U378" t="e">
        <v>#REF!</v>
      </c>
      <c r="V378" t="e">
        <f t="shared" si="17"/>
        <v>#REF!</v>
      </c>
    </row>
    <row r="379" spans="15:22" x14ac:dyDescent="0.25">
      <c r="O379" s="70">
        <v>376</v>
      </c>
      <c r="P379" s="73">
        <f t="shared" si="15"/>
        <v>32</v>
      </c>
      <c r="Q379" s="73">
        <v>4</v>
      </c>
      <c r="S379" s="73" t="s">
        <v>67</v>
      </c>
      <c r="T379" s="83" t="e">
        <f t="shared" si="16"/>
        <v>#REF!</v>
      </c>
      <c r="U379" t="e">
        <v>#REF!</v>
      </c>
      <c r="V379" t="e">
        <f t="shared" si="17"/>
        <v>#REF!</v>
      </c>
    </row>
    <row r="380" spans="15:22" x14ac:dyDescent="0.25">
      <c r="O380" s="70">
        <v>377</v>
      </c>
      <c r="P380" s="73">
        <f t="shared" si="15"/>
        <v>32</v>
      </c>
      <c r="Q380" s="73">
        <v>5</v>
      </c>
      <c r="S380" s="73" t="s">
        <v>68</v>
      </c>
      <c r="T380" s="83" t="e">
        <f t="shared" si="16"/>
        <v>#REF!</v>
      </c>
      <c r="U380" t="e">
        <v>#REF!</v>
      </c>
      <c r="V380" t="e">
        <f t="shared" si="17"/>
        <v>#REF!</v>
      </c>
    </row>
    <row r="381" spans="15:22" x14ac:dyDescent="0.25">
      <c r="O381" s="70">
        <v>378</v>
      </c>
      <c r="P381" s="73">
        <f t="shared" si="15"/>
        <v>32</v>
      </c>
      <c r="Q381" s="73">
        <v>6</v>
      </c>
      <c r="S381" s="73" t="s">
        <v>69</v>
      </c>
      <c r="T381" s="83" t="e">
        <f t="shared" si="16"/>
        <v>#REF!</v>
      </c>
      <c r="U381" t="e">
        <v>#REF!</v>
      </c>
      <c r="V381" t="e">
        <f t="shared" si="17"/>
        <v>#REF!</v>
      </c>
    </row>
    <row r="382" spans="15:22" x14ac:dyDescent="0.25">
      <c r="O382" s="70">
        <v>379</v>
      </c>
      <c r="P382" s="73">
        <f t="shared" si="15"/>
        <v>32</v>
      </c>
      <c r="Q382" s="73">
        <v>7</v>
      </c>
      <c r="S382" s="73" t="s">
        <v>70</v>
      </c>
      <c r="T382" s="83" t="e">
        <f t="shared" si="16"/>
        <v>#REF!</v>
      </c>
      <c r="U382" t="e">
        <v>#REF!</v>
      </c>
      <c r="V382" t="e">
        <f t="shared" si="17"/>
        <v>#REF!</v>
      </c>
    </row>
    <row r="383" spans="15:22" x14ac:dyDescent="0.25">
      <c r="O383" s="70">
        <v>380</v>
      </c>
      <c r="P383" s="73">
        <f t="shared" si="15"/>
        <v>32</v>
      </c>
      <c r="Q383" s="73">
        <v>8</v>
      </c>
      <c r="S383" s="73" t="s">
        <v>71</v>
      </c>
      <c r="T383" s="83" t="e">
        <f t="shared" si="16"/>
        <v>#REF!</v>
      </c>
      <c r="U383" t="e">
        <v>#REF!</v>
      </c>
      <c r="V383" t="e">
        <f t="shared" si="17"/>
        <v>#REF!</v>
      </c>
    </row>
    <row r="384" spans="15:22" x14ac:dyDescent="0.25">
      <c r="O384" s="70">
        <v>381</v>
      </c>
      <c r="P384" s="73">
        <f t="shared" si="15"/>
        <v>32</v>
      </c>
      <c r="Q384" s="73">
        <v>9</v>
      </c>
      <c r="S384" s="73" t="s">
        <v>72</v>
      </c>
      <c r="T384" s="83" t="e">
        <f t="shared" si="16"/>
        <v>#REF!</v>
      </c>
      <c r="U384" t="e">
        <v>#REF!</v>
      </c>
      <c r="V384" t="e">
        <f t="shared" si="17"/>
        <v>#REF!</v>
      </c>
    </row>
    <row r="385" spans="15:22" x14ac:dyDescent="0.25">
      <c r="O385" s="70">
        <v>382</v>
      </c>
      <c r="P385" s="73">
        <f t="shared" si="15"/>
        <v>32</v>
      </c>
      <c r="Q385" s="73">
        <v>10</v>
      </c>
      <c r="S385" s="73" t="s">
        <v>73</v>
      </c>
      <c r="T385" s="83" t="e">
        <f t="shared" si="16"/>
        <v>#REF!</v>
      </c>
      <c r="U385" t="e">
        <v>#REF!</v>
      </c>
      <c r="V385" t="e">
        <f t="shared" si="17"/>
        <v>#REF!</v>
      </c>
    </row>
    <row r="386" spans="15:22" x14ac:dyDescent="0.25">
      <c r="O386" s="70">
        <v>383</v>
      </c>
      <c r="P386" s="73">
        <f t="shared" si="15"/>
        <v>32</v>
      </c>
      <c r="Q386" s="73">
        <v>11</v>
      </c>
      <c r="S386" s="73" t="s">
        <v>74</v>
      </c>
      <c r="T386" s="83" t="e">
        <f t="shared" si="16"/>
        <v>#REF!</v>
      </c>
      <c r="U386" t="e">
        <v>#REF!</v>
      </c>
      <c r="V386" t="e">
        <f t="shared" si="17"/>
        <v>#REF!</v>
      </c>
    </row>
    <row r="387" spans="15:22" x14ac:dyDescent="0.25">
      <c r="O387" s="70">
        <v>384</v>
      </c>
      <c r="P387" s="73">
        <f t="shared" si="15"/>
        <v>32</v>
      </c>
      <c r="Q387" s="73">
        <v>12</v>
      </c>
      <c r="S387" s="73" t="s">
        <v>75</v>
      </c>
      <c r="T387" s="83" t="e">
        <f t="shared" si="16"/>
        <v>#REF!</v>
      </c>
      <c r="U387" t="e">
        <v>#REF!</v>
      </c>
      <c r="V387" t="e">
        <f t="shared" si="17"/>
        <v>#REF!</v>
      </c>
    </row>
    <row r="388" spans="15:22" x14ac:dyDescent="0.25">
      <c r="O388" s="70">
        <v>385</v>
      </c>
      <c r="P388" s="73">
        <f t="shared" ref="P388:P451" si="18">ROUNDUP(O388/12,0)</f>
        <v>33</v>
      </c>
      <c r="Q388" s="73">
        <v>1</v>
      </c>
      <c r="R388" s="83">
        <v>1864</v>
      </c>
      <c r="S388" s="73" t="s">
        <v>64</v>
      </c>
      <c r="T388" s="83" t="e">
        <f t="shared" ref="T388:T451" si="19">INDEX($B$7:$M$22,P388,Q388)</f>
        <v>#REF!</v>
      </c>
      <c r="U388" t="e">
        <v>#REF!</v>
      </c>
      <c r="V388" t="e">
        <f t="shared" ref="V388:V451" si="20">T388-U388</f>
        <v>#REF!</v>
      </c>
    </row>
    <row r="389" spans="15:22" x14ac:dyDescent="0.25">
      <c r="O389" s="70">
        <v>386</v>
      </c>
      <c r="P389" s="73">
        <f t="shared" si="18"/>
        <v>33</v>
      </c>
      <c r="Q389" s="73">
        <v>2</v>
      </c>
      <c r="S389" s="73" t="s">
        <v>65</v>
      </c>
      <c r="T389" s="83" t="e">
        <f t="shared" si="19"/>
        <v>#REF!</v>
      </c>
      <c r="U389" t="e">
        <v>#REF!</v>
      </c>
      <c r="V389" t="e">
        <f t="shared" si="20"/>
        <v>#REF!</v>
      </c>
    </row>
    <row r="390" spans="15:22" x14ac:dyDescent="0.25">
      <c r="O390" s="70">
        <v>387</v>
      </c>
      <c r="P390" s="73">
        <f t="shared" si="18"/>
        <v>33</v>
      </c>
      <c r="Q390" s="73">
        <v>3</v>
      </c>
      <c r="S390" s="73" t="s">
        <v>66</v>
      </c>
      <c r="T390" s="83" t="e">
        <f t="shared" si="19"/>
        <v>#REF!</v>
      </c>
      <c r="U390" t="e">
        <v>#REF!</v>
      </c>
      <c r="V390" t="e">
        <f t="shared" si="20"/>
        <v>#REF!</v>
      </c>
    </row>
    <row r="391" spans="15:22" x14ac:dyDescent="0.25">
      <c r="O391" s="70">
        <v>388</v>
      </c>
      <c r="P391" s="73">
        <f t="shared" si="18"/>
        <v>33</v>
      </c>
      <c r="Q391" s="73">
        <v>4</v>
      </c>
      <c r="S391" s="73" t="s">
        <v>67</v>
      </c>
      <c r="T391" s="83" t="e">
        <f t="shared" si="19"/>
        <v>#REF!</v>
      </c>
      <c r="U391" t="e">
        <v>#REF!</v>
      </c>
      <c r="V391" t="e">
        <f t="shared" si="20"/>
        <v>#REF!</v>
      </c>
    </row>
    <row r="392" spans="15:22" x14ac:dyDescent="0.25">
      <c r="O392" s="70">
        <v>389</v>
      </c>
      <c r="P392" s="73">
        <f t="shared" si="18"/>
        <v>33</v>
      </c>
      <c r="Q392" s="73">
        <v>5</v>
      </c>
      <c r="S392" s="73" t="s">
        <v>68</v>
      </c>
      <c r="T392" s="83" t="e">
        <f t="shared" si="19"/>
        <v>#REF!</v>
      </c>
      <c r="U392" t="e">
        <v>#REF!</v>
      </c>
      <c r="V392" t="e">
        <f t="shared" si="20"/>
        <v>#REF!</v>
      </c>
    </row>
    <row r="393" spans="15:22" x14ac:dyDescent="0.25">
      <c r="O393" s="70">
        <v>390</v>
      </c>
      <c r="P393" s="73">
        <f t="shared" si="18"/>
        <v>33</v>
      </c>
      <c r="Q393" s="73">
        <v>6</v>
      </c>
      <c r="S393" s="73" t="s">
        <v>69</v>
      </c>
      <c r="T393" s="83" t="e">
        <f t="shared" si="19"/>
        <v>#REF!</v>
      </c>
      <c r="U393" t="e">
        <v>#REF!</v>
      </c>
      <c r="V393" t="e">
        <f t="shared" si="20"/>
        <v>#REF!</v>
      </c>
    </row>
    <row r="394" spans="15:22" x14ac:dyDescent="0.25">
      <c r="O394" s="70">
        <v>391</v>
      </c>
      <c r="P394" s="73">
        <f t="shared" si="18"/>
        <v>33</v>
      </c>
      <c r="Q394" s="73">
        <v>7</v>
      </c>
      <c r="S394" s="73" t="s">
        <v>70</v>
      </c>
      <c r="T394" s="83" t="e">
        <f t="shared" si="19"/>
        <v>#REF!</v>
      </c>
      <c r="U394" t="e">
        <v>#REF!</v>
      </c>
      <c r="V394" t="e">
        <f t="shared" si="20"/>
        <v>#REF!</v>
      </c>
    </row>
    <row r="395" spans="15:22" x14ac:dyDescent="0.25">
      <c r="O395" s="70">
        <v>392</v>
      </c>
      <c r="P395" s="73">
        <f t="shared" si="18"/>
        <v>33</v>
      </c>
      <c r="Q395" s="73">
        <v>8</v>
      </c>
      <c r="S395" s="73" t="s">
        <v>71</v>
      </c>
      <c r="T395" s="83" t="e">
        <f t="shared" si="19"/>
        <v>#REF!</v>
      </c>
      <c r="U395" t="e">
        <v>#REF!</v>
      </c>
      <c r="V395" t="e">
        <f t="shared" si="20"/>
        <v>#REF!</v>
      </c>
    </row>
    <row r="396" spans="15:22" x14ac:dyDescent="0.25">
      <c r="O396" s="70">
        <v>393</v>
      </c>
      <c r="P396" s="73">
        <f t="shared" si="18"/>
        <v>33</v>
      </c>
      <c r="Q396" s="73">
        <v>9</v>
      </c>
      <c r="S396" s="73" t="s">
        <v>72</v>
      </c>
      <c r="T396" s="83" t="e">
        <f t="shared" si="19"/>
        <v>#REF!</v>
      </c>
      <c r="U396" t="e">
        <v>#REF!</v>
      </c>
      <c r="V396" t="e">
        <f t="shared" si="20"/>
        <v>#REF!</v>
      </c>
    </row>
    <row r="397" spans="15:22" x14ac:dyDescent="0.25">
      <c r="O397" s="70">
        <v>394</v>
      </c>
      <c r="P397" s="73">
        <f t="shared" si="18"/>
        <v>33</v>
      </c>
      <c r="Q397" s="73">
        <v>10</v>
      </c>
      <c r="S397" s="73" t="s">
        <v>73</v>
      </c>
      <c r="T397" s="83" t="e">
        <f t="shared" si="19"/>
        <v>#REF!</v>
      </c>
      <c r="U397" t="e">
        <v>#REF!</v>
      </c>
      <c r="V397" t="e">
        <f t="shared" si="20"/>
        <v>#REF!</v>
      </c>
    </row>
    <row r="398" spans="15:22" x14ac:dyDescent="0.25">
      <c r="O398" s="70">
        <v>395</v>
      </c>
      <c r="P398" s="73">
        <f t="shared" si="18"/>
        <v>33</v>
      </c>
      <c r="Q398" s="73">
        <v>11</v>
      </c>
      <c r="S398" s="73" t="s">
        <v>74</v>
      </c>
      <c r="T398" s="83" t="e">
        <f t="shared" si="19"/>
        <v>#REF!</v>
      </c>
      <c r="U398" t="e">
        <v>#REF!</v>
      </c>
      <c r="V398" t="e">
        <f t="shared" si="20"/>
        <v>#REF!</v>
      </c>
    </row>
    <row r="399" spans="15:22" x14ac:dyDescent="0.25">
      <c r="O399" s="70">
        <v>396</v>
      </c>
      <c r="P399" s="73">
        <f t="shared" si="18"/>
        <v>33</v>
      </c>
      <c r="Q399" s="73">
        <v>12</v>
      </c>
      <c r="S399" s="73" t="s">
        <v>75</v>
      </c>
      <c r="T399" s="83" t="e">
        <f t="shared" si="19"/>
        <v>#REF!</v>
      </c>
      <c r="U399" t="e">
        <v>#REF!</v>
      </c>
      <c r="V399" t="e">
        <f t="shared" si="20"/>
        <v>#REF!</v>
      </c>
    </row>
    <row r="400" spans="15:22" x14ac:dyDescent="0.25">
      <c r="O400" s="70">
        <v>397</v>
      </c>
      <c r="P400" s="73">
        <f t="shared" si="18"/>
        <v>34</v>
      </c>
      <c r="Q400" s="73">
        <v>1</v>
      </c>
      <c r="R400" s="83">
        <v>1865</v>
      </c>
      <c r="S400" s="73" t="s">
        <v>64</v>
      </c>
      <c r="T400" s="83" t="e">
        <f t="shared" si="19"/>
        <v>#REF!</v>
      </c>
      <c r="U400" t="e">
        <v>#REF!</v>
      </c>
      <c r="V400" t="e">
        <f t="shared" si="20"/>
        <v>#REF!</v>
      </c>
    </row>
    <row r="401" spans="15:22" x14ac:dyDescent="0.25">
      <c r="O401" s="70">
        <v>398</v>
      </c>
      <c r="P401" s="73">
        <f t="shared" si="18"/>
        <v>34</v>
      </c>
      <c r="Q401" s="73">
        <v>2</v>
      </c>
      <c r="S401" s="73" t="s">
        <v>65</v>
      </c>
      <c r="T401" s="83" t="e">
        <f t="shared" si="19"/>
        <v>#REF!</v>
      </c>
      <c r="U401" t="e">
        <v>#REF!</v>
      </c>
      <c r="V401" t="e">
        <f t="shared" si="20"/>
        <v>#REF!</v>
      </c>
    </row>
    <row r="402" spans="15:22" x14ac:dyDescent="0.25">
      <c r="O402" s="70">
        <v>399</v>
      </c>
      <c r="P402" s="73">
        <f t="shared" si="18"/>
        <v>34</v>
      </c>
      <c r="Q402" s="73">
        <v>3</v>
      </c>
      <c r="S402" s="73" t="s">
        <v>66</v>
      </c>
      <c r="T402" s="83" t="e">
        <f t="shared" si="19"/>
        <v>#REF!</v>
      </c>
      <c r="U402" t="e">
        <v>#REF!</v>
      </c>
      <c r="V402" t="e">
        <f t="shared" si="20"/>
        <v>#REF!</v>
      </c>
    </row>
    <row r="403" spans="15:22" x14ac:dyDescent="0.25">
      <c r="O403" s="70">
        <v>400</v>
      </c>
      <c r="P403" s="73">
        <f t="shared" si="18"/>
        <v>34</v>
      </c>
      <c r="Q403" s="73">
        <v>4</v>
      </c>
      <c r="S403" s="73" t="s">
        <v>67</v>
      </c>
      <c r="T403" s="83" t="e">
        <f t="shared" si="19"/>
        <v>#REF!</v>
      </c>
      <c r="U403" t="e">
        <v>#REF!</v>
      </c>
      <c r="V403" t="e">
        <f t="shared" si="20"/>
        <v>#REF!</v>
      </c>
    </row>
    <row r="404" spans="15:22" x14ac:dyDescent="0.25">
      <c r="O404" s="70">
        <v>401</v>
      </c>
      <c r="P404" s="73">
        <f t="shared" si="18"/>
        <v>34</v>
      </c>
      <c r="Q404" s="73">
        <v>5</v>
      </c>
      <c r="S404" s="73" t="s">
        <v>68</v>
      </c>
      <c r="T404" s="83" t="e">
        <f t="shared" si="19"/>
        <v>#REF!</v>
      </c>
      <c r="U404" t="e">
        <v>#REF!</v>
      </c>
      <c r="V404" t="e">
        <f t="shared" si="20"/>
        <v>#REF!</v>
      </c>
    </row>
    <row r="405" spans="15:22" x14ac:dyDescent="0.25">
      <c r="O405" s="70">
        <v>402</v>
      </c>
      <c r="P405" s="73">
        <f t="shared" si="18"/>
        <v>34</v>
      </c>
      <c r="Q405" s="73">
        <v>6</v>
      </c>
      <c r="S405" s="73" t="s">
        <v>69</v>
      </c>
      <c r="T405" s="83" t="e">
        <f t="shared" si="19"/>
        <v>#REF!</v>
      </c>
      <c r="U405" t="e">
        <v>#REF!</v>
      </c>
      <c r="V405" t="e">
        <f t="shared" si="20"/>
        <v>#REF!</v>
      </c>
    </row>
    <row r="406" spans="15:22" x14ac:dyDescent="0.25">
      <c r="O406" s="70">
        <v>403</v>
      </c>
      <c r="P406" s="73">
        <f t="shared" si="18"/>
        <v>34</v>
      </c>
      <c r="Q406" s="73">
        <v>7</v>
      </c>
      <c r="S406" s="73" t="s">
        <v>70</v>
      </c>
      <c r="T406" s="83" t="e">
        <f t="shared" si="19"/>
        <v>#REF!</v>
      </c>
      <c r="U406" t="e">
        <v>#REF!</v>
      </c>
      <c r="V406" t="e">
        <f t="shared" si="20"/>
        <v>#REF!</v>
      </c>
    </row>
    <row r="407" spans="15:22" x14ac:dyDescent="0.25">
      <c r="O407" s="70">
        <v>404</v>
      </c>
      <c r="P407" s="73">
        <f t="shared" si="18"/>
        <v>34</v>
      </c>
      <c r="Q407" s="73">
        <v>8</v>
      </c>
      <c r="S407" s="73" t="s">
        <v>71</v>
      </c>
      <c r="T407" s="83" t="e">
        <f t="shared" si="19"/>
        <v>#REF!</v>
      </c>
      <c r="U407" t="e">
        <v>#REF!</v>
      </c>
      <c r="V407" t="e">
        <f t="shared" si="20"/>
        <v>#REF!</v>
      </c>
    </row>
    <row r="408" spans="15:22" x14ac:dyDescent="0.25">
      <c r="O408" s="70">
        <v>405</v>
      </c>
      <c r="P408" s="73">
        <f t="shared" si="18"/>
        <v>34</v>
      </c>
      <c r="Q408" s="73">
        <v>9</v>
      </c>
      <c r="S408" s="73" t="s">
        <v>72</v>
      </c>
      <c r="T408" s="83" t="e">
        <f t="shared" si="19"/>
        <v>#REF!</v>
      </c>
      <c r="U408" t="e">
        <v>#REF!</v>
      </c>
      <c r="V408" t="e">
        <f t="shared" si="20"/>
        <v>#REF!</v>
      </c>
    </row>
    <row r="409" spans="15:22" x14ac:dyDescent="0.25">
      <c r="O409" s="70">
        <v>406</v>
      </c>
      <c r="P409" s="73">
        <f t="shared" si="18"/>
        <v>34</v>
      </c>
      <c r="Q409" s="73">
        <v>10</v>
      </c>
      <c r="S409" s="73" t="s">
        <v>73</v>
      </c>
      <c r="T409" s="83" t="e">
        <f t="shared" si="19"/>
        <v>#REF!</v>
      </c>
      <c r="U409" t="e">
        <v>#REF!</v>
      </c>
      <c r="V409" t="e">
        <f t="shared" si="20"/>
        <v>#REF!</v>
      </c>
    </row>
    <row r="410" spans="15:22" x14ac:dyDescent="0.25">
      <c r="O410" s="70">
        <v>407</v>
      </c>
      <c r="P410" s="73">
        <f t="shared" si="18"/>
        <v>34</v>
      </c>
      <c r="Q410" s="73">
        <v>11</v>
      </c>
      <c r="S410" s="73" t="s">
        <v>74</v>
      </c>
      <c r="T410" s="83" t="e">
        <f t="shared" si="19"/>
        <v>#REF!</v>
      </c>
      <c r="U410" t="e">
        <v>#REF!</v>
      </c>
      <c r="V410" t="e">
        <f t="shared" si="20"/>
        <v>#REF!</v>
      </c>
    </row>
    <row r="411" spans="15:22" x14ac:dyDescent="0.25">
      <c r="O411" s="70">
        <v>408</v>
      </c>
      <c r="P411" s="73">
        <f t="shared" si="18"/>
        <v>34</v>
      </c>
      <c r="Q411" s="73">
        <v>12</v>
      </c>
      <c r="S411" s="73" t="s">
        <v>75</v>
      </c>
      <c r="T411" s="83" t="e">
        <f t="shared" si="19"/>
        <v>#REF!</v>
      </c>
      <c r="U411" t="e">
        <v>#REF!</v>
      </c>
      <c r="V411" t="e">
        <f t="shared" si="20"/>
        <v>#REF!</v>
      </c>
    </row>
    <row r="412" spans="15:22" x14ac:dyDescent="0.25">
      <c r="O412" s="70">
        <v>409</v>
      </c>
      <c r="P412" s="73">
        <f t="shared" si="18"/>
        <v>35</v>
      </c>
      <c r="Q412" s="73">
        <v>1</v>
      </c>
      <c r="R412" s="83">
        <v>1835</v>
      </c>
      <c r="S412" s="73" t="s">
        <v>64</v>
      </c>
      <c r="T412" s="83" t="e">
        <f t="shared" si="19"/>
        <v>#REF!</v>
      </c>
      <c r="U412" t="e">
        <v>#REF!</v>
      </c>
      <c r="V412" t="e">
        <f t="shared" si="20"/>
        <v>#REF!</v>
      </c>
    </row>
    <row r="413" spans="15:22" x14ac:dyDescent="0.25">
      <c r="O413" s="70">
        <v>410</v>
      </c>
      <c r="P413" s="73">
        <f t="shared" si="18"/>
        <v>35</v>
      </c>
      <c r="Q413" s="73">
        <v>2</v>
      </c>
      <c r="S413" s="73" t="s">
        <v>65</v>
      </c>
      <c r="T413" s="83" t="e">
        <f t="shared" si="19"/>
        <v>#REF!</v>
      </c>
      <c r="U413" t="e">
        <v>#REF!</v>
      </c>
      <c r="V413" t="e">
        <f t="shared" si="20"/>
        <v>#REF!</v>
      </c>
    </row>
    <row r="414" spans="15:22" x14ac:dyDescent="0.25">
      <c r="O414" s="70">
        <v>411</v>
      </c>
      <c r="P414" s="73">
        <f t="shared" si="18"/>
        <v>35</v>
      </c>
      <c r="Q414" s="73">
        <v>3</v>
      </c>
      <c r="S414" s="73" t="s">
        <v>66</v>
      </c>
      <c r="T414" s="83" t="e">
        <f t="shared" si="19"/>
        <v>#REF!</v>
      </c>
      <c r="U414" t="e">
        <v>#REF!</v>
      </c>
      <c r="V414" t="e">
        <f t="shared" si="20"/>
        <v>#REF!</v>
      </c>
    </row>
    <row r="415" spans="15:22" x14ac:dyDescent="0.25">
      <c r="O415" s="70">
        <v>412</v>
      </c>
      <c r="P415" s="73">
        <f t="shared" si="18"/>
        <v>35</v>
      </c>
      <c r="Q415" s="73">
        <v>4</v>
      </c>
      <c r="S415" s="73" t="s">
        <v>67</v>
      </c>
      <c r="T415" s="83" t="e">
        <f t="shared" si="19"/>
        <v>#REF!</v>
      </c>
      <c r="U415" t="e">
        <v>#REF!</v>
      </c>
      <c r="V415" t="e">
        <f t="shared" si="20"/>
        <v>#REF!</v>
      </c>
    </row>
    <row r="416" spans="15:22" x14ac:dyDescent="0.25">
      <c r="O416" s="70">
        <v>413</v>
      </c>
      <c r="P416" s="73">
        <f t="shared" si="18"/>
        <v>35</v>
      </c>
      <c r="Q416" s="73">
        <v>5</v>
      </c>
      <c r="S416" s="73" t="s">
        <v>68</v>
      </c>
      <c r="T416" s="83" t="e">
        <f t="shared" si="19"/>
        <v>#REF!</v>
      </c>
      <c r="U416" t="e">
        <v>#REF!</v>
      </c>
      <c r="V416" t="e">
        <f t="shared" si="20"/>
        <v>#REF!</v>
      </c>
    </row>
    <row r="417" spans="15:22" x14ac:dyDescent="0.25">
      <c r="O417" s="70">
        <v>414</v>
      </c>
      <c r="P417" s="73">
        <f t="shared" si="18"/>
        <v>35</v>
      </c>
      <c r="Q417" s="73">
        <v>6</v>
      </c>
      <c r="S417" s="73" t="s">
        <v>69</v>
      </c>
      <c r="T417" s="83" t="e">
        <f t="shared" si="19"/>
        <v>#REF!</v>
      </c>
      <c r="U417" t="e">
        <v>#REF!</v>
      </c>
      <c r="V417" t="e">
        <f t="shared" si="20"/>
        <v>#REF!</v>
      </c>
    </row>
    <row r="418" spans="15:22" x14ac:dyDescent="0.25">
      <c r="O418" s="70">
        <v>415</v>
      </c>
      <c r="P418" s="73">
        <f t="shared" si="18"/>
        <v>35</v>
      </c>
      <c r="Q418" s="73">
        <v>7</v>
      </c>
      <c r="S418" s="73" t="s">
        <v>70</v>
      </c>
      <c r="T418" s="83" t="e">
        <f t="shared" si="19"/>
        <v>#REF!</v>
      </c>
      <c r="U418" t="e">
        <v>#REF!</v>
      </c>
      <c r="V418" t="e">
        <f t="shared" si="20"/>
        <v>#REF!</v>
      </c>
    </row>
    <row r="419" spans="15:22" x14ac:dyDescent="0.25">
      <c r="O419" s="70">
        <v>416</v>
      </c>
      <c r="P419" s="73">
        <f t="shared" si="18"/>
        <v>35</v>
      </c>
      <c r="Q419" s="73">
        <v>8</v>
      </c>
      <c r="S419" s="73" t="s">
        <v>71</v>
      </c>
      <c r="T419" s="83" t="e">
        <f t="shared" si="19"/>
        <v>#REF!</v>
      </c>
      <c r="U419" t="e">
        <v>#REF!</v>
      </c>
      <c r="V419" t="e">
        <f t="shared" si="20"/>
        <v>#REF!</v>
      </c>
    </row>
    <row r="420" spans="15:22" x14ac:dyDescent="0.25">
      <c r="O420" s="70">
        <v>417</v>
      </c>
      <c r="P420" s="73">
        <f t="shared" si="18"/>
        <v>35</v>
      </c>
      <c r="Q420" s="73">
        <v>9</v>
      </c>
      <c r="S420" s="73" t="s">
        <v>72</v>
      </c>
      <c r="T420" s="83" t="e">
        <f t="shared" si="19"/>
        <v>#REF!</v>
      </c>
      <c r="U420" t="e">
        <v>#REF!</v>
      </c>
      <c r="V420" t="e">
        <f t="shared" si="20"/>
        <v>#REF!</v>
      </c>
    </row>
    <row r="421" spans="15:22" x14ac:dyDescent="0.25">
      <c r="O421" s="70">
        <v>418</v>
      </c>
      <c r="P421" s="73">
        <f t="shared" si="18"/>
        <v>35</v>
      </c>
      <c r="Q421" s="73">
        <v>10</v>
      </c>
      <c r="S421" s="73" t="s">
        <v>73</v>
      </c>
      <c r="T421" s="83" t="e">
        <f t="shared" si="19"/>
        <v>#REF!</v>
      </c>
      <c r="U421" t="e">
        <v>#REF!</v>
      </c>
      <c r="V421" t="e">
        <f t="shared" si="20"/>
        <v>#REF!</v>
      </c>
    </row>
    <row r="422" spans="15:22" x14ac:dyDescent="0.25">
      <c r="O422" s="70">
        <v>419</v>
      </c>
      <c r="P422" s="73">
        <f t="shared" si="18"/>
        <v>35</v>
      </c>
      <c r="Q422" s="73">
        <v>11</v>
      </c>
      <c r="S422" s="73" t="s">
        <v>74</v>
      </c>
      <c r="T422" s="83" t="e">
        <f t="shared" si="19"/>
        <v>#REF!</v>
      </c>
      <c r="U422" t="e">
        <v>#REF!</v>
      </c>
      <c r="V422" t="e">
        <f t="shared" si="20"/>
        <v>#REF!</v>
      </c>
    </row>
    <row r="423" spans="15:22" x14ac:dyDescent="0.25">
      <c r="O423" s="70">
        <v>420</v>
      </c>
      <c r="P423" s="73">
        <f t="shared" si="18"/>
        <v>35</v>
      </c>
      <c r="Q423" s="73">
        <v>12</v>
      </c>
      <c r="S423" s="73" t="s">
        <v>75</v>
      </c>
      <c r="T423" s="83" t="e">
        <f t="shared" si="19"/>
        <v>#REF!</v>
      </c>
      <c r="U423" t="e">
        <v>#REF!</v>
      </c>
      <c r="V423" t="e">
        <f t="shared" si="20"/>
        <v>#REF!</v>
      </c>
    </row>
    <row r="424" spans="15:22" x14ac:dyDescent="0.25">
      <c r="O424" s="70">
        <v>421</v>
      </c>
      <c r="P424" s="73">
        <f t="shared" si="18"/>
        <v>36</v>
      </c>
      <c r="Q424" s="73">
        <v>1</v>
      </c>
      <c r="R424" s="83">
        <v>1836</v>
      </c>
      <c r="S424" s="73" t="s">
        <v>64</v>
      </c>
      <c r="T424" s="83" t="e">
        <f t="shared" si="19"/>
        <v>#REF!</v>
      </c>
      <c r="U424" t="e">
        <v>#REF!</v>
      </c>
      <c r="V424" t="e">
        <f t="shared" si="20"/>
        <v>#REF!</v>
      </c>
    </row>
    <row r="425" spans="15:22" x14ac:dyDescent="0.25">
      <c r="O425" s="70">
        <v>422</v>
      </c>
      <c r="P425" s="73">
        <f t="shared" si="18"/>
        <v>36</v>
      </c>
      <c r="Q425" s="73">
        <v>2</v>
      </c>
      <c r="S425" s="73" t="s">
        <v>65</v>
      </c>
      <c r="T425" s="83" t="e">
        <f t="shared" si="19"/>
        <v>#REF!</v>
      </c>
      <c r="U425" t="e">
        <v>#REF!</v>
      </c>
      <c r="V425" t="e">
        <f t="shared" si="20"/>
        <v>#REF!</v>
      </c>
    </row>
    <row r="426" spans="15:22" x14ac:dyDescent="0.25">
      <c r="O426" s="70">
        <v>423</v>
      </c>
      <c r="P426" s="73">
        <f t="shared" si="18"/>
        <v>36</v>
      </c>
      <c r="Q426" s="73">
        <v>3</v>
      </c>
      <c r="S426" s="73" t="s">
        <v>66</v>
      </c>
      <c r="T426" s="83" t="e">
        <f t="shared" si="19"/>
        <v>#REF!</v>
      </c>
      <c r="U426" t="e">
        <v>#REF!</v>
      </c>
      <c r="V426" t="e">
        <f t="shared" si="20"/>
        <v>#REF!</v>
      </c>
    </row>
    <row r="427" spans="15:22" x14ac:dyDescent="0.25">
      <c r="O427" s="70">
        <v>424</v>
      </c>
      <c r="P427" s="73">
        <f t="shared" si="18"/>
        <v>36</v>
      </c>
      <c r="Q427" s="73">
        <v>4</v>
      </c>
      <c r="S427" s="73" t="s">
        <v>67</v>
      </c>
      <c r="T427" s="83" t="e">
        <f t="shared" si="19"/>
        <v>#REF!</v>
      </c>
      <c r="U427" t="e">
        <v>#REF!</v>
      </c>
      <c r="V427" t="e">
        <f t="shared" si="20"/>
        <v>#REF!</v>
      </c>
    </row>
    <row r="428" spans="15:22" x14ac:dyDescent="0.25">
      <c r="O428" s="70">
        <v>425</v>
      </c>
      <c r="P428" s="73">
        <f t="shared" si="18"/>
        <v>36</v>
      </c>
      <c r="Q428" s="73">
        <v>5</v>
      </c>
      <c r="S428" s="73" t="s">
        <v>68</v>
      </c>
      <c r="T428" s="83" t="e">
        <f t="shared" si="19"/>
        <v>#REF!</v>
      </c>
      <c r="U428" t="e">
        <v>#REF!</v>
      </c>
      <c r="V428" t="e">
        <f t="shared" si="20"/>
        <v>#REF!</v>
      </c>
    </row>
    <row r="429" spans="15:22" x14ac:dyDescent="0.25">
      <c r="O429" s="70">
        <v>426</v>
      </c>
      <c r="P429" s="73">
        <f t="shared" si="18"/>
        <v>36</v>
      </c>
      <c r="Q429" s="73">
        <v>6</v>
      </c>
      <c r="S429" s="73" t="s">
        <v>69</v>
      </c>
      <c r="T429" s="83" t="e">
        <f t="shared" si="19"/>
        <v>#REF!</v>
      </c>
      <c r="U429" t="e">
        <v>#REF!</v>
      </c>
      <c r="V429" t="e">
        <f t="shared" si="20"/>
        <v>#REF!</v>
      </c>
    </row>
    <row r="430" spans="15:22" x14ac:dyDescent="0.25">
      <c r="O430" s="70">
        <v>427</v>
      </c>
      <c r="P430" s="73">
        <f t="shared" si="18"/>
        <v>36</v>
      </c>
      <c r="Q430" s="73">
        <v>7</v>
      </c>
      <c r="S430" s="73" t="s">
        <v>70</v>
      </c>
      <c r="T430" s="83" t="e">
        <f t="shared" si="19"/>
        <v>#REF!</v>
      </c>
      <c r="U430" t="e">
        <v>#REF!</v>
      </c>
      <c r="V430" t="e">
        <f t="shared" si="20"/>
        <v>#REF!</v>
      </c>
    </row>
    <row r="431" spans="15:22" x14ac:dyDescent="0.25">
      <c r="O431" s="70">
        <v>428</v>
      </c>
      <c r="P431" s="73">
        <f t="shared" si="18"/>
        <v>36</v>
      </c>
      <c r="Q431" s="73">
        <v>8</v>
      </c>
      <c r="S431" s="73" t="s">
        <v>71</v>
      </c>
      <c r="T431" s="83" t="e">
        <f t="shared" si="19"/>
        <v>#REF!</v>
      </c>
      <c r="U431" t="e">
        <v>#REF!</v>
      </c>
      <c r="V431" t="e">
        <f t="shared" si="20"/>
        <v>#REF!</v>
      </c>
    </row>
    <row r="432" spans="15:22" x14ac:dyDescent="0.25">
      <c r="O432" s="70">
        <v>429</v>
      </c>
      <c r="P432" s="73">
        <f t="shared" si="18"/>
        <v>36</v>
      </c>
      <c r="Q432" s="73">
        <v>9</v>
      </c>
      <c r="S432" s="73" t="s">
        <v>72</v>
      </c>
      <c r="T432" s="83" t="e">
        <f t="shared" si="19"/>
        <v>#REF!</v>
      </c>
      <c r="U432" t="e">
        <v>#REF!</v>
      </c>
      <c r="V432" t="e">
        <f t="shared" si="20"/>
        <v>#REF!</v>
      </c>
    </row>
    <row r="433" spans="15:22" x14ac:dyDescent="0.25">
      <c r="O433" s="70">
        <v>430</v>
      </c>
      <c r="P433" s="73">
        <f t="shared" si="18"/>
        <v>36</v>
      </c>
      <c r="Q433" s="73">
        <v>10</v>
      </c>
      <c r="S433" s="73" t="s">
        <v>73</v>
      </c>
      <c r="T433" s="83" t="e">
        <f t="shared" si="19"/>
        <v>#REF!</v>
      </c>
      <c r="U433" t="e">
        <v>#REF!</v>
      </c>
      <c r="V433" t="e">
        <f t="shared" si="20"/>
        <v>#REF!</v>
      </c>
    </row>
    <row r="434" spans="15:22" x14ac:dyDescent="0.25">
      <c r="O434" s="70">
        <v>431</v>
      </c>
      <c r="P434" s="73">
        <f t="shared" si="18"/>
        <v>36</v>
      </c>
      <c r="Q434" s="73">
        <v>11</v>
      </c>
      <c r="S434" s="73" t="s">
        <v>74</v>
      </c>
      <c r="T434" s="83" t="e">
        <f t="shared" si="19"/>
        <v>#REF!</v>
      </c>
      <c r="U434" t="e">
        <v>#REF!</v>
      </c>
      <c r="V434" t="e">
        <f t="shared" si="20"/>
        <v>#REF!</v>
      </c>
    </row>
    <row r="435" spans="15:22" x14ac:dyDescent="0.25">
      <c r="O435" s="70">
        <v>432</v>
      </c>
      <c r="P435" s="73">
        <f t="shared" si="18"/>
        <v>36</v>
      </c>
      <c r="Q435" s="73">
        <v>12</v>
      </c>
      <c r="S435" s="73" t="s">
        <v>75</v>
      </c>
      <c r="T435" s="83" t="e">
        <f t="shared" si="19"/>
        <v>#REF!</v>
      </c>
      <c r="U435" t="e">
        <v>#REF!</v>
      </c>
      <c r="V435" t="e">
        <f t="shared" si="20"/>
        <v>#REF!</v>
      </c>
    </row>
    <row r="436" spans="15:22" x14ac:dyDescent="0.25">
      <c r="O436" s="70">
        <v>433</v>
      </c>
      <c r="P436" s="73">
        <f t="shared" si="18"/>
        <v>37</v>
      </c>
      <c r="Q436" s="73">
        <v>1</v>
      </c>
      <c r="R436" s="83">
        <v>1837</v>
      </c>
      <c r="S436" s="73" t="s">
        <v>64</v>
      </c>
      <c r="T436" s="83" t="e">
        <f t="shared" si="19"/>
        <v>#REF!</v>
      </c>
      <c r="U436" t="e">
        <v>#REF!</v>
      </c>
      <c r="V436" t="e">
        <f t="shared" si="20"/>
        <v>#REF!</v>
      </c>
    </row>
    <row r="437" spans="15:22" x14ac:dyDescent="0.25">
      <c r="O437" s="70">
        <v>434</v>
      </c>
      <c r="P437" s="73">
        <f t="shared" si="18"/>
        <v>37</v>
      </c>
      <c r="Q437" s="73">
        <v>2</v>
      </c>
      <c r="S437" s="73" t="s">
        <v>65</v>
      </c>
      <c r="T437" s="83" t="e">
        <f t="shared" si="19"/>
        <v>#REF!</v>
      </c>
      <c r="U437" t="e">
        <v>#REF!</v>
      </c>
      <c r="V437" t="e">
        <f t="shared" si="20"/>
        <v>#REF!</v>
      </c>
    </row>
    <row r="438" spans="15:22" x14ac:dyDescent="0.25">
      <c r="O438" s="70">
        <v>435</v>
      </c>
      <c r="P438" s="73">
        <f t="shared" si="18"/>
        <v>37</v>
      </c>
      <c r="Q438" s="73">
        <v>3</v>
      </c>
      <c r="S438" s="73" t="s">
        <v>66</v>
      </c>
      <c r="T438" s="83" t="e">
        <f t="shared" si="19"/>
        <v>#REF!</v>
      </c>
      <c r="U438" t="e">
        <v>#REF!</v>
      </c>
      <c r="V438" t="e">
        <f t="shared" si="20"/>
        <v>#REF!</v>
      </c>
    </row>
    <row r="439" spans="15:22" x14ac:dyDescent="0.25">
      <c r="O439" s="70">
        <v>436</v>
      </c>
      <c r="P439" s="73">
        <f t="shared" si="18"/>
        <v>37</v>
      </c>
      <c r="Q439" s="73">
        <v>4</v>
      </c>
      <c r="S439" s="73" t="s">
        <v>67</v>
      </c>
      <c r="T439" s="83" t="e">
        <f t="shared" si="19"/>
        <v>#REF!</v>
      </c>
      <c r="U439" t="e">
        <v>#REF!</v>
      </c>
      <c r="V439" t="e">
        <f t="shared" si="20"/>
        <v>#REF!</v>
      </c>
    </row>
    <row r="440" spans="15:22" x14ac:dyDescent="0.25">
      <c r="O440" s="70">
        <v>437</v>
      </c>
      <c r="P440" s="73">
        <f t="shared" si="18"/>
        <v>37</v>
      </c>
      <c r="Q440" s="73">
        <v>5</v>
      </c>
      <c r="S440" s="73" t="s">
        <v>68</v>
      </c>
      <c r="T440" s="83" t="e">
        <f t="shared" si="19"/>
        <v>#REF!</v>
      </c>
      <c r="U440" t="e">
        <v>#REF!</v>
      </c>
      <c r="V440" t="e">
        <f t="shared" si="20"/>
        <v>#REF!</v>
      </c>
    </row>
    <row r="441" spans="15:22" x14ac:dyDescent="0.25">
      <c r="O441" s="70">
        <v>438</v>
      </c>
      <c r="P441" s="73">
        <f t="shared" si="18"/>
        <v>37</v>
      </c>
      <c r="Q441" s="73">
        <v>6</v>
      </c>
      <c r="S441" s="73" t="s">
        <v>69</v>
      </c>
      <c r="T441" s="83" t="e">
        <f t="shared" si="19"/>
        <v>#REF!</v>
      </c>
      <c r="U441" t="e">
        <v>#REF!</v>
      </c>
      <c r="V441" t="e">
        <f t="shared" si="20"/>
        <v>#REF!</v>
      </c>
    </row>
    <row r="442" spans="15:22" x14ac:dyDescent="0.25">
      <c r="O442" s="70">
        <v>439</v>
      </c>
      <c r="P442" s="73">
        <f t="shared" si="18"/>
        <v>37</v>
      </c>
      <c r="Q442" s="73">
        <v>7</v>
      </c>
      <c r="S442" s="73" t="s">
        <v>70</v>
      </c>
      <c r="T442" s="83" t="e">
        <f t="shared" si="19"/>
        <v>#REF!</v>
      </c>
      <c r="U442" t="e">
        <v>#REF!</v>
      </c>
      <c r="V442" t="e">
        <f t="shared" si="20"/>
        <v>#REF!</v>
      </c>
    </row>
    <row r="443" spans="15:22" x14ac:dyDescent="0.25">
      <c r="O443" s="70">
        <v>440</v>
      </c>
      <c r="P443" s="73">
        <f t="shared" si="18"/>
        <v>37</v>
      </c>
      <c r="Q443" s="73">
        <v>8</v>
      </c>
      <c r="S443" s="73" t="s">
        <v>71</v>
      </c>
      <c r="T443" s="83" t="e">
        <f t="shared" si="19"/>
        <v>#REF!</v>
      </c>
      <c r="U443" t="e">
        <v>#REF!</v>
      </c>
      <c r="V443" t="e">
        <f t="shared" si="20"/>
        <v>#REF!</v>
      </c>
    </row>
    <row r="444" spans="15:22" x14ac:dyDescent="0.25">
      <c r="O444" s="70">
        <v>441</v>
      </c>
      <c r="P444" s="73">
        <f t="shared" si="18"/>
        <v>37</v>
      </c>
      <c r="Q444" s="73">
        <v>9</v>
      </c>
      <c r="S444" s="73" t="s">
        <v>72</v>
      </c>
      <c r="T444" s="83" t="e">
        <f t="shared" si="19"/>
        <v>#REF!</v>
      </c>
      <c r="U444" t="e">
        <v>#REF!</v>
      </c>
      <c r="V444" t="e">
        <f t="shared" si="20"/>
        <v>#REF!</v>
      </c>
    </row>
    <row r="445" spans="15:22" x14ac:dyDescent="0.25">
      <c r="O445" s="70">
        <v>442</v>
      </c>
      <c r="P445" s="73">
        <f t="shared" si="18"/>
        <v>37</v>
      </c>
      <c r="Q445" s="73">
        <v>10</v>
      </c>
      <c r="S445" s="73" t="s">
        <v>73</v>
      </c>
      <c r="T445" s="83" t="e">
        <f t="shared" si="19"/>
        <v>#REF!</v>
      </c>
      <c r="U445" t="e">
        <v>#REF!</v>
      </c>
      <c r="V445" t="e">
        <f t="shared" si="20"/>
        <v>#REF!</v>
      </c>
    </row>
    <row r="446" spans="15:22" x14ac:dyDescent="0.25">
      <c r="O446" s="70">
        <v>443</v>
      </c>
      <c r="P446" s="73">
        <f t="shared" si="18"/>
        <v>37</v>
      </c>
      <c r="Q446" s="73">
        <v>11</v>
      </c>
      <c r="S446" s="73" t="s">
        <v>74</v>
      </c>
      <c r="T446" s="83" t="e">
        <f t="shared" si="19"/>
        <v>#REF!</v>
      </c>
      <c r="U446" t="e">
        <v>#REF!</v>
      </c>
      <c r="V446" t="e">
        <f t="shared" si="20"/>
        <v>#REF!</v>
      </c>
    </row>
    <row r="447" spans="15:22" x14ac:dyDescent="0.25">
      <c r="O447" s="70">
        <v>444</v>
      </c>
      <c r="P447" s="73">
        <f t="shared" si="18"/>
        <v>37</v>
      </c>
      <c r="Q447" s="73">
        <v>12</v>
      </c>
      <c r="S447" s="73" t="s">
        <v>75</v>
      </c>
      <c r="T447" s="83" t="e">
        <f t="shared" si="19"/>
        <v>#REF!</v>
      </c>
      <c r="U447" t="e">
        <v>#REF!</v>
      </c>
      <c r="V447" t="e">
        <f t="shared" si="20"/>
        <v>#REF!</v>
      </c>
    </row>
    <row r="448" spans="15:22" x14ac:dyDescent="0.25">
      <c r="O448" s="70">
        <v>445</v>
      </c>
      <c r="P448" s="73">
        <f t="shared" si="18"/>
        <v>38</v>
      </c>
      <c r="Q448" s="73">
        <v>1</v>
      </c>
      <c r="R448" s="83">
        <v>1838</v>
      </c>
      <c r="S448" s="73" t="s">
        <v>64</v>
      </c>
      <c r="T448" s="83" t="e">
        <f t="shared" si="19"/>
        <v>#REF!</v>
      </c>
      <c r="U448" t="e">
        <v>#REF!</v>
      </c>
      <c r="V448" t="e">
        <f t="shared" si="20"/>
        <v>#REF!</v>
      </c>
    </row>
    <row r="449" spans="15:22" x14ac:dyDescent="0.25">
      <c r="O449" s="70">
        <v>446</v>
      </c>
      <c r="P449" s="73">
        <f t="shared" si="18"/>
        <v>38</v>
      </c>
      <c r="Q449" s="73">
        <v>2</v>
      </c>
      <c r="S449" s="73" t="s">
        <v>65</v>
      </c>
      <c r="T449" s="83" t="e">
        <f t="shared" si="19"/>
        <v>#REF!</v>
      </c>
      <c r="U449" t="e">
        <v>#REF!</v>
      </c>
      <c r="V449" t="e">
        <f t="shared" si="20"/>
        <v>#REF!</v>
      </c>
    </row>
    <row r="450" spans="15:22" x14ac:dyDescent="0.25">
      <c r="O450" s="70">
        <v>447</v>
      </c>
      <c r="P450" s="73">
        <f t="shared" si="18"/>
        <v>38</v>
      </c>
      <c r="Q450" s="73">
        <v>3</v>
      </c>
      <c r="S450" s="73" t="s">
        <v>66</v>
      </c>
      <c r="T450" s="83" t="e">
        <f t="shared" si="19"/>
        <v>#REF!</v>
      </c>
      <c r="U450" t="e">
        <v>#REF!</v>
      </c>
      <c r="V450" t="e">
        <f t="shared" si="20"/>
        <v>#REF!</v>
      </c>
    </row>
    <row r="451" spans="15:22" x14ac:dyDescent="0.25">
      <c r="O451" s="70">
        <v>448</v>
      </c>
      <c r="P451" s="73">
        <f t="shared" si="18"/>
        <v>38</v>
      </c>
      <c r="Q451" s="73">
        <v>4</v>
      </c>
      <c r="S451" s="73" t="s">
        <v>67</v>
      </c>
      <c r="T451" s="83" t="e">
        <f t="shared" si="19"/>
        <v>#REF!</v>
      </c>
      <c r="U451" t="e">
        <v>#REF!</v>
      </c>
      <c r="V451" t="e">
        <f t="shared" si="20"/>
        <v>#REF!</v>
      </c>
    </row>
    <row r="452" spans="15:22" x14ac:dyDescent="0.25">
      <c r="O452" s="70">
        <v>449</v>
      </c>
      <c r="P452" s="73">
        <f t="shared" ref="P452:P515" si="21">ROUNDUP(O452/12,0)</f>
        <v>38</v>
      </c>
      <c r="Q452" s="73">
        <v>5</v>
      </c>
      <c r="S452" s="73" t="s">
        <v>68</v>
      </c>
      <c r="T452" s="83" t="e">
        <f t="shared" ref="T452:T515" si="22">INDEX($B$7:$M$22,P452,Q452)</f>
        <v>#REF!</v>
      </c>
      <c r="U452" t="e">
        <v>#REF!</v>
      </c>
      <c r="V452" t="e">
        <f t="shared" ref="V452:V515" si="23">T452-U452</f>
        <v>#REF!</v>
      </c>
    </row>
    <row r="453" spans="15:22" x14ac:dyDescent="0.25">
      <c r="O453" s="70">
        <v>450</v>
      </c>
      <c r="P453" s="73">
        <f t="shared" si="21"/>
        <v>38</v>
      </c>
      <c r="Q453" s="73">
        <v>6</v>
      </c>
      <c r="S453" s="73" t="s">
        <v>69</v>
      </c>
      <c r="T453" s="83" t="e">
        <f t="shared" si="22"/>
        <v>#REF!</v>
      </c>
      <c r="U453" t="e">
        <v>#REF!</v>
      </c>
      <c r="V453" t="e">
        <f t="shared" si="23"/>
        <v>#REF!</v>
      </c>
    </row>
    <row r="454" spans="15:22" x14ac:dyDescent="0.25">
      <c r="O454" s="70">
        <v>451</v>
      </c>
      <c r="P454" s="73">
        <f t="shared" si="21"/>
        <v>38</v>
      </c>
      <c r="Q454" s="73">
        <v>7</v>
      </c>
      <c r="S454" s="73" t="s">
        <v>70</v>
      </c>
      <c r="T454" s="83" t="e">
        <f t="shared" si="22"/>
        <v>#REF!</v>
      </c>
      <c r="U454" t="e">
        <v>#REF!</v>
      </c>
      <c r="V454" t="e">
        <f t="shared" si="23"/>
        <v>#REF!</v>
      </c>
    </row>
    <row r="455" spans="15:22" x14ac:dyDescent="0.25">
      <c r="O455" s="70">
        <v>452</v>
      </c>
      <c r="P455" s="73">
        <f t="shared" si="21"/>
        <v>38</v>
      </c>
      <c r="Q455" s="73">
        <v>8</v>
      </c>
      <c r="S455" s="73" t="s">
        <v>71</v>
      </c>
      <c r="T455" s="83" t="e">
        <f t="shared" si="22"/>
        <v>#REF!</v>
      </c>
      <c r="U455" t="e">
        <v>#REF!</v>
      </c>
      <c r="V455" t="e">
        <f t="shared" si="23"/>
        <v>#REF!</v>
      </c>
    </row>
    <row r="456" spans="15:22" x14ac:dyDescent="0.25">
      <c r="O456" s="70">
        <v>453</v>
      </c>
      <c r="P456" s="73">
        <f t="shared" si="21"/>
        <v>38</v>
      </c>
      <c r="Q456" s="73">
        <v>9</v>
      </c>
      <c r="S456" s="73" t="s">
        <v>72</v>
      </c>
      <c r="T456" s="83" t="e">
        <f t="shared" si="22"/>
        <v>#REF!</v>
      </c>
      <c r="U456" t="e">
        <v>#REF!</v>
      </c>
      <c r="V456" t="e">
        <f t="shared" si="23"/>
        <v>#REF!</v>
      </c>
    </row>
    <row r="457" spans="15:22" x14ac:dyDescent="0.25">
      <c r="O457" s="70">
        <v>454</v>
      </c>
      <c r="P457" s="73">
        <f t="shared" si="21"/>
        <v>38</v>
      </c>
      <c r="Q457" s="73">
        <v>10</v>
      </c>
      <c r="S457" s="73" t="s">
        <v>73</v>
      </c>
      <c r="T457" s="83" t="e">
        <f t="shared" si="22"/>
        <v>#REF!</v>
      </c>
      <c r="U457" t="e">
        <v>#REF!</v>
      </c>
      <c r="V457" t="e">
        <f t="shared" si="23"/>
        <v>#REF!</v>
      </c>
    </row>
    <row r="458" spans="15:22" x14ac:dyDescent="0.25">
      <c r="O458" s="70">
        <v>455</v>
      </c>
      <c r="P458" s="73">
        <f t="shared" si="21"/>
        <v>38</v>
      </c>
      <c r="Q458" s="73">
        <v>11</v>
      </c>
      <c r="S458" s="73" t="s">
        <v>74</v>
      </c>
      <c r="T458" s="83" t="e">
        <f t="shared" si="22"/>
        <v>#REF!</v>
      </c>
      <c r="U458" t="e">
        <v>#REF!</v>
      </c>
      <c r="V458" t="e">
        <f t="shared" si="23"/>
        <v>#REF!</v>
      </c>
    </row>
    <row r="459" spans="15:22" x14ac:dyDescent="0.25">
      <c r="O459" s="70">
        <v>456</v>
      </c>
      <c r="P459" s="73">
        <f t="shared" si="21"/>
        <v>38</v>
      </c>
      <c r="Q459" s="73">
        <v>12</v>
      </c>
      <c r="S459" s="73" t="s">
        <v>75</v>
      </c>
      <c r="T459" s="83" t="e">
        <f t="shared" si="22"/>
        <v>#REF!</v>
      </c>
      <c r="U459" t="e">
        <v>#REF!</v>
      </c>
      <c r="V459" t="e">
        <f t="shared" si="23"/>
        <v>#REF!</v>
      </c>
    </row>
    <row r="460" spans="15:22" x14ac:dyDescent="0.25">
      <c r="O460" s="70">
        <v>457</v>
      </c>
      <c r="P460" s="73">
        <f t="shared" si="21"/>
        <v>39</v>
      </c>
      <c r="Q460" s="73">
        <v>1</v>
      </c>
      <c r="R460" s="83">
        <v>1839</v>
      </c>
      <c r="S460" s="73" t="s">
        <v>64</v>
      </c>
      <c r="T460" s="83" t="e">
        <f t="shared" si="22"/>
        <v>#REF!</v>
      </c>
      <c r="U460" t="e">
        <v>#REF!</v>
      </c>
      <c r="V460" t="e">
        <f t="shared" si="23"/>
        <v>#REF!</v>
      </c>
    </row>
    <row r="461" spans="15:22" x14ac:dyDescent="0.25">
      <c r="O461" s="70">
        <v>458</v>
      </c>
      <c r="P461" s="73">
        <f t="shared" si="21"/>
        <v>39</v>
      </c>
      <c r="Q461" s="73">
        <v>2</v>
      </c>
      <c r="S461" s="73" t="s">
        <v>65</v>
      </c>
      <c r="T461" s="83" t="e">
        <f t="shared" si="22"/>
        <v>#REF!</v>
      </c>
      <c r="U461" t="e">
        <v>#REF!</v>
      </c>
      <c r="V461" t="e">
        <f t="shared" si="23"/>
        <v>#REF!</v>
      </c>
    </row>
    <row r="462" spans="15:22" x14ac:dyDescent="0.25">
      <c r="O462" s="70">
        <v>459</v>
      </c>
      <c r="P462" s="73">
        <f t="shared" si="21"/>
        <v>39</v>
      </c>
      <c r="Q462" s="73">
        <v>3</v>
      </c>
      <c r="S462" s="73" t="s">
        <v>66</v>
      </c>
      <c r="T462" s="83" t="e">
        <f t="shared" si="22"/>
        <v>#REF!</v>
      </c>
      <c r="U462" t="e">
        <v>#REF!</v>
      </c>
      <c r="V462" t="e">
        <f t="shared" si="23"/>
        <v>#REF!</v>
      </c>
    </row>
    <row r="463" spans="15:22" x14ac:dyDescent="0.25">
      <c r="O463" s="70">
        <v>460</v>
      </c>
      <c r="P463" s="73">
        <f t="shared" si="21"/>
        <v>39</v>
      </c>
      <c r="Q463" s="73">
        <v>4</v>
      </c>
      <c r="S463" s="73" t="s">
        <v>67</v>
      </c>
      <c r="T463" s="83" t="e">
        <f t="shared" si="22"/>
        <v>#REF!</v>
      </c>
      <c r="U463" t="e">
        <v>#REF!</v>
      </c>
      <c r="V463" t="e">
        <f t="shared" si="23"/>
        <v>#REF!</v>
      </c>
    </row>
    <row r="464" spans="15:22" x14ac:dyDescent="0.25">
      <c r="O464" s="70">
        <v>461</v>
      </c>
      <c r="P464" s="73">
        <f t="shared" si="21"/>
        <v>39</v>
      </c>
      <c r="Q464" s="73">
        <v>5</v>
      </c>
      <c r="S464" s="73" t="s">
        <v>68</v>
      </c>
      <c r="T464" s="83" t="e">
        <f t="shared" si="22"/>
        <v>#REF!</v>
      </c>
      <c r="U464" t="e">
        <v>#REF!</v>
      </c>
      <c r="V464" t="e">
        <f t="shared" si="23"/>
        <v>#REF!</v>
      </c>
    </row>
    <row r="465" spans="15:22" x14ac:dyDescent="0.25">
      <c r="O465" s="70">
        <v>462</v>
      </c>
      <c r="P465" s="73">
        <f t="shared" si="21"/>
        <v>39</v>
      </c>
      <c r="Q465" s="73">
        <v>6</v>
      </c>
      <c r="S465" s="73" t="s">
        <v>69</v>
      </c>
      <c r="T465" s="83" t="e">
        <f t="shared" si="22"/>
        <v>#REF!</v>
      </c>
      <c r="U465" t="e">
        <v>#REF!</v>
      </c>
      <c r="V465" t="e">
        <f t="shared" si="23"/>
        <v>#REF!</v>
      </c>
    </row>
    <row r="466" spans="15:22" x14ac:dyDescent="0.25">
      <c r="O466" s="70">
        <v>463</v>
      </c>
      <c r="P466" s="73">
        <f t="shared" si="21"/>
        <v>39</v>
      </c>
      <c r="Q466" s="73">
        <v>7</v>
      </c>
      <c r="S466" s="73" t="s">
        <v>70</v>
      </c>
      <c r="T466" s="83" t="e">
        <f t="shared" si="22"/>
        <v>#REF!</v>
      </c>
      <c r="U466" t="e">
        <v>#REF!</v>
      </c>
      <c r="V466" t="e">
        <f t="shared" si="23"/>
        <v>#REF!</v>
      </c>
    </row>
    <row r="467" spans="15:22" x14ac:dyDescent="0.25">
      <c r="O467" s="70">
        <v>464</v>
      </c>
      <c r="P467" s="73">
        <f t="shared" si="21"/>
        <v>39</v>
      </c>
      <c r="Q467" s="73">
        <v>8</v>
      </c>
      <c r="S467" s="73" t="s">
        <v>71</v>
      </c>
      <c r="T467" s="83" t="e">
        <f t="shared" si="22"/>
        <v>#REF!</v>
      </c>
      <c r="U467" t="e">
        <v>#REF!</v>
      </c>
      <c r="V467" t="e">
        <f t="shared" si="23"/>
        <v>#REF!</v>
      </c>
    </row>
    <row r="468" spans="15:22" x14ac:dyDescent="0.25">
      <c r="O468" s="70">
        <v>465</v>
      </c>
      <c r="P468" s="73">
        <f t="shared" si="21"/>
        <v>39</v>
      </c>
      <c r="Q468" s="73">
        <v>9</v>
      </c>
      <c r="S468" s="73" t="s">
        <v>72</v>
      </c>
      <c r="T468" s="83" t="e">
        <f t="shared" si="22"/>
        <v>#REF!</v>
      </c>
      <c r="U468" t="e">
        <v>#REF!</v>
      </c>
      <c r="V468" t="e">
        <f t="shared" si="23"/>
        <v>#REF!</v>
      </c>
    </row>
    <row r="469" spans="15:22" x14ac:dyDescent="0.25">
      <c r="O469" s="70">
        <v>466</v>
      </c>
      <c r="P469" s="73">
        <f t="shared" si="21"/>
        <v>39</v>
      </c>
      <c r="Q469" s="73">
        <v>10</v>
      </c>
      <c r="S469" s="73" t="s">
        <v>73</v>
      </c>
      <c r="T469" s="83" t="e">
        <f t="shared" si="22"/>
        <v>#REF!</v>
      </c>
      <c r="U469" t="e">
        <v>#REF!</v>
      </c>
      <c r="V469" t="e">
        <f t="shared" si="23"/>
        <v>#REF!</v>
      </c>
    </row>
    <row r="470" spans="15:22" x14ac:dyDescent="0.25">
      <c r="O470" s="70">
        <v>467</v>
      </c>
      <c r="P470" s="73">
        <f t="shared" si="21"/>
        <v>39</v>
      </c>
      <c r="Q470" s="73">
        <v>11</v>
      </c>
      <c r="S470" s="73" t="s">
        <v>74</v>
      </c>
      <c r="T470" s="83" t="e">
        <f t="shared" si="22"/>
        <v>#REF!</v>
      </c>
      <c r="U470" t="e">
        <v>#REF!</v>
      </c>
      <c r="V470" t="e">
        <f t="shared" si="23"/>
        <v>#REF!</v>
      </c>
    </row>
    <row r="471" spans="15:22" x14ac:dyDescent="0.25">
      <c r="O471" s="70">
        <v>468</v>
      </c>
      <c r="P471" s="73">
        <f t="shared" si="21"/>
        <v>39</v>
      </c>
      <c r="Q471" s="73">
        <v>12</v>
      </c>
      <c r="S471" s="73" t="s">
        <v>75</v>
      </c>
      <c r="T471" s="83" t="e">
        <f t="shared" si="22"/>
        <v>#REF!</v>
      </c>
      <c r="U471" t="e">
        <v>#REF!</v>
      </c>
      <c r="V471" t="e">
        <f t="shared" si="23"/>
        <v>#REF!</v>
      </c>
    </row>
    <row r="472" spans="15:22" x14ac:dyDescent="0.25">
      <c r="O472" s="70">
        <v>469</v>
      </c>
      <c r="P472" s="73">
        <f t="shared" si="21"/>
        <v>40</v>
      </c>
      <c r="Q472" s="73">
        <v>1</v>
      </c>
      <c r="R472" s="83">
        <v>1840</v>
      </c>
      <c r="S472" s="73" t="s">
        <v>64</v>
      </c>
      <c r="T472" s="83" t="e">
        <f t="shared" si="22"/>
        <v>#REF!</v>
      </c>
      <c r="U472" t="e">
        <v>#REF!</v>
      </c>
      <c r="V472" t="e">
        <f t="shared" si="23"/>
        <v>#REF!</v>
      </c>
    </row>
    <row r="473" spans="15:22" x14ac:dyDescent="0.25">
      <c r="O473" s="70">
        <v>470</v>
      </c>
      <c r="P473" s="73">
        <f t="shared" si="21"/>
        <v>40</v>
      </c>
      <c r="Q473" s="73">
        <v>2</v>
      </c>
      <c r="S473" s="73" t="s">
        <v>65</v>
      </c>
      <c r="T473" s="83" t="e">
        <f t="shared" si="22"/>
        <v>#REF!</v>
      </c>
      <c r="U473" t="e">
        <v>#REF!</v>
      </c>
      <c r="V473" t="e">
        <f t="shared" si="23"/>
        <v>#REF!</v>
      </c>
    </row>
    <row r="474" spans="15:22" x14ac:dyDescent="0.25">
      <c r="O474" s="70">
        <v>471</v>
      </c>
      <c r="P474" s="73">
        <f t="shared" si="21"/>
        <v>40</v>
      </c>
      <c r="Q474" s="73">
        <v>3</v>
      </c>
      <c r="S474" s="73" t="s">
        <v>66</v>
      </c>
      <c r="T474" s="83" t="e">
        <f t="shared" si="22"/>
        <v>#REF!</v>
      </c>
      <c r="U474" t="e">
        <v>#REF!</v>
      </c>
      <c r="V474" t="e">
        <f t="shared" si="23"/>
        <v>#REF!</v>
      </c>
    </row>
    <row r="475" spans="15:22" x14ac:dyDescent="0.25">
      <c r="O475" s="70">
        <v>472</v>
      </c>
      <c r="P475" s="73">
        <f t="shared" si="21"/>
        <v>40</v>
      </c>
      <c r="Q475" s="73">
        <v>4</v>
      </c>
      <c r="S475" s="73" t="s">
        <v>67</v>
      </c>
      <c r="T475" s="83" t="e">
        <f t="shared" si="22"/>
        <v>#REF!</v>
      </c>
      <c r="U475" t="e">
        <v>#REF!</v>
      </c>
      <c r="V475" t="e">
        <f t="shared" si="23"/>
        <v>#REF!</v>
      </c>
    </row>
    <row r="476" spans="15:22" x14ac:dyDescent="0.25">
      <c r="O476" s="70">
        <v>473</v>
      </c>
      <c r="P476" s="73">
        <f t="shared" si="21"/>
        <v>40</v>
      </c>
      <c r="Q476" s="73">
        <v>5</v>
      </c>
      <c r="S476" s="73" t="s">
        <v>68</v>
      </c>
      <c r="T476" s="83" t="e">
        <f t="shared" si="22"/>
        <v>#REF!</v>
      </c>
      <c r="U476" t="e">
        <v>#REF!</v>
      </c>
      <c r="V476" t="e">
        <f t="shared" si="23"/>
        <v>#REF!</v>
      </c>
    </row>
    <row r="477" spans="15:22" x14ac:dyDescent="0.25">
      <c r="O477" s="70">
        <v>474</v>
      </c>
      <c r="P477" s="73">
        <f t="shared" si="21"/>
        <v>40</v>
      </c>
      <c r="Q477" s="73">
        <v>6</v>
      </c>
      <c r="S477" s="73" t="s">
        <v>69</v>
      </c>
      <c r="T477" s="83" t="e">
        <f t="shared" si="22"/>
        <v>#REF!</v>
      </c>
      <c r="U477" t="e">
        <v>#REF!</v>
      </c>
      <c r="V477" t="e">
        <f t="shared" si="23"/>
        <v>#REF!</v>
      </c>
    </row>
    <row r="478" spans="15:22" x14ac:dyDescent="0.25">
      <c r="O478" s="70">
        <v>475</v>
      </c>
      <c r="P478" s="73">
        <f t="shared" si="21"/>
        <v>40</v>
      </c>
      <c r="Q478" s="73">
        <v>7</v>
      </c>
      <c r="S478" s="73" t="s">
        <v>70</v>
      </c>
      <c r="T478" s="83" t="e">
        <f t="shared" si="22"/>
        <v>#REF!</v>
      </c>
      <c r="U478" t="e">
        <v>#REF!</v>
      </c>
      <c r="V478" t="e">
        <f t="shared" si="23"/>
        <v>#REF!</v>
      </c>
    </row>
    <row r="479" spans="15:22" x14ac:dyDescent="0.25">
      <c r="O479" s="70">
        <v>476</v>
      </c>
      <c r="P479" s="73">
        <f t="shared" si="21"/>
        <v>40</v>
      </c>
      <c r="Q479" s="73">
        <v>8</v>
      </c>
      <c r="S479" s="73" t="s">
        <v>71</v>
      </c>
      <c r="T479" s="83" t="e">
        <f t="shared" si="22"/>
        <v>#REF!</v>
      </c>
      <c r="U479" t="e">
        <v>#REF!</v>
      </c>
      <c r="V479" t="e">
        <f t="shared" si="23"/>
        <v>#REF!</v>
      </c>
    </row>
    <row r="480" spans="15:22" x14ac:dyDescent="0.25">
      <c r="O480" s="70">
        <v>477</v>
      </c>
      <c r="P480" s="73">
        <f t="shared" si="21"/>
        <v>40</v>
      </c>
      <c r="Q480" s="73">
        <v>9</v>
      </c>
      <c r="S480" s="73" t="s">
        <v>72</v>
      </c>
      <c r="T480" s="83" t="e">
        <f t="shared" si="22"/>
        <v>#REF!</v>
      </c>
      <c r="U480" t="e">
        <v>#REF!</v>
      </c>
      <c r="V480" t="e">
        <f t="shared" si="23"/>
        <v>#REF!</v>
      </c>
    </row>
    <row r="481" spans="15:22" x14ac:dyDescent="0.25">
      <c r="O481" s="70">
        <v>478</v>
      </c>
      <c r="P481" s="73">
        <f t="shared" si="21"/>
        <v>40</v>
      </c>
      <c r="Q481" s="73">
        <v>10</v>
      </c>
      <c r="S481" s="73" t="s">
        <v>73</v>
      </c>
      <c r="T481" s="83" t="e">
        <f t="shared" si="22"/>
        <v>#REF!</v>
      </c>
      <c r="U481" t="e">
        <v>#REF!</v>
      </c>
      <c r="V481" t="e">
        <f t="shared" si="23"/>
        <v>#REF!</v>
      </c>
    </row>
    <row r="482" spans="15:22" x14ac:dyDescent="0.25">
      <c r="O482" s="70">
        <v>479</v>
      </c>
      <c r="P482" s="73">
        <f t="shared" si="21"/>
        <v>40</v>
      </c>
      <c r="Q482" s="73">
        <v>11</v>
      </c>
      <c r="S482" s="73" t="s">
        <v>74</v>
      </c>
      <c r="T482" s="83" t="e">
        <f t="shared" si="22"/>
        <v>#REF!</v>
      </c>
      <c r="U482" t="e">
        <v>#REF!</v>
      </c>
      <c r="V482" t="e">
        <f t="shared" si="23"/>
        <v>#REF!</v>
      </c>
    </row>
    <row r="483" spans="15:22" x14ac:dyDescent="0.25">
      <c r="O483" s="70">
        <v>480</v>
      </c>
      <c r="P483" s="73">
        <f t="shared" si="21"/>
        <v>40</v>
      </c>
      <c r="Q483" s="73">
        <v>12</v>
      </c>
      <c r="S483" s="73" t="s">
        <v>75</v>
      </c>
      <c r="T483" s="83" t="e">
        <f t="shared" si="22"/>
        <v>#REF!</v>
      </c>
      <c r="U483" t="e">
        <v>#REF!</v>
      </c>
      <c r="V483" t="e">
        <f t="shared" si="23"/>
        <v>#REF!</v>
      </c>
    </row>
    <row r="484" spans="15:22" x14ac:dyDescent="0.25">
      <c r="O484" s="70">
        <v>481</v>
      </c>
      <c r="P484" s="73">
        <f t="shared" si="21"/>
        <v>41</v>
      </c>
      <c r="Q484" s="73">
        <v>1</v>
      </c>
      <c r="R484" s="83">
        <v>1841</v>
      </c>
      <c r="S484" s="73" t="s">
        <v>64</v>
      </c>
      <c r="T484" s="83" t="e">
        <f t="shared" si="22"/>
        <v>#REF!</v>
      </c>
      <c r="U484" t="e">
        <v>#REF!</v>
      </c>
      <c r="V484" t="e">
        <f t="shared" si="23"/>
        <v>#REF!</v>
      </c>
    </row>
    <row r="485" spans="15:22" x14ac:dyDescent="0.25">
      <c r="O485" s="70">
        <v>482</v>
      </c>
      <c r="P485" s="73">
        <f t="shared" si="21"/>
        <v>41</v>
      </c>
      <c r="Q485" s="73">
        <v>2</v>
      </c>
      <c r="S485" s="73" t="s">
        <v>65</v>
      </c>
      <c r="T485" s="83" t="e">
        <f t="shared" si="22"/>
        <v>#REF!</v>
      </c>
      <c r="U485" t="e">
        <v>#REF!</v>
      </c>
      <c r="V485" t="e">
        <f t="shared" si="23"/>
        <v>#REF!</v>
      </c>
    </row>
    <row r="486" spans="15:22" x14ac:dyDescent="0.25">
      <c r="O486" s="70">
        <v>483</v>
      </c>
      <c r="P486" s="73">
        <f t="shared" si="21"/>
        <v>41</v>
      </c>
      <c r="Q486" s="73">
        <v>3</v>
      </c>
      <c r="S486" s="73" t="s">
        <v>66</v>
      </c>
      <c r="T486" s="83" t="e">
        <f t="shared" si="22"/>
        <v>#REF!</v>
      </c>
      <c r="U486" t="e">
        <v>#REF!</v>
      </c>
      <c r="V486" t="e">
        <f t="shared" si="23"/>
        <v>#REF!</v>
      </c>
    </row>
    <row r="487" spans="15:22" x14ac:dyDescent="0.25">
      <c r="O487" s="70">
        <v>484</v>
      </c>
      <c r="P487" s="73">
        <f t="shared" si="21"/>
        <v>41</v>
      </c>
      <c r="Q487" s="73">
        <v>4</v>
      </c>
      <c r="S487" s="73" t="s">
        <v>67</v>
      </c>
      <c r="T487" s="83" t="e">
        <f t="shared" si="22"/>
        <v>#REF!</v>
      </c>
      <c r="U487" t="e">
        <v>#REF!</v>
      </c>
      <c r="V487" t="e">
        <f t="shared" si="23"/>
        <v>#REF!</v>
      </c>
    </row>
    <row r="488" spans="15:22" x14ac:dyDescent="0.25">
      <c r="O488" s="70">
        <v>485</v>
      </c>
      <c r="P488" s="73">
        <f t="shared" si="21"/>
        <v>41</v>
      </c>
      <c r="Q488" s="73">
        <v>5</v>
      </c>
      <c r="S488" s="73" t="s">
        <v>68</v>
      </c>
      <c r="T488" s="83" t="e">
        <f t="shared" si="22"/>
        <v>#REF!</v>
      </c>
      <c r="U488" t="e">
        <v>#REF!</v>
      </c>
      <c r="V488" t="e">
        <f t="shared" si="23"/>
        <v>#REF!</v>
      </c>
    </row>
    <row r="489" spans="15:22" x14ac:dyDescent="0.25">
      <c r="O489" s="70">
        <v>486</v>
      </c>
      <c r="P489" s="73">
        <f t="shared" si="21"/>
        <v>41</v>
      </c>
      <c r="Q489" s="73">
        <v>6</v>
      </c>
      <c r="S489" s="73" t="s">
        <v>69</v>
      </c>
      <c r="T489" s="83" t="e">
        <f t="shared" si="22"/>
        <v>#REF!</v>
      </c>
      <c r="U489" t="e">
        <v>#REF!</v>
      </c>
      <c r="V489" t="e">
        <f t="shared" si="23"/>
        <v>#REF!</v>
      </c>
    </row>
    <row r="490" spans="15:22" x14ac:dyDescent="0.25">
      <c r="O490" s="70">
        <v>487</v>
      </c>
      <c r="P490" s="73">
        <f t="shared" si="21"/>
        <v>41</v>
      </c>
      <c r="Q490" s="73">
        <v>7</v>
      </c>
      <c r="S490" s="73" t="s">
        <v>70</v>
      </c>
      <c r="T490" s="83" t="e">
        <f t="shared" si="22"/>
        <v>#REF!</v>
      </c>
      <c r="U490" t="e">
        <v>#REF!</v>
      </c>
      <c r="V490" t="e">
        <f t="shared" si="23"/>
        <v>#REF!</v>
      </c>
    </row>
    <row r="491" spans="15:22" x14ac:dyDescent="0.25">
      <c r="O491" s="70">
        <v>488</v>
      </c>
      <c r="P491" s="73">
        <f t="shared" si="21"/>
        <v>41</v>
      </c>
      <c r="Q491" s="73">
        <v>8</v>
      </c>
      <c r="S491" s="73" t="s">
        <v>71</v>
      </c>
      <c r="T491" s="83" t="e">
        <f t="shared" si="22"/>
        <v>#REF!</v>
      </c>
      <c r="U491" t="e">
        <v>#REF!</v>
      </c>
      <c r="V491" t="e">
        <f t="shared" si="23"/>
        <v>#REF!</v>
      </c>
    </row>
    <row r="492" spans="15:22" x14ac:dyDescent="0.25">
      <c r="O492" s="70">
        <v>489</v>
      </c>
      <c r="P492" s="73">
        <f t="shared" si="21"/>
        <v>41</v>
      </c>
      <c r="Q492" s="73">
        <v>9</v>
      </c>
      <c r="S492" s="73" t="s">
        <v>72</v>
      </c>
      <c r="T492" s="83" t="e">
        <f t="shared" si="22"/>
        <v>#REF!</v>
      </c>
      <c r="U492" t="e">
        <v>#REF!</v>
      </c>
      <c r="V492" t="e">
        <f t="shared" si="23"/>
        <v>#REF!</v>
      </c>
    </row>
    <row r="493" spans="15:22" x14ac:dyDescent="0.25">
      <c r="O493" s="70">
        <v>490</v>
      </c>
      <c r="P493" s="73">
        <f t="shared" si="21"/>
        <v>41</v>
      </c>
      <c r="Q493" s="73">
        <v>10</v>
      </c>
      <c r="S493" s="73" t="s">
        <v>73</v>
      </c>
      <c r="T493" s="83" t="e">
        <f t="shared" si="22"/>
        <v>#REF!</v>
      </c>
      <c r="U493" t="e">
        <v>#REF!</v>
      </c>
      <c r="V493" t="e">
        <f t="shared" si="23"/>
        <v>#REF!</v>
      </c>
    </row>
    <row r="494" spans="15:22" x14ac:dyDescent="0.25">
      <c r="O494" s="70">
        <v>491</v>
      </c>
      <c r="P494" s="73">
        <f t="shared" si="21"/>
        <v>41</v>
      </c>
      <c r="Q494" s="73">
        <v>11</v>
      </c>
      <c r="S494" s="73" t="s">
        <v>74</v>
      </c>
      <c r="T494" s="83" t="e">
        <f t="shared" si="22"/>
        <v>#REF!</v>
      </c>
      <c r="U494" t="e">
        <v>#REF!</v>
      </c>
      <c r="V494" t="e">
        <f t="shared" si="23"/>
        <v>#REF!</v>
      </c>
    </row>
    <row r="495" spans="15:22" x14ac:dyDescent="0.25">
      <c r="O495" s="70">
        <v>492</v>
      </c>
      <c r="P495" s="73">
        <f t="shared" si="21"/>
        <v>41</v>
      </c>
      <c r="Q495" s="73">
        <v>12</v>
      </c>
      <c r="S495" s="73" t="s">
        <v>75</v>
      </c>
      <c r="T495" s="83" t="e">
        <f t="shared" si="22"/>
        <v>#REF!</v>
      </c>
      <c r="U495" t="e">
        <v>#REF!</v>
      </c>
      <c r="V495" t="e">
        <f t="shared" si="23"/>
        <v>#REF!</v>
      </c>
    </row>
    <row r="496" spans="15:22" x14ac:dyDescent="0.25">
      <c r="O496" s="70">
        <v>493</v>
      </c>
      <c r="P496" s="73">
        <f t="shared" si="21"/>
        <v>42</v>
      </c>
      <c r="Q496" s="73">
        <v>1</v>
      </c>
      <c r="R496" s="83">
        <v>1842</v>
      </c>
      <c r="S496" s="73" t="s">
        <v>64</v>
      </c>
      <c r="T496" s="83" t="e">
        <f t="shared" si="22"/>
        <v>#REF!</v>
      </c>
      <c r="U496" t="e">
        <v>#REF!</v>
      </c>
      <c r="V496" t="e">
        <f t="shared" si="23"/>
        <v>#REF!</v>
      </c>
    </row>
    <row r="497" spans="15:22" x14ac:dyDescent="0.25">
      <c r="O497" s="70">
        <v>494</v>
      </c>
      <c r="P497" s="73">
        <f t="shared" si="21"/>
        <v>42</v>
      </c>
      <c r="Q497" s="73">
        <v>2</v>
      </c>
      <c r="S497" s="73" t="s">
        <v>65</v>
      </c>
      <c r="T497" s="83" t="e">
        <f t="shared" si="22"/>
        <v>#REF!</v>
      </c>
      <c r="U497" t="e">
        <v>#REF!</v>
      </c>
      <c r="V497" t="e">
        <f t="shared" si="23"/>
        <v>#REF!</v>
      </c>
    </row>
    <row r="498" spans="15:22" x14ac:dyDescent="0.25">
      <c r="O498" s="70">
        <v>495</v>
      </c>
      <c r="P498" s="73">
        <f t="shared" si="21"/>
        <v>42</v>
      </c>
      <c r="Q498" s="73">
        <v>3</v>
      </c>
      <c r="S498" s="73" t="s">
        <v>66</v>
      </c>
      <c r="T498" s="83" t="e">
        <f t="shared" si="22"/>
        <v>#REF!</v>
      </c>
      <c r="U498" t="e">
        <v>#REF!</v>
      </c>
      <c r="V498" t="e">
        <f t="shared" si="23"/>
        <v>#REF!</v>
      </c>
    </row>
    <row r="499" spans="15:22" x14ac:dyDescent="0.25">
      <c r="O499" s="70">
        <v>496</v>
      </c>
      <c r="P499" s="73">
        <f t="shared" si="21"/>
        <v>42</v>
      </c>
      <c r="Q499" s="73">
        <v>4</v>
      </c>
      <c r="S499" s="73" t="s">
        <v>67</v>
      </c>
      <c r="T499" s="83" t="e">
        <f t="shared" si="22"/>
        <v>#REF!</v>
      </c>
      <c r="U499" t="e">
        <v>#REF!</v>
      </c>
      <c r="V499" t="e">
        <f t="shared" si="23"/>
        <v>#REF!</v>
      </c>
    </row>
    <row r="500" spans="15:22" x14ac:dyDescent="0.25">
      <c r="O500" s="70">
        <v>497</v>
      </c>
      <c r="P500" s="73">
        <f t="shared" si="21"/>
        <v>42</v>
      </c>
      <c r="Q500" s="73">
        <v>5</v>
      </c>
      <c r="S500" s="73" t="s">
        <v>68</v>
      </c>
      <c r="T500" s="83" t="e">
        <f t="shared" si="22"/>
        <v>#REF!</v>
      </c>
      <c r="U500" t="e">
        <v>#REF!</v>
      </c>
      <c r="V500" t="e">
        <f t="shared" si="23"/>
        <v>#REF!</v>
      </c>
    </row>
    <row r="501" spans="15:22" x14ac:dyDescent="0.25">
      <c r="O501" s="70">
        <v>498</v>
      </c>
      <c r="P501" s="73">
        <f t="shared" si="21"/>
        <v>42</v>
      </c>
      <c r="Q501" s="73">
        <v>6</v>
      </c>
      <c r="S501" s="73" t="s">
        <v>69</v>
      </c>
      <c r="T501" s="83" t="e">
        <f t="shared" si="22"/>
        <v>#REF!</v>
      </c>
      <c r="U501" t="e">
        <v>#REF!</v>
      </c>
      <c r="V501" t="e">
        <f t="shared" si="23"/>
        <v>#REF!</v>
      </c>
    </row>
    <row r="502" spans="15:22" x14ac:dyDescent="0.25">
      <c r="O502" s="70">
        <v>499</v>
      </c>
      <c r="P502" s="73">
        <f t="shared" si="21"/>
        <v>42</v>
      </c>
      <c r="Q502" s="73">
        <v>7</v>
      </c>
      <c r="S502" s="73" t="s">
        <v>70</v>
      </c>
      <c r="T502" s="83" t="e">
        <f t="shared" si="22"/>
        <v>#REF!</v>
      </c>
      <c r="U502" t="e">
        <v>#REF!</v>
      </c>
      <c r="V502" t="e">
        <f t="shared" si="23"/>
        <v>#REF!</v>
      </c>
    </row>
    <row r="503" spans="15:22" x14ac:dyDescent="0.25">
      <c r="O503" s="70">
        <v>500</v>
      </c>
      <c r="P503" s="73">
        <f t="shared" si="21"/>
        <v>42</v>
      </c>
      <c r="Q503" s="73">
        <v>8</v>
      </c>
      <c r="S503" s="73" t="s">
        <v>71</v>
      </c>
      <c r="T503" s="83" t="e">
        <f t="shared" si="22"/>
        <v>#REF!</v>
      </c>
      <c r="U503" t="e">
        <v>#REF!</v>
      </c>
      <c r="V503" t="e">
        <f t="shared" si="23"/>
        <v>#REF!</v>
      </c>
    </row>
    <row r="504" spans="15:22" x14ac:dyDescent="0.25">
      <c r="O504" s="70">
        <v>501</v>
      </c>
      <c r="P504" s="73">
        <f t="shared" si="21"/>
        <v>42</v>
      </c>
      <c r="Q504" s="73">
        <v>9</v>
      </c>
      <c r="S504" s="73" t="s">
        <v>72</v>
      </c>
      <c r="T504" s="83" t="e">
        <f t="shared" si="22"/>
        <v>#REF!</v>
      </c>
      <c r="U504" t="e">
        <v>#REF!</v>
      </c>
      <c r="V504" t="e">
        <f t="shared" si="23"/>
        <v>#REF!</v>
      </c>
    </row>
    <row r="505" spans="15:22" x14ac:dyDescent="0.25">
      <c r="O505" s="70">
        <v>502</v>
      </c>
      <c r="P505" s="73">
        <f t="shared" si="21"/>
        <v>42</v>
      </c>
      <c r="Q505" s="73">
        <v>10</v>
      </c>
      <c r="S505" s="73" t="s">
        <v>73</v>
      </c>
      <c r="T505" s="83" t="e">
        <f t="shared" si="22"/>
        <v>#REF!</v>
      </c>
      <c r="U505" t="e">
        <v>#REF!</v>
      </c>
      <c r="V505" t="e">
        <f t="shared" si="23"/>
        <v>#REF!</v>
      </c>
    </row>
    <row r="506" spans="15:22" x14ac:dyDescent="0.25">
      <c r="O506" s="70">
        <v>503</v>
      </c>
      <c r="P506" s="73">
        <f t="shared" si="21"/>
        <v>42</v>
      </c>
      <c r="Q506" s="73">
        <v>11</v>
      </c>
      <c r="S506" s="73" t="s">
        <v>74</v>
      </c>
      <c r="T506" s="83" t="e">
        <f t="shared" si="22"/>
        <v>#REF!</v>
      </c>
      <c r="U506" t="e">
        <v>#REF!</v>
      </c>
      <c r="V506" t="e">
        <f t="shared" si="23"/>
        <v>#REF!</v>
      </c>
    </row>
    <row r="507" spans="15:22" x14ac:dyDescent="0.25">
      <c r="O507" s="70">
        <v>504</v>
      </c>
      <c r="P507" s="73">
        <f t="shared" si="21"/>
        <v>42</v>
      </c>
      <c r="Q507" s="73">
        <v>12</v>
      </c>
      <c r="S507" s="73" t="s">
        <v>75</v>
      </c>
      <c r="T507" s="83" t="e">
        <f t="shared" si="22"/>
        <v>#REF!</v>
      </c>
      <c r="U507" t="e">
        <v>#REF!</v>
      </c>
      <c r="V507" t="e">
        <f t="shared" si="23"/>
        <v>#REF!</v>
      </c>
    </row>
    <row r="508" spans="15:22" x14ac:dyDescent="0.25">
      <c r="O508" s="70">
        <v>505</v>
      </c>
      <c r="P508" s="73">
        <f t="shared" si="21"/>
        <v>43</v>
      </c>
      <c r="Q508" s="73">
        <v>1</v>
      </c>
      <c r="R508" s="83">
        <v>1843</v>
      </c>
      <c r="S508" s="73" t="s">
        <v>64</v>
      </c>
      <c r="T508" s="83" t="e">
        <f t="shared" si="22"/>
        <v>#REF!</v>
      </c>
      <c r="U508" t="e">
        <v>#REF!</v>
      </c>
      <c r="V508" t="e">
        <f t="shared" si="23"/>
        <v>#REF!</v>
      </c>
    </row>
    <row r="509" spans="15:22" x14ac:dyDescent="0.25">
      <c r="O509" s="70">
        <v>506</v>
      </c>
      <c r="P509" s="73">
        <f t="shared" si="21"/>
        <v>43</v>
      </c>
      <c r="Q509" s="73">
        <v>2</v>
      </c>
      <c r="S509" s="73" t="s">
        <v>65</v>
      </c>
      <c r="T509" s="83" t="e">
        <f t="shared" si="22"/>
        <v>#REF!</v>
      </c>
      <c r="U509" t="e">
        <v>#REF!</v>
      </c>
      <c r="V509" t="e">
        <f t="shared" si="23"/>
        <v>#REF!</v>
      </c>
    </row>
    <row r="510" spans="15:22" x14ac:dyDescent="0.25">
      <c r="O510" s="70">
        <v>507</v>
      </c>
      <c r="P510" s="73">
        <f t="shared" si="21"/>
        <v>43</v>
      </c>
      <c r="Q510" s="73">
        <v>3</v>
      </c>
      <c r="S510" s="73" t="s">
        <v>66</v>
      </c>
      <c r="T510" s="83" t="e">
        <f t="shared" si="22"/>
        <v>#REF!</v>
      </c>
      <c r="U510" t="e">
        <v>#REF!</v>
      </c>
      <c r="V510" t="e">
        <f t="shared" si="23"/>
        <v>#REF!</v>
      </c>
    </row>
    <row r="511" spans="15:22" x14ac:dyDescent="0.25">
      <c r="O511" s="70">
        <v>508</v>
      </c>
      <c r="P511" s="73">
        <f t="shared" si="21"/>
        <v>43</v>
      </c>
      <c r="Q511" s="73">
        <v>4</v>
      </c>
      <c r="S511" s="73" t="s">
        <v>67</v>
      </c>
      <c r="T511" s="83" t="e">
        <f t="shared" si="22"/>
        <v>#REF!</v>
      </c>
      <c r="U511" t="e">
        <v>#REF!</v>
      </c>
      <c r="V511" t="e">
        <f t="shared" si="23"/>
        <v>#REF!</v>
      </c>
    </row>
    <row r="512" spans="15:22" x14ac:dyDescent="0.25">
      <c r="O512" s="70">
        <v>509</v>
      </c>
      <c r="P512" s="73">
        <f t="shared" si="21"/>
        <v>43</v>
      </c>
      <c r="Q512" s="73">
        <v>5</v>
      </c>
      <c r="S512" s="73" t="s">
        <v>68</v>
      </c>
      <c r="T512" s="83" t="e">
        <f t="shared" si="22"/>
        <v>#REF!</v>
      </c>
      <c r="U512" t="e">
        <v>#REF!</v>
      </c>
      <c r="V512" t="e">
        <f t="shared" si="23"/>
        <v>#REF!</v>
      </c>
    </row>
    <row r="513" spans="15:22" x14ac:dyDescent="0.25">
      <c r="O513" s="70">
        <v>510</v>
      </c>
      <c r="P513" s="73">
        <f t="shared" si="21"/>
        <v>43</v>
      </c>
      <c r="Q513" s="73">
        <v>6</v>
      </c>
      <c r="S513" s="73" t="s">
        <v>69</v>
      </c>
      <c r="T513" s="83" t="e">
        <f t="shared" si="22"/>
        <v>#REF!</v>
      </c>
      <c r="U513" t="e">
        <v>#REF!</v>
      </c>
      <c r="V513" t="e">
        <f t="shared" si="23"/>
        <v>#REF!</v>
      </c>
    </row>
    <row r="514" spans="15:22" x14ac:dyDescent="0.25">
      <c r="O514" s="70">
        <v>511</v>
      </c>
      <c r="P514" s="73">
        <f t="shared" si="21"/>
        <v>43</v>
      </c>
      <c r="Q514" s="73">
        <v>7</v>
      </c>
      <c r="S514" s="73" t="s">
        <v>70</v>
      </c>
      <c r="T514" s="83" t="e">
        <f t="shared" si="22"/>
        <v>#REF!</v>
      </c>
      <c r="U514" t="e">
        <v>#REF!</v>
      </c>
      <c r="V514" t="e">
        <f t="shared" si="23"/>
        <v>#REF!</v>
      </c>
    </row>
    <row r="515" spans="15:22" x14ac:dyDescent="0.25">
      <c r="O515" s="70">
        <v>512</v>
      </c>
      <c r="P515" s="73">
        <f t="shared" si="21"/>
        <v>43</v>
      </c>
      <c r="Q515" s="73">
        <v>8</v>
      </c>
      <c r="S515" s="73" t="s">
        <v>71</v>
      </c>
      <c r="T515" s="83" t="e">
        <f t="shared" si="22"/>
        <v>#REF!</v>
      </c>
      <c r="U515" t="e">
        <v>#REF!</v>
      </c>
      <c r="V515" t="e">
        <f t="shared" si="23"/>
        <v>#REF!</v>
      </c>
    </row>
    <row r="516" spans="15:22" x14ac:dyDescent="0.25">
      <c r="O516" s="70">
        <v>513</v>
      </c>
      <c r="P516" s="73">
        <f t="shared" ref="P516:P579" si="24">ROUNDUP(O516/12,0)</f>
        <v>43</v>
      </c>
      <c r="Q516" s="73">
        <v>9</v>
      </c>
      <c r="S516" s="73" t="s">
        <v>72</v>
      </c>
      <c r="T516" s="83" t="e">
        <f t="shared" ref="T516:T579" si="25">INDEX($B$7:$M$22,P516,Q516)</f>
        <v>#REF!</v>
      </c>
      <c r="U516" t="e">
        <v>#REF!</v>
      </c>
      <c r="V516" t="e">
        <f t="shared" ref="V516:V579" si="26">T516-U516</f>
        <v>#REF!</v>
      </c>
    </row>
    <row r="517" spans="15:22" x14ac:dyDescent="0.25">
      <c r="O517" s="70">
        <v>514</v>
      </c>
      <c r="P517" s="73">
        <f t="shared" si="24"/>
        <v>43</v>
      </c>
      <c r="Q517" s="73">
        <v>10</v>
      </c>
      <c r="S517" s="73" t="s">
        <v>73</v>
      </c>
      <c r="T517" s="83" t="e">
        <f t="shared" si="25"/>
        <v>#REF!</v>
      </c>
      <c r="U517" t="e">
        <v>#REF!</v>
      </c>
      <c r="V517" t="e">
        <f t="shared" si="26"/>
        <v>#REF!</v>
      </c>
    </row>
    <row r="518" spans="15:22" x14ac:dyDescent="0.25">
      <c r="O518" s="70">
        <v>515</v>
      </c>
      <c r="P518" s="73">
        <f t="shared" si="24"/>
        <v>43</v>
      </c>
      <c r="Q518" s="73">
        <v>11</v>
      </c>
      <c r="S518" s="73" t="s">
        <v>74</v>
      </c>
      <c r="T518" s="83" t="e">
        <f t="shared" si="25"/>
        <v>#REF!</v>
      </c>
      <c r="U518" t="e">
        <v>#REF!</v>
      </c>
      <c r="V518" t="e">
        <f t="shared" si="26"/>
        <v>#REF!</v>
      </c>
    </row>
    <row r="519" spans="15:22" x14ac:dyDescent="0.25">
      <c r="O519" s="70">
        <v>516</v>
      </c>
      <c r="P519" s="73">
        <f t="shared" si="24"/>
        <v>43</v>
      </c>
      <c r="Q519" s="73">
        <v>12</v>
      </c>
      <c r="S519" s="73" t="s">
        <v>75</v>
      </c>
      <c r="T519" s="83" t="e">
        <f t="shared" si="25"/>
        <v>#REF!</v>
      </c>
      <c r="U519" t="e">
        <v>#REF!</v>
      </c>
      <c r="V519" t="e">
        <f t="shared" si="26"/>
        <v>#REF!</v>
      </c>
    </row>
    <row r="520" spans="15:22" x14ac:dyDescent="0.25">
      <c r="O520" s="70">
        <v>517</v>
      </c>
      <c r="P520" s="73">
        <f t="shared" si="24"/>
        <v>44</v>
      </c>
      <c r="Q520" s="73">
        <v>1</v>
      </c>
      <c r="R520" s="83">
        <v>1844</v>
      </c>
      <c r="S520" s="73" t="s">
        <v>64</v>
      </c>
      <c r="T520" s="83" t="e">
        <f t="shared" si="25"/>
        <v>#REF!</v>
      </c>
      <c r="U520" t="e">
        <v>#REF!</v>
      </c>
      <c r="V520" t="e">
        <f t="shared" si="26"/>
        <v>#REF!</v>
      </c>
    </row>
    <row r="521" spans="15:22" x14ac:dyDescent="0.25">
      <c r="O521" s="70">
        <v>518</v>
      </c>
      <c r="P521" s="73">
        <f t="shared" si="24"/>
        <v>44</v>
      </c>
      <c r="Q521" s="73">
        <v>2</v>
      </c>
      <c r="S521" s="73" t="s">
        <v>65</v>
      </c>
      <c r="T521" s="83" t="e">
        <f t="shared" si="25"/>
        <v>#REF!</v>
      </c>
      <c r="U521" t="e">
        <v>#REF!</v>
      </c>
      <c r="V521" t="e">
        <f t="shared" si="26"/>
        <v>#REF!</v>
      </c>
    </row>
    <row r="522" spans="15:22" x14ac:dyDescent="0.25">
      <c r="O522" s="70">
        <v>519</v>
      </c>
      <c r="P522" s="73">
        <f t="shared" si="24"/>
        <v>44</v>
      </c>
      <c r="Q522" s="73">
        <v>3</v>
      </c>
      <c r="S522" s="73" t="s">
        <v>66</v>
      </c>
      <c r="T522" s="83" t="e">
        <f t="shared" si="25"/>
        <v>#REF!</v>
      </c>
      <c r="U522" t="e">
        <v>#REF!</v>
      </c>
      <c r="V522" t="e">
        <f t="shared" si="26"/>
        <v>#REF!</v>
      </c>
    </row>
    <row r="523" spans="15:22" x14ac:dyDescent="0.25">
      <c r="O523" s="70">
        <v>520</v>
      </c>
      <c r="P523" s="73">
        <f t="shared" si="24"/>
        <v>44</v>
      </c>
      <c r="Q523" s="73">
        <v>4</v>
      </c>
      <c r="S523" s="73" t="s">
        <v>67</v>
      </c>
      <c r="T523" s="83" t="e">
        <f t="shared" si="25"/>
        <v>#REF!</v>
      </c>
      <c r="U523" t="e">
        <v>#REF!</v>
      </c>
      <c r="V523" t="e">
        <f t="shared" si="26"/>
        <v>#REF!</v>
      </c>
    </row>
    <row r="524" spans="15:22" x14ac:dyDescent="0.25">
      <c r="O524" s="70">
        <v>521</v>
      </c>
      <c r="P524" s="73">
        <f t="shared" si="24"/>
        <v>44</v>
      </c>
      <c r="Q524" s="73">
        <v>5</v>
      </c>
      <c r="S524" s="73" t="s">
        <v>68</v>
      </c>
      <c r="T524" s="83" t="e">
        <f t="shared" si="25"/>
        <v>#REF!</v>
      </c>
      <c r="U524" t="e">
        <v>#REF!</v>
      </c>
      <c r="V524" t="e">
        <f t="shared" si="26"/>
        <v>#REF!</v>
      </c>
    </row>
    <row r="525" spans="15:22" x14ac:dyDescent="0.25">
      <c r="O525" s="70">
        <v>522</v>
      </c>
      <c r="P525" s="73">
        <f t="shared" si="24"/>
        <v>44</v>
      </c>
      <c r="Q525" s="73">
        <v>6</v>
      </c>
      <c r="S525" s="73" t="s">
        <v>69</v>
      </c>
      <c r="T525" s="83" t="e">
        <f t="shared" si="25"/>
        <v>#REF!</v>
      </c>
      <c r="U525" t="e">
        <v>#REF!</v>
      </c>
      <c r="V525" t="e">
        <f t="shared" si="26"/>
        <v>#REF!</v>
      </c>
    </row>
    <row r="526" spans="15:22" x14ac:dyDescent="0.25">
      <c r="O526" s="70">
        <v>523</v>
      </c>
      <c r="P526" s="73">
        <f t="shared" si="24"/>
        <v>44</v>
      </c>
      <c r="Q526" s="73">
        <v>7</v>
      </c>
      <c r="S526" s="73" t="s">
        <v>70</v>
      </c>
      <c r="T526" s="83" t="e">
        <f t="shared" si="25"/>
        <v>#REF!</v>
      </c>
      <c r="U526" t="e">
        <v>#REF!</v>
      </c>
      <c r="V526" t="e">
        <f t="shared" si="26"/>
        <v>#REF!</v>
      </c>
    </row>
    <row r="527" spans="15:22" x14ac:dyDescent="0.25">
      <c r="O527" s="70">
        <v>524</v>
      </c>
      <c r="P527" s="73">
        <f t="shared" si="24"/>
        <v>44</v>
      </c>
      <c r="Q527" s="73">
        <v>8</v>
      </c>
      <c r="S527" s="73" t="s">
        <v>71</v>
      </c>
      <c r="T527" s="83" t="e">
        <f t="shared" si="25"/>
        <v>#REF!</v>
      </c>
      <c r="U527" t="e">
        <v>#REF!</v>
      </c>
      <c r="V527" t="e">
        <f t="shared" si="26"/>
        <v>#REF!</v>
      </c>
    </row>
    <row r="528" spans="15:22" x14ac:dyDescent="0.25">
      <c r="O528" s="70">
        <v>525</v>
      </c>
      <c r="P528" s="73">
        <f t="shared" si="24"/>
        <v>44</v>
      </c>
      <c r="Q528" s="73">
        <v>9</v>
      </c>
      <c r="S528" s="73" t="s">
        <v>72</v>
      </c>
      <c r="T528" s="83" t="e">
        <f t="shared" si="25"/>
        <v>#REF!</v>
      </c>
      <c r="U528" t="e">
        <v>#REF!</v>
      </c>
      <c r="V528" t="e">
        <f t="shared" si="26"/>
        <v>#REF!</v>
      </c>
    </row>
    <row r="529" spans="15:22" x14ac:dyDescent="0.25">
      <c r="O529" s="70">
        <v>526</v>
      </c>
      <c r="P529" s="73">
        <f t="shared" si="24"/>
        <v>44</v>
      </c>
      <c r="Q529" s="73">
        <v>10</v>
      </c>
      <c r="S529" s="73" t="s">
        <v>73</v>
      </c>
      <c r="T529" s="83" t="e">
        <f t="shared" si="25"/>
        <v>#REF!</v>
      </c>
      <c r="U529" t="e">
        <v>#REF!</v>
      </c>
      <c r="V529" t="e">
        <f t="shared" si="26"/>
        <v>#REF!</v>
      </c>
    </row>
    <row r="530" spans="15:22" x14ac:dyDescent="0.25">
      <c r="O530" s="70">
        <v>527</v>
      </c>
      <c r="P530" s="73">
        <f t="shared" si="24"/>
        <v>44</v>
      </c>
      <c r="Q530" s="73">
        <v>11</v>
      </c>
      <c r="S530" s="73" t="s">
        <v>74</v>
      </c>
      <c r="T530" s="83" t="e">
        <f t="shared" si="25"/>
        <v>#REF!</v>
      </c>
      <c r="U530" t="e">
        <v>#REF!</v>
      </c>
      <c r="V530" t="e">
        <f t="shared" si="26"/>
        <v>#REF!</v>
      </c>
    </row>
    <row r="531" spans="15:22" x14ac:dyDescent="0.25">
      <c r="O531" s="70">
        <v>528</v>
      </c>
      <c r="P531" s="73">
        <f t="shared" si="24"/>
        <v>44</v>
      </c>
      <c r="Q531" s="73">
        <v>12</v>
      </c>
      <c r="S531" s="73" t="s">
        <v>75</v>
      </c>
      <c r="T531" s="83" t="e">
        <f t="shared" si="25"/>
        <v>#REF!</v>
      </c>
      <c r="U531" t="e">
        <v>#REF!</v>
      </c>
      <c r="V531" t="e">
        <f t="shared" si="26"/>
        <v>#REF!</v>
      </c>
    </row>
    <row r="532" spans="15:22" x14ac:dyDescent="0.25">
      <c r="O532" s="70">
        <v>529</v>
      </c>
      <c r="P532" s="73">
        <f t="shared" si="24"/>
        <v>45</v>
      </c>
      <c r="Q532" s="73">
        <v>1</v>
      </c>
      <c r="R532" s="83">
        <v>1845</v>
      </c>
      <c r="S532" s="73" t="s">
        <v>64</v>
      </c>
      <c r="T532" s="83" t="e">
        <f t="shared" si="25"/>
        <v>#REF!</v>
      </c>
      <c r="U532" t="e">
        <v>#REF!</v>
      </c>
      <c r="V532" t="e">
        <f t="shared" si="26"/>
        <v>#REF!</v>
      </c>
    </row>
    <row r="533" spans="15:22" x14ac:dyDescent="0.25">
      <c r="O533" s="70">
        <v>530</v>
      </c>
      <c r="P533" s="73">
        <f t="shared" si="24"/>
        <v>45</v>
      </c>
      <c r="Q533" s="73">
        <v>2</v>
      </c>
      <c r="S533" s="73" t="s">
        <v>65</v>
      </c>
      <c r="T533" s="83" t="e">
        <f t="shared" si="25"/>
        <v>#REF!</v>
      </c>
      <c r="U533" t="e">
        <v>#REF!</v>
      </c>
      <c r="V533" t="e">
        <f t="shared" si="26"/>
        <v>#REF!</v>
      </c>
    </row>
    <row r="534" spans="15:22" x14ac:dyDescent="0.25">
      <c r="O534" s="70">
        <v>531</v>
      </c>
      <c r="P534" s="73">
        <f t="shared" si="24"/>
        <v>45</v>
      </c>
      <c r="Q534" s="73">
        <v>3</v>
      </c>
      <c r="S534" s="73" t="s">
        <v>66</v>
      </c>
      <c r="T534" s="83" t="e">
        <f t="shared" si="25"/>
        <v>#REF!</v>
      </c>
      <c r="U534" t="e">
        <v>#REF!</v>
      </c>
      <c r="V534" t="e">
        <f t="shared" si="26"/>
        <v>#REF!</v>
      </c>
    </row>
    <row r="535" spans="15:22" x14ac:dyDescent="0.25">
      <c r="O535" s="70">
        <v>532</v>
      </c>
      <c r="P535" s="73">
        <f t="shared" si="24"/>
        <v>45</v>
      </c>
      <c r="Q535" s="73">
        <v>4</v>
      </c>
      <c r="S535" s="73" t="s">
        <v>67</v>
      </c>
      <c r="T535" s="83" t="e">
        <f t="shared" si="25"/>
        <v>#REF!</v>
      </c>
      <c r="U535" t="e">
        <v>#REF!</v>
      </c>
      <c r="V535" t="e">
        <f t="shared" si="26"/>
        <v>#REF!</v>
      </c>
    </row>
    <row r="536" spans="15:22" x14ac:dyDescent="0.25">
      <c r="O536" s="70">
        <v>533</v>
      </c>
      <c r="P536" s="73">
        <f t="shared" si="24"/>
        <v>45</v>
      </c>
      <c r="Q536" s="73">
        <v>5</v>
      </c>
      <c r="S536" s="73" t="s">
        <v>68</v>
      </c>
      <c r="T536" s="83" t="e">
        <f t="shared" si="25"/>
        <v>#REF!</v>
      </c>
      <c r="U536" t="e">
        <v>#REF!</v>
      </c>
      <c r="V536" t="e">
        <f t="shared" si="26"/>
        <v>#REF!</v>
      </c>
    </row>
    <row r="537" spans="15:22" x14ac:dyDescent="0.25">
      <c r="O537" s="70">
        <v>534</v>
      </c>
      <c r="P537" s="73">
        <f t="shared" si="24"/>
        <v>45</v>
      </c>
      <c r="Q537" s="73">
        <v>6</v>
      </c>
      <c r="S537" s="73" t="s">
        <v>69</v>
      </c>
      <c r="T537" s="83" t="e">
        <f t="shared" si="25"/>
        <v>#REF!</v>
      </c>
      <c r="U537" t="e">
        <v>#REF!</v>
      </c>
      <c r="V537" t="e">
        <f t="shared" si="26"/>
        <v>#REF!</v>
      </c>
    </row>
    <row r="538" spans="15:22" x14ac:dyDescent="0.25">
      <c r="O538" s="70">
        <v>535</v>
      </c>
      <c r="P538" s="73">
        <f t="shared" si="24"/>
        <v>45</v>
      </c>
      <c r="Q538" s="73">
        <v>7</v>
      </c>
      <c r="S538" s="73" t="s">
        <v>70</v>
      </c>
      <c r="T538" s="83" t="e">
        <f t="shared" si="25"/>
        <v>#REF!</v>
      </c>
      <c r="U538" t="e">
        <v>#REF!</v>
      </c>
      <c r="V538" t="e">
        <f t="shared" si="26"/>
        <v>#REF!</v>
      </c>
    </row>
    <row r="539" spans="15:22" x14ac:dyDescent="0.25">
      <c r="O539" s="70">
        <v>536</v>
      </c>
      <c r="P539" s="73">
        <f t="shared" si="24"/>
        <v>45</v>
      </c>
      <c r="Q539" s="73">
        <v>8</v>
      </c>
      <c r="S539" s="73" t="s">
        <v>71</v>
      </c>
      <c r="T539" s="83" t="e">
        <f t="shared" si="25"/>
        <v>#REF!</v>
      </c>
      <c r="U539" t="e">
        <v>#REF!</v>
      </c>
      <c r="V539" t="e">
        <f t="shared" si="26"/>
        <v>#REF!</v>
      </c>
    </row>
    <row r="540" spans="15:22" x14ac:dyDescent="0.25">
      <c r="O540" s="70">
        <v>537</v>
      </c>
      <c r="P540" s="73">
        <f t="shared" si="24"/>
        <v>45</v>
      </c>
      <c r="Q540" s="73">
        <v>9</v>
      </c>
      <c r="S540" s="73" t="s">
        <v>72</v>
      </c>
      <c r="T540" s="83" t="e">
        <f t="shared" si="25"/>
        <v>#REF!</v>
      </c>
      <c r="U540" t="e">
        <v>#REF!</v>
      </c>
      <c r="V540" t="e">
        <f t="shared" si="26"/>
        <v>#REF!</v>
      </c>
    </row>
    <row r="541" spans="15:22" x14ac:dyDescent="0.25">
      <c r="O541" s="70">
        <v>538</v>
      </c>
      <c r="P541" s="73">
        <f t="shared" si="24"/>
        <v>45</v>
      </c>
      <c r="Q541" s="73">
        <v>10</v>
      </c>
      <c r="S541" s="73" t="s">
        <v>73</v>
      </c>
      <c r="T541" s="83" t="e">
        <f t="shared" si="25"/>
        <v>#REF!</v>
      </c>
      <c r="U541" t="e">
        <v>#REF!</v>
      </c>
      <c r="V541" t="e">
        <f t="shared" si="26"/>
        <v>#REF!</v>
      </c>
    </row>
    <row r="542" spans="15:22" x14ac:dyDescent="0.25">
      <c r="O542" s="70">
        <v>539</v>
      </c>
      <c r="P542" s="73">
        <f t="shared" si="24"/>
        <v>45</v>
      </c>
      <c r="Q542" s="73">
        <v>11</v>
      </c>
      <c r="S542" s="73" t="s">
        <v>74</v>
      </c>
      <c r="T542" s="83" t="e">
        <f t="shared" si="25"/>
        <v>#REF!</v>
      </c>
      <c r="U542" t="e">
        <v>#REF!</v>
      </c>
      <c r="V542" t="e">
        <f t="shared" si="26"/>
        <v>#REF!</v>
      </c>
    </row>
    <row r="543" spans="15:22" x14ac:dyDescent="0.25">
      <c r="O543" s="70">
        <v>540</v>
      </c>
      <c r="P543" s="73">
        <f t="shared" si="24"/>
        <v>45</v>
      </c>
      <c r="Q543" s="73">
        <v>12</v>
      </c>
      <c r="S543" s="73" t="s">
        <v>75</v>
      </c>
      <c r="T543" s="83" t="e">
        <f t="shared" si="25"/>
        <v>#REF!</v>
      </c>
      <c r="U543" t="e">
        <v>#REF!</v>
      </c>
      <c r="V543" t="e">
        <f t="shared" si="26"/>
        <v>#REF!</v>
      </c>
    </row>
    <row r="544" spans="15:22" x14ac:dyDescent="0.25">
      <c r="O544" s="70">
        <v>541</v>
      </c>
      <c r="P544" s="73">
        <f t="shared" si="24"/>
        <v>46</v>
      </c>
      <c r="Q544" s="73">
        <v>1</v>
      </c>
      <c r="R544" s="83">
        <v>1846</v>
      </c>
      <c r="S544" s="73" t="s">
        <v>64</v>
      </c>
      <c r="T544" s="83" t="e">
        <f t="shared" si="25"/>
        <v>#REF!</v>
      </c>
      <c r="U544" t="e">
        <v>#REF!</v>
      </c>
      <c r="V544" t="e">
        <f t="shared" si="26"/>
        <v>#REF!</v>
      </c>
    </row>
    <row r="545" spans="15:22" x14ac:dyDescent="0.25">
      <c r="O545" s="70">
        <v>542</v>
      </c>
      <c r="P545" s="73">
        <f t="shared" si="24"/>
        <v>46</v>
      </c>
      <c r="Q545" s="73">
        <v>2</v>
      </c>
      <c r="S545" s="73" t="s">
        <v>65</v>
      </c>
      <c r="T545" s="83" t="e">
        <f t="shared" si="25"/>
        <v>#REF!</v>
      </c>
      <c r="U545" t="e">
        <v>#REF!</v>
      </c>
      <c r="V545" t="e">
        <f t="shared" si="26"/>
        <v>#REF!</v>
      </c>
    </row>
    <row r="546" spans="15:22" x14ac:dyDescent="0.25">
      <c r="O546" s="70">
        <v>543</v>
      </c>
      <c r="P546" s="73">
        <f t="shared" si="24"/>
        <v>46</v>
      </c>
      <c r="Q546" s="73">
        <v>3</v>
      </c>
      <c r="S546" s="73" t="s">
        <v>66</v>
      </c>
      <c r="T546" s="83" t="e">
        <f t="shared" si="25"/>
        <v>#REF!</v>
      </c>
      <c r="U546" t="e">
        <v>#REF!</v>
      </c>
      <c r="V546" t="e">
        <f t="shared" si="26"/>
        <v>#REF!</v>
      </c>
    </row>
    <row r="547" spans="15:22" x14ac:dyDescent="0.25">
      <c r="O547" s="70">
        <v>544</v>
      </c>
      <c r="P547" s="73">
        <f t="shared" si="24"/>
        <v>46</v>
      </c>
      <c r="Q547" s="73">
        <v>4</v>
      </c>
      <c r="S547" s="73" t="s">
        <v>67</v>
      </c>
      <c r="T547" s="83" t="e">
        <f t="shared" si="25"/>
        <v>#REF!</v>
      </c>
      <c r="U547" t="e">
        <v>#REF!</v>
      </c>
      <c r="V547" t="e">
        <f t="shared" si="26"/>
        <v>#REF!</v>
      </c>
    </row>
    <row r="548" spans="15:22" x14ac:dyDescent="0.25">
      <c r="O548" s="70">
        <v>545</v>
      </c>
      <c r="P548" s="73">
        <f t="shared" si="24"/>
        <v>46</v>
      </c>
      <c r="Q548" s="73">
        <v>5</v>
      </c>
      <c r="S548" s="73" t="s">
        <v>68</v>
      </c>
      <c r="T548" s="83" t="e">
        <f t="shared" si="25"/>
        <v>#REF!</v>
      </c>
      <c r="U548" t="e">
        <v>#REF!</v>
      </c>
      <c r="V548" t="e">
        <f t="shared" si="26"/>
        <v>#REF!</v>
      </c>
    </row>
    <row r="549" spans="15:22" x14ac:dyDescent="0.25">
      <c r="O549" s="70">
        <v>546</v>
      </c>
      <c r="P549" s="73">
        <f t="shared" si="24"/>
        <v>46</v>
      </c>
      <c r="Q549" s="73">
        <v>6</v>
      </c>
      <c r="S549" s="73" t="s">
        <v>69</v>
      </c>
      <c r="T549" s="83" t="e">
        <f t="shared" si="25"/>
        <v>#REF!</v>
      </c>
      <c r="U549" t="e">
        <v>#REF!</v>
      </c>
      <c r="V549" t="e">
        <f t="shared" si="26"/>
        <v>#REF!</v>
      </c>
    </row>
    <row r="550" spans="15:22" x14ac:dyDescent="0.25">
      <c r="O550" s="70">
        <v>547</v>
      </c>
      <c r="P550" s="73">
        <f t="shared" si="24"/>
        <v>46</v>
      </c>
      <c r="Q550" s="73">
        <v>7</v>
      </c>
      <c r="S550" s="73" t="s">
        <v>70</v>
      </c>
      <c r="T550" s="83" t="e">
        <f t="shared" si="25"/>
        <v>#REF!</v>
      </c>
      <c r="U550" t="e">
        <v>#REF!</v>
      </c>
      <c r="V550" t="e">
        <f t="shared" si="26"/>
        <v>#REF!</v>
      </c>
    </row>
    <row r="551" spans="15:22" x14ac:dyDescent="0.25">
      <c r="O551" s="70">
        <v>548</v>
      </c>
      <c r="P551" s="73">
        <f t="shared" si="24"/>
        <v>46</v>
      </c>
      <c r="Q551" s="73">
        <v>8</v>
      </c>
      <c r="S551" s="73" t="s">
        <v>71</v>
      </c>
      <c r="T551" s="83" t="e">
        <f t="shared" si="25"/>
        <v>#REF!</v>
      </c>
      <c r="U551" t="e">
        <v>#REF!</v>
      </c>
      <c r="V551" t="e">
        <f t="shared" si="26"/>
        <v>#REF!</v>
      </c>
    </row>
    <row r="552" spans="15:22" x14ac:dyDescent="0.25">
      <c r="O552" s="70">
        <v>549</v>
      </c>
      <c r="P552" s="73">
        <f t="shared" si="24"/>
        <v>46</v>
      </c>
      <c r="Q552" s="73">
        <v>9</v>
      </c>
      <c r="S552" s="73" t="s">
        <v>72</v>
      </c>
      <c r="T552" s="83" t="e">
        <f t="shared" si="25"/>
        <v>#REF!</v>
      </c>
      <c r="U552" t="e">
        <v>#REF!</v>
      </c>
      <c r="V552" t="e">
        <f t="shared" si="26"/>
        <v>#REF!</v>
      </c>
    </row>
    <row r="553" spans="15:22" x14ac:dyDescent="0.25">
      <c r="O553" s="70">
        <v>550</v>
      </c>
      <c r="P553" s="73">
        <f t="shared" si="24"/>
        <v>46</v>
      </c>
      <c r="Q553" s="73">
        <v>10</v>
      </c>
      <c r="S553" s="73" t="s">
        <v>73</v>
      </c>
      <c r="T553" s="83" t="e">
        <f t="shared" si="25"/>
        <v>#REF!</v>
      </c>
      <c r="U553" t="e">
        <v>#REF!</v>
      </c>
      <c r="V553" t="e">
        <f t="shared" si="26"/>
        <v>#REF!</v>
      </c>
    </row>
    <row r="554" spans="15:22" x14ac:dyDescent="0.25">
      <c r="O554" s="70">
        <v>551</v>
      </c>
      <c r="P554" s="73">
        <f t="shared" si="24"/>
        <v>46</v>
      </c>
      <c r="Q554" s="73">
        <v>11</v>
      </c>
      <c r="S554" s="73" t="s">
        <v>74</v>
      </c>
      <c r="T554" s="83" t="e">
        <f t="shared" si="25"/>
        <v>#REF!</v>
      </c>
      <c r="U554" t="e">
        <v>#REF!</v>
      </c>
      <c r="V554" t="e">
        <f t="shared" si="26"/>
        <v>#REF!</v>
      </c>
    </row>
    <row r="555" spans="15:22" x14ac:dyDescent="0.25">
      <c r="O555" s="70">
        <v>552</v>
      </c>
      <c r="P555" s="73">
        <f t="shared" si="24"/>
        <v>46</v>
      </c>
      <c r="Q555" s="73">
        <v>12</v>
      </c>
      <c r="S555" s="73" t="s">
        <v>75</v>
      </c>
      <c r="T555" s="83" t="e">
        <f t="shared" si="25"/>
        <v>#REF!</v>
      </c>
      <c r="U555" t="e">
        <v>#REF!</v>
      </c>
      <c r="V555" t="e">
        <f t="shared" si="26"/>
        <v>#REF!</v>
      </c>
    </row>
    <row r="556" spans="15:22" x14ac:dyDescent="0.25">
      <c r="O556" s="70">
        <v>553</v>
      </c>
      <c r="P556" s="73">
        <f t="shared" si="24"/>
        <v>47</v>
      </c>
      <c r="Q556" s="73">
        <v>1</v>
      </c>
      <c r="R556" s="83">
        <v>1847</v>
      </c>
      <c r="S556" s="73" t="s">
        <v>64</v>
      </c>
      <c r="T556" s="83" t="e">
        <f t="shared" si="25"/>
        <v>#REF!</v>
      </c>
      <c r="U556" t="e">
        <v>#REF!</v>
      </c>
      <c r="V556" t="e">
        <f t="shared" si="26"/>
        <v>#REF!</v>
      </c>
    </row>
    <row r="557" spans="15:22" x14ac:dyDescent="0.25">
      <c r="O557" s="70">
        <v>554</v>
      </c>
      <c r="P557" s="73">
        <f t="shared" si="24"/>
        <v>47</v>
      </c>
      <c r="Q557" s="73">
        <v>2</v>
      </c>
      <c r="S557" s="73" t="s">
        <v>65</v>
      </c>
      <c r="T557" s="83" t="e">
        <f t="shared" si="25"/>
        <v>#REF!</v>
      </c>
      <c r="U557" t="e">
        <v>#REF!</v>
      </c>
      <c r="V557" t="e">
        <f t="shared" si="26"/>
        <v>#REF!</v>
      </c>
    </row>
    <row r="558" spans="15:22" x14ac:dyDescent="0.25">
      <c r="O558" s="70">
        <v>555</v>
      </c>
      <c r="P558" s="73">
        <f t="shared" si="24"/>
        <v>47</v>
      </c>
      <c r="Q558" s="73">
        <v>3</v>
      </c>
      <c r="S558" s="73" t="s">
        <v>66</v>
      </c>
      <c r="T558" s="83" t="e">
        <f t="shared" si="25"/>
        <v>#REF!</v>
      </c>
      <c r="U558" t="e">
        <v>#REF!</v>
      </c>
      <c r="V558" t="e">
        <f t="shared" si="26"/>
        <v>#REF!</v>
      </c>
    </row>
    <row r="559" spans="15:22" x14ac:dyDescent="0.25">
      <c r="O559" s="70">
        <v>556</v>
      </c>
      <c r="P559" s="73">
        <f t="shared" si="24"/>
        <v>47</v>
      </c>
      <c r="Q559" s="73">
        <v>4</v>
      </c>
      <c r="S559" s="73" t="s">
        <v>67</v>
      </c>
      <c r="T559" s="83" t="e">
        <f t="shared" si="25"/>
        <v>#REF!</v>
      </c>
      <c r="U559" t="e">
        <v>#REF!</v>
      </c>
      <c r="V559" t="e">
        <f t="shared" si="26"/>
        <v>#REF!</v>
      </c>
    </row>
    <row r="560" spans="15:22" x14ac:dyDescent="0.25">
      <c r="O560" s="70">
        <v>557</v>
      </c>
      <c r="P560" s="73">
        <f t="shared" si="24"/>
        <v>47</v>
      </c>
      <c r="Q560" s="73">
        <v>5</v>
      </c>
      <c r="S560" s="73" t="s">
        <v>68</v>
      </c>
      <c r="T560" s="83" t="e">
        <f t="shared" si="25"/>
        <v>#REF!</v>
      </c>
      <c r="U560" t="e">
        <v>#REF!</v>
      </c>
      <c r="V560" t="e">
        <f t="shared" si="26"/>
        <v>#REF!</v>
      </c>
    </row>
    <row r="561" spans="15:22" x14ac:dyDescent="0.25">
      <c r="O561" s="70">
        <v>558</v>
      </c>
      <c r="P561" s="73">
        <f t="shared" si="24"/>
        <v>47</v>
      </c>
      <c r="Q561" s="73">
        <v>6</v>
      </c>
      <c r="S561" s="73" t="s">
        <v>69</v>
      </c>
      <c r="T561" s="83" t="e">
        <f t="shared" si="25"/>
        <v>#REF!</v>
      </c>
      <c r="U561" t="e">
        <v>#REF!</v>
      </c>
      <c r="V561" t="e">
        <f t="shared" si="26"/>
        <v>#REF!</v>
      </c>
    </row>
    <row r="562" spans="15:22" x14ac:dyDescent="0.25">
      <c r="O562" s="70">
        <v>559</v>
      </c>
      <c r="P562" s="73">
        <f t="shared" si="24"/>
        <v>47</v>
      </c>
      <c r="Q562" s="73">
        <v>7</v>
      </c>
      <c r="S562" s="73" t="s">
        <v>70</v>
      </c>
      <c r="T562" s="83" t="e">
        <f t="shared" si="25"/>
        <v>#REF!</v>
      </c>
      <c r="U562" t="e">
        <v>#REF!</v>
      </c>
      <c r="V562" t="e">
        <f t="shared" si="26"/>
        <v>#REF!</v>
      </c>
    </row>
    <row r="563" spans="15:22" x14ac:dyDescent="0.25">
      <c r="O563" s="70">
        <v>560</v>
      </c>
      <c r="P563" s="73">
        <f t="shared" si="24"/>
        <v>47</v>
      </c>
      <c r="Q563" s="73">
        <v>8</v>
      </c>
      <c r="S563" s="73" t="s">
        <v>71</v>
      </c>
      <c r="T563" s="83" t="e">
        <f t="shared" si="25"/>
        <v>#REF!</v>
      </c>
      <c r="U563" t="e">
        <v>#REF!</v>
      </c>
      <c r="V563" t="e">
        <f t="shared" si="26"/>
        <v>#REF!</v>
      </c>
    </row>
    <row r="564" spans="15:22" x14ac:dyDescent="0.25">
      <c r="O564" s="70">
        <v>561</v>
      </c>
      <c r="P564" s="73">
        <f t="shared" si="24"/>
        <v>47</v>
      </c>
      <c r="Q564" s="73">
        <v>9</v>
      </c>
      <c r="S564" s="73" t="s">
        <v>72</v>
      </c>
      <c r="T564" s="83" t="e">
        <f t="shared" si="25"/>
        <v>#REF!</v>
      </c>
      <c r="U564" t="e">
        <v>#REF!</v>
      </c>
      <c r="V564" t="e">
        <f t="shared" si="26"/>
        <v>#REF!</v>
      </c>
    </row>
    <row r="565" spans="15:22" x14ac:dyDescent="0.25">
      <c r="O565" s="70">
        <v>562</v>
      </c>
      <c r="P565" s="73">
        <f t="shared" si="24"/>
        <v>47</v>
      </c>
      <c r="Q565" s="73">
        <v>10</v>
      </c>
      <c r="S565" s="73" t="s">
        <v>73</v>
      </c>
      <c r="T565" s="83" t="e">
        <f t="shared" si="25"/>
        <v>#REF!</v>
      </c>
      <c r="U565" t="e">
        <v>#REF!</v>
      </c>
      <c r="V565" t="e">
        <f t="shared" si="26"/>
        <v>#REF!</v>
      </c>
    </row>
    <row r="566" spans="15:22" x14ac:dyDescent="0.25">
      <c r="O566" s="70">
        <v>563</v>
      </c>
      <c r="P566" s="73">
        <f t="shared" si="24"/>
        <v>47</v>
      </c>
      <c r="Q566" s="73">
        <v>11</v>
      </c>
      <c r="S566" s="73" t="s">
        <v>74</v>
      </c>
      <c r="T566" s="83" t="e">
        <f t="shared" si="25"/>
        <v>#REF!</v>
      </c>
      <c r="U566" t="e">
        <v>#REF!</v>
      </c>
      <c r="V566" t="e">
        <f t="shared" si="26"/>
        <v>#REF!</v>
      </c>
    </row>
    <row r="567" spans="15:22" x14ac:dyDescent="0.25">
      <c r="O567" s="70">
        <v>564</v>
      </c>
      <c r="P567" s="73">
        <f t="shared" si="24"/>
        <v>47</v>
      </c>
      <c r="Q567" s="73">
        <v>12</v>
      </c>
      <c r="S567" s="73" t="s">
        <v>75</v>
      </c>
      <c r="T567" s="83" t="e">
        <f t="shared" si="25"/>
        <v>#REF!</v>
      </c>
      <c r="U567" t="e">
        <v>#REF!</v>
      </c>
      <c r="V567" t="e">
        <f t="shared" si="26"/>
        <v>#REF!</v>
      </c>
    </row>
    <row r="568" spans="15:22" x14ac:dyDescent="0.25">
      <c r="O568" s="70">
        <v>565</v>
      </c>
      <c r="P568" s="73">
        <f t="shared" si="24"/>
        <v>48</v>
      </c>
      <c r="Q568" s="73">
        <v>1</v>
      </c>
      <c r="R568" s="83">
        <v>1848</v>
      </c>
      <c r="S568" s="73" t="s">
        <v>64</v>
      </c>
      <c r="T568" s="83" t="e">
        <f t="shared" si="25"/>
        <v>#REF!</v>
      </c>
      <c r="U568" t="e">
        <v>#REF!</v>
      </c>
      <c r="V568" t="e">
        <f t="shared" si="26"/>
        <v>#REF!</v>
      </c>
    </row>
    <row r="569" spans="15:22" x14ac:dyDescent="0.25">
      <c r="O569" s="70">
        <v>566</v>
      </c>
      <c r="P569" s="73">
        <f t="shared" si="24"/>
        <v>48</v>
      </c>
      <c r="Q569" s="73">
        <v>2</v>
      </c>
      <c r="S569" s="73" t="s">
        <v>65</v>
      </c>
      <c r="T569" s="83" t="e">
        <f t="shared" si="25"/>
        <v>#REF!</v>
      </c>
      <c r="U569" t="e">
        <v>#REF!</v>
      </c>
      <c r="V569" t="e">
        <f t="shared" si="26"/>
        <v>#REF!</v>
      </c>
    </row>
    <row r="570" spans="15:22" x14ac:dyDescent="0.25">
      <c r="O570" s="70">
        <v>567</v>
      </c>
      <c r="P570" s="73">
        <f t="shared" si="24"/>
        <v>48</v>
      </c>
      <c r="Q570" s="73">
        <v>3</v>
      </c>
      <c r="S570" s="73" t="s">
        <v>66</v>
      </c>
      <c r="T570" s="83" t="e">
        <f t="shared" si="25"/>
        <v>#REF!</v>
      </c>
      <c r="U570" t="e">
        <v>#REF!</v>
      </c>
      <c r="V570" t="e">
        <f t="shared" si="26"/>
        <v>#REF!</v>
      </c>
    </row>
    <row r="571" spans="15:22" x14ac:dyDescent="0.25">
      <c r="O571" s="70">
        <v>568</v>
      </c>
      <c r="P571" s="73">
        <f t="shared" si="24"/>
        <v>48</v>
      </c>
      <c r="Q571" s="73">
        <v>4</v>
      </c>
      <c r="S571" s="73" t="s">
        <v>67</v>
      </c>
      <c r="T571" s="83" t="e">
        <f t="shared" si="25"/>
        <v>#REF!</v>
      </c>
      <c r="U571" t="e">
        <v>#REF!</v>
      </c>
      <c r="V571" t="e">
        <f t="shared" si="26"/>
        <v>#REF!</v>
      </c>
    </row>
    <row r="572" spans="15:22" x14ac:dyDescent="0.25">
      <c r="O572" s="70">
        <v>569</v>
      </c>
      <c r="P572" s="73">
        <f t="shared" si="24"/>
        <v>48</v>
      </c>
      <c r="Q572" s="73">
        <v>5</v>
      </c>
      <c r="S572" s="73" t="s">
        <v>68</v>
      </c>
      <c r="T572" s="83" t="e">
        <f t="shared" si="25"/>
        <v>#REF!</v>
      </c>
      <c r="U572" t="e">
        <v>#REF!</v>
      </c>
      <c r="V572" t="e">
        <f t="shared" si="26"/>
        <v>#REF!</v>
      </c>
    </row>
    <row r="573" spans="15:22" x14ac:dyDescent="0.25">
      <c r="O573" s="70">
        <v>570</v>
      </c>
      <c r="P573" s="73">
        <f t="shared" si="24"/>
        <v>48</v>
      </c>
      <c r="Q573" s="73">
        <v>6</v>
      </c>
      <c r="S573" s="73" t="s">
        <v>69</v>
      </c>
      <c r="T573" s="83" t="e">
        <f t="shared" si="25"/>
        <v>#REF!</v>
      </c>
      <c r="U573" t="e">
        <v>#REF!</v>
      </c>
      <c r="V573" t="e">
        <f t="shared" si="26"/>
        <v>#REF!</v>
      </c>
    </row>
    <row r="574" spans="15:22" x14ac:dyDescent="0.25">
      <c r="O574" s="70">
        <v>571</v>
      </c>
      <c r="P574" s="73">
        <f t="shared" si="24"/>
        <v>48</v>
      </c>
      <c r="Q574" s="73">
        <v>7</v>
      </c>
      <c r="S574" s="73" t="s">
        <v>70</v>
      </c>
      <c r="T574" s="83" t="e">
        <f t="shared" si="25"/>
        <v>#REF!</v>
      </c>
      <c r="U574" t="e">
        <v>#REF!</v>
      </c>
      <c r="V574" t="e">
        <f t="shared" si="26"/>
        <v>#REF!</v>
      </c>
    </row>
    <row r="575" spans="15:22" x14ac:dyDescent="0.25">
      <c r="O575" s="70">
        <v>572</v>
      </c>
      <c r="P575" s="73">
        <f t="shared" si="24"/>
        <v>48</v>
      </c>
      <c r="Q575" s="73">
        <v>8</v>
      </c>
      <c r="S575" s="73" t="s">
        <v>71</v>
      </c>
      <c r="T575" s="83" t="e">
        <f t="shared" si="25"/>
        <v>#REF!</v>
      </c>
      <c r="U575" t="e">
        <v>#REF!</v>
      </c>
      <c r="V575" t="e">
        <f t="shared" si="26"/>
        <v>#REF!</v>
      </c>
    </row>
    <row r="576" spans="15:22" x14ac:dyDescent="0.25">
      <c r="O576" s="70">
        <v>573</v>
      </c>
      <c r="P576" s="73">
        <f t="shared" si="24"/>
        <v>48</v>
      </c>
      <c r="Q576" s="73">
        <v>9</v>
      </c>
      <c r="S576" s="73" t="s">
        <v>72</v>
      </c>
      <c r="T576" s="83" t="e">
        <f t="shared" si="25"/>
        <v>#REF!</v>
      </c>
      <c r="U576" t="e">
        <v>#REF!</v>
      </c>
      <c r="V576" t="e">
        <f t="shared" si="26"/>
        <v>#REF!</v>
      </c>
    </row>
    <row r="577" spans="15:22" x14ac:dyDescent="0.25">
      <c r="O577" s="70">
        <v>574</v>
      </c>
      <c r="P577" s="73">
        <f t="shared" si="24"/>
        <v>48</v>
      </c>
      <c r="Q577" s="73">
        <v>10</v>
      </c>
      <c r="S577" s="73" t="s">
        <v>73</v>
      </c>
      <c r="T577" s="83" t="e">
        <f t="shared" si="25"/>
        <v>#REF!</v>
      </c>
      <c r="U577" t="e">
        <v>#REF!</v>
      </c>
      <c r="V577" t="e">
        <f t="shared" si="26"/>
        <v>#REF!</v>
      </c>
    </row>
    <row r="578" spans="15:22" x14ac:dyDescent="0.25">
      <c r="O578" s="70">
        <v>575</v>
      </c>
      <c r="P578" s="73">
        <f t="shared" si="24"/>
        <v>48</v>
      </c>
      <c r="Q578" s="73">
        <v>11</v>
      </c>
      <c r="S578" s="73" t="s">
        <v>74</v>
      </c>
      <c r="T578" s="83" t="e">
        <f t="shared" si="25"/>
        <v>#REF!</v>
      </c>
      <c r="U578" t="e">
        <v>#REF!</v>
      </c>
      <c r="V578" t="e">
        <f t="shared" si="26"/>
        <v>#REF!</v>
      </c>
    </row>
    <row r="579" spans="15:22" x14ac:dyDescent="0.25">
      <c r="O579" s="70">
        <v>576</v>
      </c>
      <c r="P579" s="73">
        <f t="shared" si="24"/>
        <v>48</v>
      </c>
      <c r="Q579" s="73">
        <v>12</v>
      </c>
      <c r="S579" s="73" t="s">
        <v>75</v>
      </c>
      <c r="T579" s="83" t="e">
        <f t="shared" si="25"/>
        <v>#REF!</v>
      </c>
      <c r="U579" t="e">
        <v>#REF!</v>
      </c>
      <c r="V579" t="e">
        <f t="shared" si="26"/>
        <v>#REF!</v>
      </c>
    </row>
    <row r="580" spans="15:22" x14ac:dyDescent="0.25">
      <c r="O580" s="70">
        <v>577</v>
      </c>
      <c r="P580" s="73">
        <f t="shared" ref="P580:P643" si="27">ROUNDUP(O580/12,0)</f>
        <v>49</v>
      </c>
      <c r="Q580" s="73">
        <v>1</v>
      </c>
      <c r="R580" s="83">
        <v>1849</v>
      </c>
      <c r="S580" s="73" t="s">
        <v>64</v>
      </c>
      <c r="T580" s="83" t="e">
        <f t="shared" ref="T580:T643" si="28">INDEX($B$7:$M$22,P580,Q580)</f>
        <v>#REF!</v>
      </c>
      <c r="U580" t="e">
        <v>#REF!</v>
      </c>
      <c r="V580" t="e">
        <f t="shared" ref="V580:V643" si="29">T580-U580</f>
        <v>#REF!</v>
      </c>
    </row>
    <row r="581" spans="15:22" x14ac:dyDescent="0.25">
      <c r="O581" s="70">
        <v>578</v>
      </c>
      <c r="P581" s="73">
        <f t="shared" si="27"/>
        <v>49</v>
      </c>
      <c r="Q581" s="73">
        <v>2</v>
      </c>
      <c r="S581" s="73" t="s">
        <v>65</v>
      </c>
      <c r="T581" s="83" t="e">
        <f t="shared" si="28"/>
        <v>#REF!</v>
      </c>
      <c r="U581" t="e">
        <v>#REF!</v>
      </c>
      <c r="V581" t="e">
        <f t="shared" si="29"/>
        <v>#REF!</v>
      </c>
    </row>
    <row r="582" spans="15:22" x14ac:dyDescent="0.25">
      <c r="O582" s="70">
        <v>579</v>
      </c>
      <c r="P582" s="73">
        <f t="shared" si="27"/>
        <v>49</v>
      </c>
      <c r="Q582" s="73">
        <v>3</v>
      </c>
      <c r="S582" s="73" t="s">
        <v>66</v>
      </c>
      <c r="T582" s="83" t="e">
        <f t="shared" si="28"/>
        <v>#REF!</v>
      </c>
      <c r="U582" t="e">
        <v>#REF!</v>
      </c>
      <c r="V582" t="e">
        <f t="shared" si="29"/>
        <v>#REF!</v>
      </c>
    </row>
    <row r="583" spans="15:22" x14ac:dyDescent="0.25">
      <c r="O583" s="70">
        <v>580</v>
      </c>
      <c r="P583" s="73">
        <f t="shared" si="27"/>
        <v>49</v>
      </c>
      <c r="Q583" s="73">
        <v>4</v>
      </c>
      <c r="S583" s="73" t="s">
        <v>67</v>
      </c>
      <c r="T583" s="83" t="e">
        <f t="shared" si="28"/>
        <v>#REF!</v>
      </c>
      <c r="U583" t="e">
        <v>#REF!</v>
      </c>
      <c r="V583" t="e">
        <f t="shared" si="29"/>
        <v>#REF!</v>
      </c>
    </row>
    <row r="584" spans="15:22" x14ac:dyDescent="0.25">
      <c r="O584" s="70">
        <v>581</v>
      </c>
      <c r="P584" s="73">
        <f t="shared" si="27"/>
        <v>49</v>
      </c>
      <c r="Q584" s="73">
        <v>5</v>
      </c>
      <c r="S584" s="73" t="s">
        <v>68</v>
      </c>
      <c r="T584" s="83" t="e">
        <f t="shared" si="28"/>
        <v>#REF!</v>
      </c>
      <c r="U584" t="e">
        <v>#REF!</v>
      </c>
      <c r="V584" t="e">
        <f t="shared" si="29"/>
        <v>#REF!</v>
      </c>
    </row>
    <row r="585" spans="15:22" x14ac:dyDescent="0.25">
      <c r="O585" s="70">
        <v>582</v>
      </c>
      <c r="P585" s="73">
        <f t="shared" si="27"/>
        <v>49</v>
      </c>
      <c r="Q585" s="73">
        <v>6</v>
      </c>
      <c r="S585" s="73" t="s">
        <v>69</v>
      </c>
      <c r="T585" s="83" t="e">
        <f t="shared" si="28"/>
        <v>#REF!</v>
      </c>
      <c r="U585" t="e">
        <v>#REF!</v>
      </c>
      <c r="V585" t="e">
        <f t="shared" si="29"/>
        <v>#REF!</v>
      </c>
    </row>
    <row r="586" spans="15:22" x14ac:dyDescent="0.25">
      <c r="O586" s="70">
        <v>583</v>
      </c>
      <c r="P586" s="73">
        <f t="shared" si="27"/>
        <v>49</v>
      </c>
      <c r="Q586" s="73">
        <v>7</v>
      </c>
      <c r="S586" s="73" t="s">
        <v>70</v>
      </c>
      <c r="T586" s="83" t="e">
        <f t="shared" si="28"/>
        <v>#REF!</v>
      </c>
      <c r="U586" t="e">
        <v>#REF!</v>
      </c>
      <c r="V586" t="e">
        <f t="shared" si="29"/>
        <v>#REF!</v>
      </c>
    </row>
    <row r="587" spans="15:22" x14ac:dyDescent="0.25">
      <c r="O587" s="70">
        <v>584</v>
      </c>
      <c r="P587" s="73">
        <f t="shared" si="27"/>
        <v>49</v>
      </c>
      <c r="Q587" s="73">
        <v>8</v>
      </c>
      <c r="S587" s="73" t="s">
        <v>71</v>
      </c>
      <c r="T587" s="83" t="e">
        <f t="shared" si="28"/>
        <v>#REF!</v>
      </c>
      <c r="U587" t="e">
        <v>#REF!</v>
      </c>
      <c r="V587" t="e">
        <f t="shared" si="29"/>
        <v>#REF!</v>
      </c>
    </row>
    <row r="588" spans="15:22" x14ac:dyDescent="0.25">
      <c r="O588" s="70">
        <v>585</v>
      </c>
      <c r="P588" s="73">
        <f t="shared" si="27"/>
        <v>49</v>
      </c>
      <c r="Q588" s="73">
        <v>9</v>
      </c>
      <c r="S588" s="73" t="s">
        <v>72</v>
      </c>
      <c r="T588" s="83" t="e">
        <f t="shared" si="28"/>
        <v>#REF!</v>
      </c>
      <c r="U588" t="e">
        <v>#REF!</v>
      </c>
      <c r="V588" t="e">
        <f t="shared" si="29"/>
        <v>#REF!</v>
      </c>
    </row>
    <row r="589" spans="15:22" x14ac:dyDescent="0.25">
      <c r="O589" s="70">
        <v>586</v>
      </c>
      <c r="P589" s="73">
        <f t="shared" si="27"/>
        <v>49</v>
      </c>
      <c r="Q589" s="73">
        <v>10</v>
      </c>
      <c r="S589" s="73" t="s">
        <v>73</v>
      </c>
      <c r="T589" s="83" t="e">
        <f t="shared" si="28"/>
        <v>#REF!</v>
      </c>
      <c r="U589" t="e">
        <v>#REF!</v>
      </c>
      <c r="V589" t="e">
        <f t="shared" si="29"/>
        <v>#REF!</v>
      </c>
    </row>
    <row r="590" spans="15:22" x14ac:dyDescent="0.25">
      <c r="O590" s="70">
        <v>587</v>
      </c>
      <c r="P590" s="73">
        <f t="shared" si="27"/>
        <v>49</v>
      </c>
      <c r="Q590" s="73">
        <v>11</v>
      </c>
      <c r="S590" s="73" t="s">
        <v>74</v>
      </c>
      <c r="T590" s="83" t="e">
        <f t="shared" si="28"/>
        <v>#REF!</v>
      </c>
      <c r="U590" t="e">
        <v>#REF!</v>
      </c>
      <c r="V590" t="e">
        <f t="shared" si="29"/>
        <v>#REF!</v>
      </c>
    </row>
    <row r="591" spans="15:22" x14ac:dyDescent="0.25">
      <c r="O591" s="70">
        <v>588</v>
      </c>
      <c r="P591" s="73">
        <f t="shared" si="27"/>
        <v>49</v>
      </c>
      <c r="Q591" s="73">
        <v>12</v>
      </c>
      <c r="S591" s="73" t="s">
        <v>75</v>
      </c>
      <c r="T591" s="83" t="e">
        <f t="shared" si="28"/>
        <v>#REF!</v>
      </c>
      <c r="U591" t="e">
        <v>#REF!</v>
      </c>
      <c r="V591" t="e">
        <f t="shared" si="29"/>
        <v>#REF!</v>
      </c>
    </row>
    <row r="592" spans="15:22" x14ac:dyDescent="0.25">
      <c r="O592" s="70">
        <v>589</v>
      </c>
      <c r="P592" s="73">
        <f t="shared" si="27"/>
        <v>50</v>
      </c>
      <c r="Q592" s="73">
        <v>1</v>
      </c>
      <c r="R592" s="83">
        <v>1850</v>
      </c>
      <c r="S592" s="73" t="s">
        <v>64</v>
      </c>
      <c r="T592" s="83" t="e">
        <f t="shared" si="28"/>
        <v>#REF!</v>
      </c>
      <c r="U592" t="e">
        <v>#REF!</v>
      </c>
      <c r="V592" t="e">
        <f t="shared" si="29"/>
        <v>#REF!</v>
      </c>
    </row>
    <row r="593" spans="15:22" x14ac:dyDescent="0.25">
      <c r="O593" s="70">
        <v>590</v>
      </c>
      <c r="P593" s="73">
        <f t="shared" si="27"/>
        <v>50</v>
      </c>
      <c r="Q593" s="73">
        <v>2</v>
      </c>
      <c r="S593" s="73" t="s">
        <v>65</v>
      </c>
      <c r="T593" s="83" t="e">
        <f t="shared" si="28"/>
        <v>#REF!</v>
      </c>
      <c r="U593" t="e">
        <v>#REF!</v>
      </c>
      <c r="V593" t="e">
        <f t="shared" si="29"/>
        <v>#REF!</v>
      </c>
    </row>
    <row r="594" spans="15:22" x14ac:dyDescent="0.25">
      <c r="O594" s="70">
        <v>591</v>
      </c>
      <c r="P594" s="73">
        <f t="shared" si="27"/>
        <v>50</v>
      </c>
      <c r="Q594" s="73">
        <v>3</v>
      </c>
      <c r="S594" s="73" t="s">
        <v>66</v>
      </c>
      <c r="T594" s="83" t="e">
        <f t="shared" si="28"/>
        <v>#REF!</v>
      </c>
      <c r="U594" t="e">
        <v>#REF!</v>
      </c>
      <c r="V594" t="e">
        <f t="shared" si="29"/>
        <v>#REF!</v>
      </c>
    </row>
    <row r="595" spans="15:22" x14ac:dyDescent="0.25">
      <c r="O595" s="70">
        <v>592</v>
      </c>
      <c r="P595" s="73">
        <f t="shared" si="27"/>
        <v>50</v>
      </c>
      <c r="Q595" s="73">
        <v>4</v>
      </c>
      <c r="S595" s="73" t="s">
        <v>67</v>
      </c>
      <c r="T595" s="83" t="e">
        <f t="shared" si="28"/>
        <v>#REF!</v>
      </c>
      <c r="U595" t="e">
        <v>#REF!</v>
      </c>
      <c r="V595" t="e">
        <f t="shared" si="29"/>
        <v>#REF!</v>
      </c>
    </row>
    <row r="596" spans="15:22" x14ac:dyDescent="0.25">
      <c r="O596" s="70">
        <v>593</v>
      </c>
      <c r="P596" s="73">
        <f t="shared" si="27"/>
        <v>50</v>
      </c>
      <c r="Q596" s="73">
        <v>5</v>
      </c>
      <c r="S596" s="73" t="s">
        <v>68</v>
      </c>
      <c r="T596" s="83" t="e">
        <f t="shared" si="28"/>
        <v>#REF!</v>
      </c>
      <c r="U596" t="e">
        <v>#REF!</v>
      </c>
      <c r="V596" t="e">
        <f t="shared" si="29"/>
        <v>#REF!</v>
      </c>
    </row>
    <row r="597" spans="15:22" x14ac:dyDescent="0.25">
      <c r="O597" s="70">
        <v>594</v>
      </c>
      <c r="P597" s="73">
        <f t="shared" si="27"/>
        <v>50</v>
      </c>
      <c r="Q597" s="73">
        <v>6</v>
      </c>
      <c r="S597" s="73" t="s">
        <v>69</v>
      </c>
      <c r="T597" s="83" t="e">
        <f t="shared" si="28"/>
        <v>#REF!</v>
      </c>
      <c r="U597" t="e">
        <v>#REF!</v>
      </c>
      <c r="V597" t="e">
        <f t="shared" si="29"/>
        <v>#REF!</v>
      </c>
    </row>
    <row r="598" spans="15:22" x14ac:dyDescent="0.25">
      <c r="O598" s="70">
        <v>595</v>
      </c>
      <c r="P598" s="73">
        <f t="shared" si="27"/>
        <v>50</v>
      </c>
      <c r="Q598" s="73">
        <v>7</v>
      </c>
      <c r="S598" s="73" t="s">
        <v>70</v>
      </c>
      <c r="T598" s="83" t="e">
        <f t="shared" si="28"/>
        <v>#REF!</v>
      </c>
      <c r="U598" t="e">
        <v>#REF!</v>
      </c>
      <c r="V598" t="e">
        <f t="shared" si="29"/>
        <v>#REF!</v>
      </c>
    </row>
    <row r="599" spans="15:22" x14ac:dyDescent="0.25">
      <c r="O599" s="70">
        <v>596</v>
      </c>
      <c r="P599" s="73">
        <f t="shared" si="27"/>
        <v>50</v>
      </c>
      <c r="Q599" s="73">
        <v>8</v>
      </c>
      <c r="S599" s="73" t="s">
        <v>71</v>
      </c>
      <c r="T599" s="83" t="e">
        <f t="shared" si="28"/>
        <v>#REF!</v>
      </c>
      <c r="U599" t="e">
        <v>#REF!</v>
      </c>
      <c r="V599" t="e">
        <f t="shared" si="29"/>
        <v>#REF!</v>
      </c>
    </row>
    <row r="600" spans="15:22" x14ac:dyDescent="0.25">
      <c r="O600" s="70">
        <v>597</v>
      </c>
      <c r="P600" s="73">
        <f t="shared" si="27"/>
        <v>50</v>
      </c>
      <c r="Q600" s="73">
        <v>9</v>
      </c>
      <c r="S600" s="73" t="s">
        <v>72</v>
      </c>
      <c r="T600" s="83" t="e">
        <f t="shared" si="28"/>
        <v>#REF!</v>
      </c>
      <c r="U600" t="e">
        <v>#REF!</v>
      </c>
      <c r="V600" t="e">
        <f t="shared" si="29"/>
        <v>#REF!</v>
      </c>
    </row>
    <row r="601" spans="15:22" x14ac:dyDescent="0.25">
      <c r="O601" s="70">
        <v>598</v>
      </c>
      <c r="P601" s="73">
        <f t="shared" si="27"/>
        <v>50</v>
      </c>
      <c r="Q601" s="73">
        <v>10</v>
      </c>
      <c r="S601" s="73" t="s">
        <v>73</v>
      </c>
      <c r="T601" s="83" t="e">
        <f t="shared" si="28"/>
        <v>#REF!</v>
      </c>
      <c r="U601" t="e">
        <v>#REF!</v>
      </c>
      <c r="V601" t="e">
        <f t="shared" si="29"/>
        <v>#REF!</v>
      </c>
    </row>
    <row r="602" spans="15:22" x14ac:dyDescent="0.25">
      <c r="O602" s="70">
        <v>599</v>
      </c>
      <c r="P602" s="73">
        <f t="shared" si="27"/>
        <v>50</v>
      </c>
      <c r="Q602" s="73">
        <v>11</v>
      </c>
      <c r="S602" s="73" t="s">
        <v>74</v>
      </c>
      <c r="T602" s="83" t="e">
        <f t="shared" si="28"/>
        <v>#REF!</v>
      </c>
      <c r="U602" t="e">
        <v>#REF!</v>
      </c>
      <c r="V602" t="e">
        <f t="shared" si="29"/>
        <v>#REF!</v>
      </c>
    </row>
    <row r="603" spans="15:22" x14ac:dyDescent="0.25">
      <c r="O603" s="70">
        <v>600</v>
      </c>
      <c r="P603" s="73">
        <f t="shared" si="27"/>
        <v>50</v>
      </c>
      <c r="Q603" s="73">
        <v>12</v>
      </c>
      <c r="S603" s="73" t="s">
        <v>75</v>
      </c>
      <c r="T603" s="83" t="e">
        <f t="shared" si="28"/>
        <v>#REF!</v>
      </c>
      <c r="U603" t="e">
        <v>#REF!</v>
      </c>
      <c r="V603" t="e">
        <f t="shared" si="29"/>
        <v>#REF!</v>
      </c>
    </row>
    <row r="604" spans="15:22" x14ac:dyDescent="0.25">
      <c r="O604" s="70">
        <v>601</v>
      </c>
      <c r="P604" s="73">
        <f t="shared" si="27"/>
        <v>51</v>
      </c>
      <c r="Q604" s="73">
        <v>1</v>
      </c>
      <c r="R604" s="83">
        <v>1851</v>
      </c>
      <c r="S604" s="73" t="s">
        <v>64</v>
      </c>
      <c r="T604" s="83" t="e">
        <f t="shared" si="28"/>
        <v>#REF!</v>
      </c>
      <c r="U604" t="e">
        <v>#REF!</v>
      </c>
      <c r="V604" t="e">
        <f t="shared" si="29"/>
        <v>#REF!</v>
      </c>
    </row>
    <row r="605" spans="15:22" x14ac:dyDescent="0.25">
      <c r="O605" s="70">
        <v>602</v>
      </c>
      <c r="P605" s="73">
        <f t="shared" si="27"/>
        <v>51</v>
      </c>
      <c r="Q605" s="73">
        <v>2</v>
      </c>
      <c r="S605" s="73" t="s">
        <v>65</v>
      </c>
      <c r="T605" s="83" t="e">
        <f t="shared" si="28"/>
        <v>#REF!</v>
      </c>
      <c r="U605" t="e">
        <v>#REF!</v>
      </c>
      <c r="V605" t="e">
        <f t="shared" si="29"/>
        <v>#REF!</v>
      </c>
    </row>
    <row r="606" spans="15:22" x14ac:dyDescent="0.25">
      <c r="O606" s="70">
        <v>603</v>
      </c>
      <c r="P606" s="73">
        <f t="shared" si="27"/>
        <v>51</v>
      </c>
      <c r="Q606" s="73">
        <v>3</v>
      </c>
      <c r="S606" s="73" t="s">
        <v>66</v>
      </c>
      <c r="T606" s="83" t="e">
        <f t="shared" si="28"/>
        <v>#REF!</v>
      </c>
      <c r="U606" t="e">
        <v>#REF!</v>
      </c>
      <c r="V606" t="e">
        <f t="shared" si="29"/>
        <v>#REF!</v>
      </c>
    </row>
    <row r="607" spans="15:22" x14ac:dyDescent="0.25">
      <c r="O607" s="70">
        <v>604</v>
      </c>
      <c r="P607" s="73">
        <f t="shared" si="27"/>
        <v>51</v>
      </c>
      <c r="Q607" s="73">
        <v>4</v>
      </c>
      <c r="S607" s="73" t="s">
        <v>67</v>
      </c>
      <c r="T607" s="83" t="e">
        <f t="shared" si="28"/>
        <v>#REF!</v>
      </c>
      <c r="U607" t="e">
        <v>#REF!</v>
      </c>
      <c r="V607" t="e">
        <f t="shared" si="29"/>
        <v>#REF!</v>
      </c>
    </row>
    <row r="608" spans="15:22" x14ac:dyDescent="0.25">
      <c r="O608" s="70">
        <v>605</v>
      </c>
      <c r="P608" s="73">
        <f t="shared" si="27"/>
        <v>51</v>
      </c>
      <c r="Q608" s="73">
        <v>5</v>
      </c>
      <c r="S608" s="73" t="s">
        <v>68</v>
      </c>
      <c r="T608" s="83" t="e">
        <f t="shared" si="28"/>
        <v>#REF!</v>
      </c>
      <c r="U608" t="e">
        <v>#REF!</v>
      </c>
      <c r="V608" t="e">
        <f t="shared" si="29"/>
        <v>#REF!</v>
      </c>
    </row>
    <row r="609" spans="15:22" x14ac:dyDescent="0.25">
      <c r="O609" s="70">
        <v>606</v>
      </c>
      <c r="P609" s="73">
        <f t="shared" si="27"/>
        <v>51</v>
      </c>
      <c r="Q609" s="73">
        <v>6</v>
      </c>
      <c r="S609" s="73" t="s">
        <v>69</v>
      </c>
      <c r="T609" s="83" t="e">
        <f t="shared" si="28"/>
        <v>#REF!</v>
      </c>
      <c r="U609" t="e">
        <v>#REF!</v>
      </c>
      <c r="V609" t="e">
        <f t="shared" si="29"/>
        <v>#REF!</v>
      </c>
    </row>
    <row r="610" spans="15:22" x14ac:dyDescent="0.25">
      <c r="O610" s="70">
        <v>607</v>
      </c>
      <c r="P610" s="73">
        <f t="shared" si="27"/>
        <v>51</v>
      </c>
      <c r="Q610" s="73">
        <v>7</v>
      </c>
      <c r="S610" s="73" t="s">
        <v>70</v>
      </c>
      <c r="T610" s="83" t="e">
        <f t="shared" si="28"/>
        <v>#REF!</v>
      </c>
      <c r="U610" t="e">
        <v>#REF!</v>
      </c>
      <c r="V610" t="e">
        <f t="shared" si="29"/>
        <v>#REF!</v>
      </c>
    </row>
    <row r="611" spans="15:22" x14ac:dyDescent="0.25">
      <c r="O611" s="70">
        <v>608</v>
      </c>
      <c r="P611" s="73">
        <f t="shared" si="27"/>
        <v>51</v>
      </c>
      <c r="Q611" s="73">
        <v>8</v>
      </c>
      <c r="S611" s="73" t="s">
        <v>71</v>
      </c>
      <c r="T611" s="83" t="e">
        <f t="shared" si="28"/>
        <v>#REF!</v>
      </c>
      <c r="U611" t="e">
        <v>#REF!</v>
      </c>
      <c r="V611" t="e">
        <f t="shared" si="29"/>
        <v>#REF!</v>
      </c>
    </row>
    <row r="612" spans="15:22" x14ac:dyDescent="0.25">
      <c r="O612" s="70">
        <v>609</v>
      </c>
      <c r="P612" s="73">
        <f t="shared" si="27"/>
        <v>51</v>
      </c>
      <c r="Q612" s="73">
        <v>9</v>
      </c>
      <c r="S612" s="73" t="s">
        <v>72</v>
      </c>
      <c r="T612" s="83" t="e">
        <f t="shared" si="28"/>
        <v>#REF!</v>
      </c>
      <c r="U612" t="e">
        <v>#REF!</v>
      </c>
      <c r="V612" t="e">
        <f t="shared" si="29"/>
        <v>#REF!</v>
      </c>
    </row>
    <row r="613" spans="15:22" x14ac:dyDescent="0.25">
      <c r="O613" s="70">
        <v>610</v>
      </c>
      <c r="P613" s="73">
        <f t="shared" si="27"/>
        <v>51</v>
      </c>
      <c r="Q613" s="73">
        <v>10</v>
      </c>
      <c r="S613" s="73" t="s">
        <v>73</v>
      </c>
      <c r="T613" s="83" t="e">
        <f t="shared" si="28"/>
        <v>#REF!</v>
      </c>
      <c r="U613" t="e">
        <v>#REF!</v>
      </c>
      <c r="V613" t="e">
        <f t="shared" si="29"/>
        <v>#REF!</v>
      </c>
    </row>
    <row r="614" spans="15:22" x14ac:dyDescent="0.25">
      <c r="O614" s="70">
        <v>611</v>
      </c>
      <c r="P614" s="73">
        <f t="shared" si="27"/>
        <v>51</v>
      </c>
      <c r="Q614" s="73">
        <v>11</v>
      </c>
      <c r="S614" s="73" t="s">
        <v>74</v>
      </c>
      <c r="T614" s="83" t="e">
        <f t="shared" si="28"/>
        <v>#REF!</v>
      </c>
      <c r="U614" t="e">
        <v>#REF!</v>
      </c>
      <c r="V614" t="e">
        <f t="shared" si="29"/>
        <v>#REF!</v>
      </c>
    </row>
    <row r="615" spans="15:22" x14ac:dyDescent="0.25">
      <c r="O615" s="70">
        <v>612</v>
      </c>
      <c r="P615" s="73">
        <f t="shared" si="27"/>
        <v>51</v>
      </c>
      <c r="Q615" s="73">
        <v>12</v>
      </c>
      <c r="S615" s="73" t="s">
        <v>75</v>
      </c>
      <c r="T615" s="83" t="e">
        <f t="shared" si="28"/>
        <v>#REF!</v>
      </c>
      <c r="U615" t="e">
        <v>#REF!</v>
      </c>
      <c r="V615" t="e">
        <f t="shared" si="29"/>
        <v>#REF!</v>
      </c>
    </row>
    <row r="616" spans="15:22" x14ac:dyDescent="0.25">
      <c r="O616" s="70">
        <v>613</v>
      </c>
      <c r="P616" s="73">
        <f t="shared" si="27"/>
        <v>52</v>
      </c>
      <c r="Q616" s="73">
        <v>1</v>
      </c>
      <c r="R616" s="83">
        <v>1852</v>
      </c>
      <c r="S616" s="73" t="s">
        <v>64</v>
      </c>
      <c r="T616" s="83" t="e">
        <f t="shared" si="28"/>
        <v>#REF!</v>
      </c>
      <c r="U616" t="e">
        <v>#REF!</v>
      </c>
      <c r="V616" t="e">
        <f t="shared" si="29"/>
        <v>#REF!</v>
      </c>
    </row>
    <row r="617" spans="15:22" x14ac:dyDescent="0.25">
      <c r="O617" s="70">
        <v>614</v>
      </c>
      <c r="P617" s="73">
        <f t="shared" si="27"/>
        <v>52</v>
      </c>
      <c r="Q617" s="73">
        <v>2</v>
      </c>
      <c r="S617" s="73" t="s">
        <v>65</v>
      </c>
      <c r="T617" s="83" t="e">
        <f t="shared" si="28"/>
        <v>#REF!</v>
      </c>
      <c r="U617" t="e">
        <v>#REF!</v>
      </c>
      <c r="V617" t="e">
        <f t="shared" si="29"/>
        <v>#REF!</v>
      </c>
    </row>
    <row r="618" spans="15:22" x14ac:dyDescent="0.25">
      <c r="O618" s="70">
        <v>615</v>
      </c>
      <c r="P618" s="73">
        <f t="shared" si="27"/>
        <v>52</v>
      </c>
      <c r="Q618" s="73">
        <v>3</v>
      </c>
      <c r="S618" s="73" t="s">
        <v>66</v>
      </c>
      <c r="T618" s="83" t="e">
        <f t="shared" si="28"/>
        <v>#REF!</v>
      </c>
      <c r="U618" t="e">
        <v>#REF!</v>
      </c>
      <c r="V618" t="e">
        <f t="shared" si="29"/>
        <v>#REF!</v>
      </c>
    </row>
    <row r="619" spans="15:22" x14ac:dyDescent="0.25">
      <c r="O619" s="70">
        <v>616</v>
      </c>
      <c r="P619" s="73">
        <f t="shared" si="27"/>
        <v>52</v>
      </c>
      <c r="Q619" s="73">
        <v>4</v>
      </c>
      <c r="S619" s="73" t="s">
        <v>67</v>
      </c>
      <c r="T619" s="83" t="e">
        <f t="shared" si="28"/>
        <v>#REF!</v>
      </c>
      <c r="U619" t="e">
        <v>#REF!</v>
      </c>
      <c r="V619" t="e">
        <f t="shared" si="29"/>
        <v>#REF!</v>
      </c>
    </row>
    <row r="620" spans="15:22" x14ac:dyDescent="0.25">
      <c r="O620" s="70">
        <v>617</v>
      </c>
      <c r="P620" s="73">
        <f t="shared" si="27"/>
        <v>52</v>
      </c>
      <c r="Q620" s="73">
        <v>5</v>
      </c>
      <c r="S620" s="73" t="s">
        <v>68</v>
      </c>
      <c r="T620" s="83" t="e">
        <f t="shared" si="28"/>
        <v>#REF!</v>
      </c>
      <c r="U620" t="e">
        <v>#REF!</v>
      </c>
      <c r="V620" t="e">
        <f t="shared" si="29"/>
        <v>#REF!</v>
      </c>
    </row>
    <row r="621" spans="15:22" x14ac:dyDescent="0.25">
      <c r="O621" s="70">
        <v>618</v>
      </c>
      <c r="P621" s="73">
        <f t="shared" si="27"/>
        <v>52</v>
      </c>
      <c r="Q621" s="73">
        <v>6</v>
      </c>
      <c r="S621" s="73" t="s">
        <v>69</v>
      </c>
      <c r="T621" s="83" t="e">
        <f t="shared" si="28"/>
        <v>#REF!</v>
      </c>
      <c r="U621" t="e">
        <v>#REF!</v>
      </c>
      <c r="V621" t="e">
        <f t="shared" si="29"/>
        <v>#REF!</v>
      </c>
    </row>
    <row r="622" spans="15:22" x14ac:dyDescent="0.25">
      <c r="O622" s="70">
        <v>619</v>
      </c>
      <c r="P622" s="73">
        <f t="shared" si="27"/>
        <v>52</v>
      </c>
      <c r="Q622" s="73">
        <v>7</v>
      </c>
      <c r="S622" s="73" t="s">
        <v>70</v>
      </c>
      <c r="T622" s="83" t="e">
        <f t="shared" si="28"/>
        <v>#REF!</v>
      </c>
      <c r="U622" t="e">
        <v>#REF!</v>
      </c>
      <c r="V622" t="e">
        <f t="shared" si="29"/>
        <v>#REF!</v>
      </c>
    </row>
    <row r="623" spans="15:22" x14ac:dyDescent="0.25">
      <c r="O623" s="70">
        <v>620</v>
      </c>
      <c r="P623" s="73">
        <f t="shared" si="27"/>
        <v>52</v>
      </c>
      <c r="Q623" s="73">
        <v>8</v>
      </c>
      <c r="S623" s="73" t="s">
        <v>71</v>
      </c>
      <c r="T623" s="83" t="e">
        <f t="shared" si="28"/>
        <v>#REF!</v>
      </c>
      <c r="U623" t="e">
        <v>#REF!</v>
      </c>
      <c r="V623" t="e">
        <f t="shared" si="29"/>
        <v>#REF!</v>
      </c>
    </row>
    <row r="624" spans="15:22" x14ac:dyDescent="0.25">
      <c r="O624" s="70">
        <v>621</v>
      </c>
      <c r="P624" s="73">
        <f t="shared" si="27"/>
        <v>52</v>
      </c>
      <c r="Q624" s="73">
        <v>9</v>
      </c>
      <c r="S624" s="73" t="s">
        <v>72</v>
      </c>
      <c r="T624" s="83" t="e">
        <f t="shared" si="28"/>
        <v>#REF!</v>
      </c>
      <c r="U624" t="e">
        <v>#REF!</v>
      </c>
      <c r="V624" t="e">
        <f t="shared" si="29"/>
        <v>#REF!</v>
      </c>
    </row>
    <row r="625" spans="15:22" x14ac:dyDescent="0.25">
      <c r="O625" s="70">
        <v>622</v>
      </c>
      <c r="P625" s="73">
        <f t="shared" si="27"/>
        <v>52</v>
      </c>
      <c r="Q625" s="73">
        <v>10</v>
      </c>
      <c r="S625" s="73" t="s">
        <v>73</v>
      </c>
      <c r="T625" s="83" t="e">
        <f t="shared" si="28"/>
        <v>#REF!</v>
      </c>
      <c r="U625" t="e">
        <v>#REF!</v>
      </c>
      <c r="V625" t="e">
        <f t="shared" si="29"/>
        <v>#REF!</v>
      </c>
    </row>
    <row r="626" spans="15:22" x14ac:dyDescent="0.25">
      <c r="O626" s="70">
        <v>623</v>
      </c>
      <c r="P626" s="73">
        <f t="shared" si="27"/>
        <v>52</v>
      </c>
      <c r="Q626" s="73">
        <v>11</v>
      </c>
      <c r="S626" s="73" t="s">
        <v>74</v>
      </c>
      <c r="T626" s="83" t="e">
        <f t="shared" si="28"/>
        <v>#REF!</v>
      </c>
      <c r="U626" t="e">
        <v>#REF!</v>
      </c>
      <c r="V626" t="e">
        <f t="shared" si="29"/>
        <v>#REF!</v>
      </c>
    </row>
    <row r="627" spans="15:22" x14ac:dyDescent="0.25">
      <c r="O627" s="70">
        <v>624</v>
      </c>
      <c r="P627" s="73">
        <f t="shared" si="27"/>
        <v>52</v>
      </c>
      <c r="Q627" s="73">
        <v>12</v>
      </c>
      <c r="S627" s="73" t="s">
        <v>75</v>
      </c>
      <c r="T627" s="83" t="e">
        <f t="shared" si="28"/>
        <v>#REF!</v>
      </c>
      <c r="U627" t="e">
        <v>#REF!</v>
      </c>
      <c r="V627" t="e">
        <f t="shared" si="29"/>
        <v>#REF!</v>
      </c>
    </row>
    <row r="628" spans="15:22" x14ac:dyDescent="0.25">
      <c r="O628" s="70">
        <v>625</v>
      </c>
      <c r="P628" s="73">
        <f t="shared" si="27"/>
        <v>53</v>
      </c>
      <c r="Q628" s="73">
        <v>1</v>
      </c>
      <c r="R628" s="83">
        <v>1853</v>
      </c>
      <c r="S628" s="73" t="s">
        <v>64</v>
      </c>
      <c r="T628" s="83" t="e">
        <f t="shared" si="28"/>
        <v>#REF!</v>
      </c>
      <c r="U628" t="e">
        <v>#REF!</v>
      </c>
      <c r="V628" t="e">
        <f t="shared" si="29"/>
        <v>#REF!</v>
      </c>
    </row>
    <row r="629" spans="15:22" x14ac:dyDescent="0.25">
      <c r="O629" s="70">
        <v>626</v>
      </c>
      <c r="P629" s="73">
        <f t="shared" si="27"/>
        <v>53</v>
      </c>
      <c r="Q629" s="73">
        <v>2</v>
      </c>
      <c r="S629" s="73" t="s">
        <v>65</v>
      </c>
      <c r="T629" s="83" t="e">
        <f t="shared" si="28"/>
        <v>#REF!</v>
      </c>
      <c r="U629" t="e">
        <v>#REF!</v>
      </c>
      <c r="V629" t="e">
        <f t="shared" si="29"/>
        <v>#REF!</v>
      </c>
    </row>
    <row r="630" spans="15:22" x14ac:dyDescent="0.25">
      <c r="O630" s="70">
        <v>627</v>
      </c>
      <c r="P630" s="73">
        <f t="shared" si="27"/>
        <v>53</v>
      </c>
      <c r="Q630" s="73">
        <v>3</v>
      </c>
      <c r="S630" s="73" t="s">
        <v>66</v>
      </c>
      <c r="T630" s="83" t="e">
        <f t="shared" si="28"/>
        <v>#REF!</v>
      </c>
      <c r="U630" t="e">
        <v>#REF!</v>
      </c>
      <c r="V630" t="e">
        <f t="shared" si="29"/>
        <v>#REF!</v>
      </c>
    </row>
    <row r="631" spans="15:22" x14ac:dyDescent="0.25">
      <c r="O631" s="70">
        <v>628</v>
      </c>
      <c r="P631" s="73">
        <f t="shared" si="27"/>
        <v>53</v>
      </c>
      <c r="Q631" s="73">
        <v>4</v>
      </c>
      <c r="S631" s="73" t="s">
        <v>67</v>
      </c>
      <c r="T631" s="83" t="e">
        <f t="shared" si="28"/>
        <v>#REF!</v>
      </c>
      <c r="U631" t="e">
        <v>#REF!</v>
      </c>
      <c r="V631" t="e">
        <f t="shared" si="29"/>
        <v>#REF!</v>
      </c>
    </row>
    <row r="632" spans="15:22" x14ac:dyDescent="0.25">
      <c r="O632" s="70">
        <v>629</v>
      </c>
      <c r="P632" s="73">
        <f t="shared" si="27"/>
        <v>53</v>
      </c>
      <c r="Q632" s="73">
        <v>5</v>
      </c>
      <c r="S632" s="73" t="s">
        <v>68</v>
      </c>
      <c r="T632" s="83" t="e">
        <f t="shared" si="28"/>
        <v>#REF!</v>
      </c>
      <c r="U632" t="e">
        <v>#REF!</v>
      </c>
      <c r="V632" t="e">
        <f t="shared" si="29"/>
        <v>#REF!</v>
      </c>
    </row>
    <row r="633" spans="15:22" x14ac:dyDescent="0.25">
      <c r="O633" s="70">
        <v>630</v>
      </c>
      <c r="P633" s="73">
        <f t="shared" si="27"/>
        <v>53</v>
      </c>
      <c r="Q633" s="73">
        <v>6</v>
      </c>
      <c r="S633" s="73" t="s">
        <v>69</v>
      </c>
      <c r="T633" s="83" t="e">
        <f t="shared" si="28"/>
        <v>#REF!</v>
      </c>
      <c r="U633" t="e">
        <v>#REF!</v>
      </c>
      <c r="V633" t="e">
        <f t="shared" si="29"/>
        <v>#REF!</v>
      </c>
    </row>
    <row r="634" spans="15:22" x14ac:dyDescent="0.25">
      <c r="O634" s="70">
        <v>631</v>
      </c>
      <c r="P634" s="73">
        <f t="shared" si="27"/>
        <v>53</v>
      </c>
      <c r="Q634" s="73">
        <v>7</v>
      </c>
      <c r="S634" s="73" t="s">
        <v>70</v>
      </c>
      <c r="T634" s="83" t="e">
        <f t="shared" si="28"/>
        <v>#REF!</v>
      </c>
      <c r="U634" t="e">
        <v>#REF!</v>
      </c>
      <c r="V634" t="e">
        <f t="shared" si="29"/>
        <v>#REF!</v>
      </c>
    </row>
    <row r="635" spans="15:22" x14ac:dyDescent="0.25">
      <c r="O635" s="70">
        <v>632</v>
      </c>
      <c r="P635" s="73">
        <f t="shared" si="27"/>
        <v>53</v>
      </c>
      <c r="Q635" s="73">
        <v>8</v>
      </c>
      <c r="S635" s="73" t="s">
        <v>71</v>
      </c>
      <c r="T635" s="83" t="e">
        <f t="shared" si="28"/>
        <v>#REF!</v>
      </c>
      <c r="U635" t="e">
        <v>#REF!</v>
      </c>
      <c r="V635" t="e">
        <f t="shared" si="29"/>
        <v>#REF!</v>
      </c>
    </row>
    <row r="636" spans="15:22" x14ac:dyDescent="0.25">
      <c r="O636" s="70">
        <v>633</v>
      </c>
      <c r="P636" s="73">
        <f t="shared" si="27"/>
        <v>53</v>
      </c>
      <c r="Q636" s="73">
        <v>9</v>
      </c>
      <c r="S636" s="73" t="s">
        <v>72</v>
      </c>
      <c r="T636" s="83" t="e">
        <f t="shared" si="28"/>
        <v>#REF!</v>
      </c>
      <c r="U636" t="e">
        <v>#REF!</v>
      </c>
      <c r="V636" t="e">
        <f t="shared" si="29"/>
        <v>#REF!</v>
      </c>
    </row>
    <row r="637" spans="15:22" x14ac:dyDescent="0.25">
      <c r="O637" s="70">
        <v>634</v>
      </c>
      <c r="P637" s="73">
        <f t="shared" si="27"/>
        <v>53</v>
      </c>
      <c r="Q637" s="73">
        <v>10</v>
      </c>
      <c r="S637" s="73" t="s">
        <v>73</v>
      </c>
      <c r="T637" s="83" t="e">
        <f t="shared" si="28"/>
        <v>#REF!</v>
      </c>
      <c r="U637" t="e">
        <v>#REF!</v>
      </c>
      <c r="V637" t="e">
        <f t="shared" si="29"/>
        <v>#REF!</v>
      </c>
    </row>
    <row r="638" spans="15:22" x14ac:dyDescent="0.25">
      <c r="O638" s="70">
        <v>635</v>
      </c>
      <c r="P638" s="73">
        <f t="shared" si="27"/>
        <v>53</v>
      </c>
      <c r="Q638" s="73">
        <v>11</v>
      </c>
      <c r="S638" s="73" t="s">
        <v>74</v>
      </c>
      <c r="T638" s="83" t="e">
        <f t="shared" si="28"/>
        <v>#REF!</v>
      </c>
      <c r="U638" t="e">
        <v>#REF!</v>
      </c>
      <c r="V638" t="e">
        <f t="shared" si="29"/>
        <v>#REF!</v>
      </c>
    </row>
    <row r="639" spans="15:22" x14ac:dyDescent="0.25">
      <c r="O639" s="70">
        <v>636</v>
      </c>
      <c r="P639" s="73">
        <f t="shared" si="27"/>
        <v>53</v>
      </c>
      <c r="Q639" s="73">
        <v>12</v>
      </c>
      <c r="S639" s="73" t="s">
        <v>75</v>
      </c>
      <c r="T639" s="83" t="e">
        <f t="shared" si="28"/>
        <v>#REF!</v>
      </c>
      <c r="U639" t="e">
        <v>#REF!</v>
      </c>
      <c r="V639" t="e">
        <f t="shared" si="29"/>
        <v>#REF!</v>
      </c>
    </row>
    <row r="640" spans="15:22" x14ac:dyDescent="0.25">
      <c r="O640" s="70">
        <v>637</v>
      </c>
      <c r="P640" s="73">
        <f t="shared" si="27"/>
        <v>54</v>
      </c>
      <c r="Q640" s="73">
        <v>1</v>
      </c>
      <c r="R640" s="83">
        <v>1854</v>
      </c>
      <c r="S640" s="73" t="s">
        <v>64</v>
      </c>
      <c r="T640" s="83" t="e">
        <f t="shared" si="28"/>
        <v>#REF!</v>
      </c>
      <c r="U640" t="e">
        <v>#REF!</v>
      </c>
      <c r="V640" t="e">
        <f t="shared" si="29"/>
        <v>#REF!</v>
      </c>
    </row>
    <row r="641" spans="15:22" x14ac:dyDescent="0.25">
      <c r="O641" s="70">
        <v>638</v>
      </c>
      <c r="P641" s="73">
        <f t="shared" si="27"/>
        <v>54</v>
      </c>
      <c r="Q641" s="73">
        <v>2</v>
      </c>
      <c r="S641" s="73" t="s">
        <v>65</v>
      </c>
      <c r="T641" s="83" t="e">
        <f t="shared" si="28"/>
        <v>#REF!</v>
      </c>
      <c r="U641" t="e">
        <v>#REF!</v>
      </c>
      <c r="V641" t="e">
        <f t="shared" si="29"/>
        <v>#REF!</v>
      </c>
    </row>
    <row r="642" spans="15:22" x14ac:dyDescent="0.25">
      <c r="O642" s="70">
        <v>639</v>
      </c>
      <c r="P642" s="73">
        <f t="shared" si="27"/>
        <v>54</v>
      </c>
      <c r="Q642" s="73">
        <v>3</v>
      </c>
      <c r="S642" s="73" t="s">
        <v>66</v>
      </c>
      <c r="T642" s="83" t="e">
        <f t="shared" si="28"/>
        <v>#REF!</v>
      </c>
      <c r="U642" t="e">
        <v>#REF!</v>
      </c>
      <c r="V642" t="e">
        <f t="shared" si="29"/>
        <v>#REF!</v>
      </c>
    </row>
    <row r="643" spans="15:22" x14ac:dyDescent="0.25">
      <c r="O643" s="70">
        <v>640</v>
      </c>
      <c r="P643" s="73">
        <f t="shared" si="27"/>
        <v>54</v>
      </c>
      <c r="Q643" s="73">
        <v>4</v>
      </c>
      <c r="S643" s="73" t="s">
        <v>67</v>
      </c>
      <c r="T643" s="83" t="e">
        <f t="shared" si="28"/>
        <v>#REF!</v>
      </c>
      <c r="U643" t="e">
        <v>#REF!</v>
      </c>
      <c r="V643" t="e">
        <f t="shared" si="29"/>
        <v>#REF!</v>
      </c>
    </row>
    <row r="644" spans="15:22" x14ac:dyDescent="0.25">
      <c r="O644" s="70">
        <v>641</v>
      </c>
      <c r="P644" s="73">
        <f t="shared" ref="P644:P707" si="30">ROUNDUP(O644/12,0)</f>
        <v>54</v>
      </c>
      <c r="Q644" s="73">
        <v>5</v>
      </c>
      <c r="S644" s="73" t="s">
        <v>68</v>
      </c>
      <c r="T644" s="83" t="e">
        <f t="shared" ref="T644:T707" si="31">INDEX($B$7:$M$22,P644,Q644)</f>
        <v>#REF!</v>
      </c>
      <c r="U644" t="e">
        <v>#REF!</v>
      </c>
      <c r="V644" t="e">
        <f t="shared" ref="V644:V707" si="32">T644-U644</f>
        <v>#REF!</v>
      </c>
    </row>
    <row r="645" spans="15:22" x14ac:dyDescent="0.25">
      <c r="O645" s="70">
        <v>642</v>
      </c>
      <c r="P645" s="73">
        <f t="shared" si="30"/>
        <v>54</v>
      </c>
      <c r="Q645" s="73">
        <v>6</v>
      </c>
      <c r="S645" s="73" t="s">
        <v>69</v>
      </c>
      <c r="T645" s="83" t="e">
        <f t="shared" si="31"/>
        <v>#REF!</v>
      </c>
      <c r="U645" t="e">
        <v>#REF!</v>
      </c>
      <c r="V645" t="e">
        <f t="shared" si="32"/>
        <v>#REF!</v>
      </c>
    </row>
    <row r="646" spans="15:22" x14ac:dyDescent="0.25">
      <c r="O646" s="70">
        <v>643</v>
      </c>
      <c r="P646" s="73">
        <f t="shared" si="30"/>
        <v>54</v>
      </c>
      <c r="Q646" s="73">
        <v>7</v>
      </c>
      <c r="S646" s="73" t="s">
        <v>70</v>
      </c>
      <c r="T646" s="83" t="e">
        <f t="shared" si="31"/>
        <v>#REF!</v>
      </c>
      <c r="U646" t="e">
        <v>#REF!</v>
      </c>
      <c r="V646" t="e">
        <f t="shared" si="32"/>
        <v>#REF!</v>
      </c>
    </row>
    <row r="647" spans="15:22" x14ac:dyDescent="0.25">
      <c r="O647" s="70">
        <v>644</v>
      </c>
      <c r="P647" s="73">
        <f t="shared" si="30"/>
        <v>54</v>
      </c>
      <c r="Q647" s="73">
        <v>8</v>
      </c>
      <c r="S647" s="73" t="s">
        <v>71</v>
      </c>
      <c r="T647" s="83" t="e">
        <f t="shared" si="31"/>
        <v>#REF!</v>
      </c>
      <c r="U647" t="e">
        <v>#REF!</v>
      </c>
      <c r="V647" t="e">
        <f t="shared" si="32"/>
        <v>#REF!</v>
      </c>
    </row>
    <row r="648" spans="15:22" x14ac:dyDescent="0.25">
      <c r="O648" s="70">
        <v>645</v>
      </c>
      <c r="P648" s="73">
        <f t="shared" si="30"/>
        <v>54</v>
      </c>
      <c r="Q648" s="73">
        <v>9</v>
      </c>
      <c r="S648" s="73" t="s">
        <v>72</v>
      </c>
      <c r="T648" s="83" t="e">
        <f t="shared" si="31"/>
        <v>#REF!</v>
      </c>
      <c r="U648" t="e">
        <v>#REF!</v>
      </c>
      <c r="V648" t="e">
        <f t="shared" si="32"/>
        <v>#REF!</v>
      </c>
    </row>
    <row r="649" spans="15:22" x14ac:dyDescent="0.25">
      <c r="O649" s="70">
        <v>646</v>
      </c>
      <c r="P649" s="73">
        <f t="shared" si="30"/>
        <v>54</v>
      </c>
      <c r="Q649" s="73">
        <v>10</v>
      </c>
      <c r="S649" s="73" t="s">
        <v>73</v>
      </c>
      <c r="T649" s="83" t="e">
        <f t="shared" si="31"/>
        <v>#REF!</v>
      </c>
      <c r="U649" t="e">
        <v>#REF!</v>
      </c>
      <c r="V649" t="e">
        <f t="shared" si="32"/>
        <v>#REF!</v>
      </c>
    </row>
    <row r="650" spans="15:22" x14ac:dyDescent="0.25">
      <c r="O650" s="70">
        <v>647</v>
      </c>
      <c r="P650" s="73">
        <f t="shared" si="30"/>
        <v>54</v>
      </c>
      <c r="Q650" s="73">
        <v>11</v>
      </c>
      <c r="S650" s="73" t="s">
        <v>74</v>
      </c>
      <c r="T650" s="83" t="e">
        <f t="shared" si="31"/>
        <v>#REF!</v>
      </c>
      <c r="U650" t="e">
        <v>#REF!</v>
      </c>
      <c r="V650" t="e">
        <f t="shared" si="32"/>
        <v>#REF!</v>
      </c>
    </row>
    <row r="651" spans="15:22" x14ac:dyDescent="0.25">
      <c r="O651" s="70">
        <v>648</v>
      </c>
      <c r="P651" s="73">
        <f t="shared" si="30"/>
        <v>54</v>
      </c>
      <c r="Q651" s="73">
        <v>12</v>
      </c>
      <c r="S651" s="73" t="s">
        <v>75</v>
      </c>
      <c r="T651" s="83" t="e">
        <f t="shared" si="31"/>
        <v>#REF!</v>
      </c>
      <c r="U651" t="e">
        <v>#REF!</v>
      </c>
      <c r="V651" t="e">
        <f t="shared" si="32"/>
        <v>#REF!</v>
      </c>
    </row>
    <row r="652" spans="15:22" x14ac:dyDescent="0.25">
      <c r="O652" s="70">
        <v>649</v>
      </c>
      <c r="P652" s="73">
        <f t="shared" si="30"/>
        <v>55</v>
      </c>
      <c r="Q652" s="73">
        <v>1</v>
      </c>
      <c r="R652" s="83">
        <v>1855</v>
      </c>
      <c r="S652" s="73" t="s">
        <v>64</v>
      </c>
      <c r="T652" s="83" t="e">
        <f t="shared" si="31"/>
        <v>#REF!</v>
      </c>
      <c r="U652" t="e">
        <v>#REF!</v>
      </c>
      <c r="V652" t="e">
        <f t="shared" si="32"/>
        <v>#REF!</v>
      </c>
    </row>
    <row r="653" spans="15:22" x14ac:dyDescent="0.25">
      <c r="O653" s="70">
        <v>650</v>
      </c>
      <c r="P653" s="73">
        <f t="shared" si="30"/>
        <v>55</v>
      </c>
      <c r="Q653" s="73">
        <v>2</v>
      </c>
      <c r="S653" s="73" t="s">
        <v>65</v>
      </c>
      <c r="T653" s="83" t="e">
        <f t="shared" si="31"/>
        <v>#REF!</v>
      </c>
      <c r="U653" t="e">
        <v>#REF!</v>
      </c>
      <c r="V653" t="e">
        <f t="shared" si="32"/>
        <v>#REF!</v>
      </c>
    </row>
    <row r="654" spans="15:22" x14ac:dyDescent="0.25">
      <c r="O654" s="70">
        <v>651</v>
      </c>
      <c r="P654" s="73">
        <f t="shared" si="30"/>
        <v>55</v>
      </c>
      <c r="Q654" s="73">
        <v>3</v>
      </c>
      <c r="S654" s="73" t="s">
        <v>66</v>
      </c>
      <c r="T654" s="83" t="e">
        <f t="shared" si="31"/>
        <v>#REF!</v>
      </c>
      <c r="U654" t="e">
        <v>#REF!</v>
      </c>
      <c r="V654" t="e">
        <f t="shared" si="32"/>
        <v>#REF!</v>
      </c>
    </row>
    <row r="655" spans="15:22" x14ac:dyDescent="0.25">
      <c r="O655" s="70">
        <v>652</v>
      </c>
      <c r="P655" s="73">
        <f t="shared" si="30"/>
        <v>55</v>
      </c>
      <c r="Q655" s="73">
        <v>4</v>
      </c>
      <c r="S655" s="73" t="s">
        <v>67</v>
      </c>
      <c r="T655" s="83" t="e">
        <f t="shared" si="31"/>
        <v>#REF!</v>
      </c>
      <c r="U655" t="e">
        <v>#REF!</v>
      </c>
      <c r="V655" t="e">
        <f t="shared" si="32"/>
        <v>#REF!</v>
      </c>
    </row>
    <row r="656" spans="15:22" x14ac:dyDescent="0.25">
      <c r="O656" s="70">
        <v>653</v>
      </c>
      <c r="P656" s="73">
        <f t="shared" si="30"/>
        <v>55</v>
      </c>
      <c r="Q656" s="73">
        <v>5</v>
      </c>
      <c r="S656" s="73" t="s">
        <v>68</v>
      </c>
      <c r="T656" s="83" t="e">
        <f t="shared" si="31"/>
        <v>#REF!</v>
      </c>
      <c r="U656" t="e">
        <v>#REF!</v>
      </c>
      <c r="V656" t="e">
        <f t="shared" si="32"/>
        <v>#REF!</v>
      </c>
    </row>
    <row r="657" spans="15:22" x14ac:dyDescent="0.25">
      <c r="O657" s="70">
        <v>654</v>
      </c>
      <c r="P657" s="73">
        <f t="shared" si="30"/>
        <v>55</v>
      </c>
      <c r="Q657" s="73">
        <v>6</v>
      </c>
      <c r="S657" s="73" t="s">
        <v>69</v>
      </c>
      <c r="T657" s="83" t="e">
        <f t="shared" si="31"/>
        <v>#REF!</v>
      </c>
      <c r="U657" t="e">
        <v>#REF!</v>
      </c>
      <c r="V657" t="e">
        <f t="shared" si="32"/>
        <v>#REF!</v>
      </c>
    </row>
    <row r="658" spans="15:22" x14ac:dyDescent="0.25">
      <c r="O658" s="70">
        <v>655</v>
      </c>
      <c r="P658" s="73">
        <f t="shared" si="30"/>
        <v>55</v>
      </c>
      <c r="Q658" s="73">
        <v>7</v>
      </c>
      <c r="S658" s="73" t="s">
        <v>70</v>
      </c>
      <c r="T658" s="83" t="e">
        <f t="shared" si="31"/>
        <v>#REF!</v>
      </c>
      <c r="U658" t="e">
        <v>#REF!</v>
      </c>
      <c r="V658" t="e">
        <f t="shared" si="32"/>
        <v>#REF!</v>
      </c>
    </row>
    <row r="659" spans="15:22" x14ac:dyDescent="0.25">
      <c r="O659" s="70">
        <v>656</v>
      </c>
      <c r="P659" s="73">
        <f t="shared" si="30"/>
        <v>55</v>
      </c>
      <c r="Q659" s="73">
        <v>8</v>
      </c>
      <c r="S659" s="73" t="s">
        <v>71</v>
      </c>
      <c r="T659" s="83" t="e">
        <f t="shared" si="31"/>
        <v>#REF!</v>
      </c>
      <c r="U659" t="e">
        <v>#REF!</v>
      </c>
      <c r="V659" t="e">
        <f t="shared" si="32"/>
        <v>#REF!</v>
      </c>
    </row>
    <row r="660" spans="15:22" x14ac:dyDescent="0.25">
      <c r="O660" s="70">
        <v>657</v>
      </c>
      <c r="P660" s="73">
        <f t="shared" si="30"/>
        <v>55</v>
      </c>
      <c r="Q660" s="73">
        <v>9</v>
      </c>
      <c r="S660" s="73" t="s">
        <v>72</v>
      </c>
      <c r="T660" s="83" t="e">
        <f t="shared" si="31"/>
        <v>#REF!</v>
      </c>
      <c r="U660" t="e">
        <v>#REF!</v>
      </c>
      <c r="V660" t="e">
        <f t="shared" si="32"/>
        <v>#REF!</v>
      </c>
    </row>
    <row r="661" spans="15:22" x14ac:dyDescent="0.25">
      <c r="O661" s="70">
        <v>658</v>
      </c>
      <c r="P661" s="73">
        <f t="shared" si="30"/>
        <v>55</v>
      </c>
      <c r="Q661" s="73">
        <v>10</v>
      </c>
      <c r="S661" s="73" t="s">
        <v>73</v>
      </c>
      <c r="T661" s="83" t="e">
        <f t="shared" si="31"/>
        <v>#REF!</v>
      </c>
      <c r="U661" t="e">
        <v>#REF!</v>
      </c>
      <c r="V661" t="e">
        <f t="shared" si="32"/>
        <v>#REF!</v>
      </c>
    </row>
    <row r="662" spans="15:22" x14ac:dyDescent="0.25">
      <c r="O662" s="70">
        <v>659</v>
      </c>
      <c r="P662" s="73">
        <f t="shared" si="30"/>
        <v>55</v>
      </c>
      <c r="Q662" s="73">
        <v>11</v>
      </c>
      <c r="S662" s="73" t="s">
        <v>74</v>
      </c>
      <c r="T662" s="83" t="e">
        <f t="shared" si="31"/>
        <v>#REF!</v>
      </c>
      <c r="U662" t="e">
        <v>#REF!</v>
      </c>
      <c r="V662" t="e">
        <f t="shared" si="32"/>
        <v>#REF!</v>
      </c>
    </row>
    <row r="663" spans="15:22" x14ac:dyDescent="0.25">
      <c r="O663" s="70">
        <v>660</v>
      </c>
      <c r="P663" s="73">
        <f t="shared" si="30"/>
        <v>55</v>
      </c>
      <c r="Q663" s="73">
        <v>12</v>
      </c>
      <c r="S663" s="73" t="s">
        <v>75</v>
      </c>
      <c r="T663" s="83" t="e">
        <f t="shared" si="31"/>
        <v>#REF!</v>
      </c>
      <c r="U663" t="e">
        <v>#REF!</v>
      </c>
      <c r="V663" t="e">
        <f t="shared" si="32"/>
        <v>#REF!</v>
      </c>
    </row>
    <row r="664" spans="15:22" x14ac:dyDescent="0.25">
      <c r="O664" s="70">
        <v>661</v>
      </c>
      <c r="P664" s="73">
        <f t="shared" si="30"/>
        <v>56</v>
      </c>
      <c r="Q664" s="73">
        <v>1</v>
      </c>
      <c r="R664" s="83">
        <v>1856</v>
      </c>
      <c r="S664" s="73" t="s">
        <v>64</v>
      </c>
      <c r="T664" s="83" t="e">
        <f t="shared" si="31"/>
        <v>#REF!</v>
      </c>
      <c r="U664" t="e">
        <v>#REF!</v>
      </c>
      <c r="V664" t="e">
        <f t="shared" si="32"/>
        <v>#REF!</v>
      </c>
    </row>
    <row r="665" spans="15:22" x14ac:dyDescent="0.25">
      <c r="O665" s="70">
        <v>662</v>
      </c>
      <c r="P665" s="73">
        <f t="shared" si="30"/>
        <v>56</v>
      </c>
      <c r="Q665" s="73">
        <v>2</v>
      </c>
      <c r="S665" s="73" t="s">
        <v>65</v>
      </c>
      <c r="T665" s="83" t="e">
        <f t="shared" si="31"/>
        <v>#REF!</v>
      </c>
      <c r="U665" t="e">
        <v>#REF!</v>
      </c>
      <c r="V665" t="e">
        <f t="shared" si="32"/>
        <v>#REF!</v>
      </c>
    </row>
    <row r="666" spans="15:22" x14ac:dyDescent="0.25">
      <c r="O666" s="70">
        <v>663</v>
      </c>
      <c r="P666" s="73">
        <f t="shared" si="30"/>
        <v>56</v>
      </c>
      <c r="Q666" s="73">
        <v>3</v>
      </c>
      <c r="S666" s="73" t="s">
        <v>66</v>
      </c>
      <c r="T666" s="83" t="e">
        <f t="shared" si="31"/>
        <v>#REF!</v>
      </c>
      <c r="U666" t="e">
        <v>#REF!</v>
      </c>
      <c r="V666" t="e">
        <f t="shared" si="32"/>
        <v>#REF!</v>
      </c>
    </row>
    <row r="667" spans="15:22" x14ac:dyDescent="0.25">
      <c r="O667" s="70">
        <v>664</v>
      </c>
      <c r="P667" s="73">
        <f t="shared" si="30"/>
        <v>56</v>
      </c>
      <c r="Q667" s="73">
        <v>4</v>
      </c>
      <c r="S667" s="73" t="s">
        <v>67</v>
      </c>
      <c r="T667" s="83" t="e">
        <f t="shared" si="31"/>
        <v>#REF!</v>
      </c>
      <c r="U667" t="e">
        <v>#REF!</v>
      </c>
      <c r="V667" t="e">
        <f t="shared" si="32"/>
        <v>#REF!</v>
      </c>
    </row>
    <row r="668" spans="15:22" x14ac:dyDescent="0.25">
      <c r="O668" s="70">
        <v>665</v>
      </c>
      <c r="P668" s="73">
        <f t="shared" si="30"/>
        <v>56</v>
      </c>
      <c r="Q668" s="73">
        <v>5</v>
      </c>
      <c r="S668" s="73" t="s">
        <v>68</v>
      </c>
      <c r="T668" s="83" t="e">
        <f t="shared" si="31"/>
        <v>#REF!</v>
      </c>
      <c r="U668" t="e">
        <v>#REF!</v>
      </c>
      <c r="V668" t="e">
        <f t="shared" si="32"/>
        <v>#REF!</v>
      </c>
    </row>
    <row r="669" spans="15:22" x14ac:dyDescent="0.25">
      <c r="O669" s="70">
        <v>666</v>
      </c>
      <c r="P669" s="73">
        <f t="shared" si="30"/>
        <v>56</v>
      </c>
      <c r="Q669" s="73">
        <v>6</v>
      </c>
      <c r="S669" s="73" t="s">
        <v>69</v>
      </c>
      <c r="T669" s="83" t="e">
        <f t="shared" si="31"/>
        <v>#REF!</v>
      </c>
      <c r="U669" t="e">
        <v>#REF!</v>
      </c>
      <c r="V669" t="e">
        <f t="shared" si="32"/>
        <v>#REF!</v>
      </c>
    </row>
    <row r="670" spans="15:22" x14ac:dyDescent="0.25">
      <c r="O670" s="70">
        <v>667</v>
      </c>
      <c r="P670" s="73">
        <f t="shared" si="30"/>
        <v>56</v>
      </c>
      <c r="Q670" s="73">
        <v>7</v>
      </c>
      <c r="S670" s="73" t="s">
        <v>70</v>
      </c>
      <c r="T670" s="83" t="e">
        <f t="shared" si="31"/>
        <v>#REF!</v>
      </c>
      <c r="U670" t="e">
        <v>#REF!</v>
      </c>
      <c r="V670" t="e">
        <f t="shared" si="32"/>
        <v>#REF!</v>
      </c>
    </row>
    <row r="671" spans="15:22" x14ac:dyDescent="0.25">
      <c r="O671" s="70">
        <v>668</v>
      </c>
      <c r="P671" s="73">
        <f t="shared" si="30"/>
        <v>56</v>
      </c>
      <c r="Q671" s="73">
        <v>8</v>
      </c>
      <c r="S671" s="73" t="s">
        <v>71</v>
      </c>
      <c r="T671" s="83" t="e">
        <f t="shared" si="31"/>
        <v>#REF!</v>
      </c>
      <c r="U671" t="e">
        <v>#REF!</v>
      </c>
      <c r="V671" t="e">
        <f t="shared" si="32"/>
        <v>#REF!</v>
      </c>
    </row>
    <row r="672" spans="15:22" x14ac:dyDescent="0.25">
      <c r="O672" s="70">
        <v>669</v>
      </c>
      <c r="P672" s="73">
        <f t="shared" si="30"/>
        <v>56</v>
      </c>
      <c r="Q672" s="73">
        <v>9</v>
      </c>
      <c r="S672" s="73" t="s">
        <v>72</v>
      </c>
      <c r="T672" s="83" t="e">
        <f t="shared" si="31"/>
        <v>#REF!</v>
      </c>
      <c r="U672" t="e">
        <v>#REF!</v>
      </c>
      <c r="V672" t="e">
        <f t="shared" si="32"/>
        <v>#REF!</v>
      </c>
    </row>
    <row r="673" spans="15:22" x14ac:dyDescent="0.25">
      <c r="O673" s="70">
        <v>670</v>
      </c>
      <c r="P673" s="73">
        <f t="shared" si="30"/>
        <v>56</v>
      </c>
      <c r="Q673" s="73">
        <v>10</v>
      </c>
      <c r="S673" s="73" t="s">
        <v>73</v>
      </c>
      <c r="T673" s="83" t="e">
        <f t="shared" si="31"/>
        <v>#REF!</v>
      </c>
      <c r="U673" t="e">
        <v>#REF!</v>
      </c>
      <c r="V673" t="e">
        <f t="shared" si="32"/>
        <v>#REF!</v>
      </c>
    </row>
    <row r="674" spans="15:22" x14ac:dyDescent="0.25">
      <c r="O674" s="70">
        <v>671</v>
      </c>
      <c r="P674" s="73">
        <f t="shared" si="30"/>
        <v>56</v>
      </c>
      <c r="Q674" s="73">
        <v>11</v>
      </c>
      <c r="S674" s="73" t="s">
        <v>74</v>
      </c>
      <c r="T674" s="83" t="e">
        <f t="shared" si="31"/>
        <v>#REF!</v>
      </c>
      <c r="U674" t="e">
        <v>#REF!</v>
      </c>
      <c r="V674" t="e">
        <f t="shared" si="32"/>
        <v>#REF!</v>
      </c>
    </row>
    <row r="675" spans="15:22" x14ac:dyDescent="0.25">
      <c r="O675" s="70">
        <v>672</v>
      </c>
      <c r="P675" s="73">
        <f t="shared" si="30"/>
        <v>56</v>
      </c>
      <c r="Q675" s="73">
        <v>12</v>
      </c>
      <c r="S675" s="73" t="s">
        <v>75</v>
      </c>
      <c r="T675" s="83" t="e">
        <f t="shared" si="31"/>
        <v>#REF!</v>
      </c>
      <c r="U675" t="e">
        <v>#REF!</v>
      </c>
      <c r="V675" t="e">
        <f t="shared" si="32"/>
        <v>#REF!</v>
      </c>
    </row>
    <row r="676" spans="15:22" x14ac:dyDescent="0.25">
      <c r="O676" s="70">
        <v>673</v>
      </c>
      <c r="P676" s="73">
        <f t="shared" si="30"/>
        <v>57</v>
      </c>
      <c r="Q676" s="73">
        <v>1</v>
      </c>
      <c r="R676" s="83">
        <v>1857</v>
      </c>
      <c r="S676" s="73" t="s">
        <v>64</v>
      </c>
      <c r="T676" s="83" t="e">
        <f t="shared" si="31"/>
        <v>#REF!</v>
      </c>
      <c r="U676" t="e">
        <v>#REF!</v>
      </c>
      <c r="V676" t="e">
        <f t="shared" si="32"/>
        <v>#REF!</v>
      </c>
    </row>
    <row r="677" spans="15:22" x14ac:dyDescent="0.25">
      <c r="O677" s="70">
        <v>674</v>
      </c>
      <c r="P677" s="73">
        <f t="shared" si="30"/>
        <v>57</v>
      </c>
      <c r="Q677" s="73">
        <v>2</v>
      </c>
      <c r="S677" s="73" t="s">
        <v>65</v>
      </c>
      <c r="T677" s="83" t="e">
        <f t="shared" si="31"/>
        <v>#REF!</v>
      </c>
      <c r="U677" t="e">
        <v>#REF!</v>
      </c>
      <c r="V677" t="e">
        <f t="shared" si="32"/>
        <v>#REF!</v>
      </c>
    </row>
    <row r="678" spans="15:22" x14ac:dyDescent="0.25">
      <c r="O678" s="70">
        <v>675</v>
      </c>
      <c r="P678" s="73">
        <f t="shared" si="30"/>
        <v>57</v>
      </c>
      <c r="Q678" s="73">
        <v>3</v>
      </c>
      <c r="S678" s="73" t="s">
        <v>66</v>
      </c>
      <c r="T678" s="83" t="e">
        <f t="shared" si="31"/>
        <v>#REF!</v>
      </c>
      <c r="U678" t="e">
        <v>#REF!</v>
      </c>
      <c r="V678" t="e">
        <f t="shared" si="32"/>
        <v>#REF!</v>
      </c>
    </row>
    <row r="679" spans="15:22" x14ac:dyDescent="0.25">
      <c r="O679" s="70">
        <v>676</v>
      </c>
      <c r="P679" s="73">
        <f t="shared" si="30"/>
        <v>57</v>
      </c>
      <c r="Q679" s="73">
        <v>4</v>
      </c>
      <c r="S679" s="73" t="s">
        <v>67</v>
      </c>
      <c r="T679" s="83" t="e">
        <f t="shared" si="31"/>
        <v>#REF!</v>
      </c>
      <c r="U679" t="e">
        <v>#REF!</v>
      </c>
      <c r="V679" t="e">
        <f t="shared" si="32"/>
        <v>#REF!</v>
      </c>
    </row>
    <row r="680" spans="15:22" x14ac:dyDescent="0.25">
      <c r="O680" s="70">
        <v>677</v>
      </c>
      <c r="P680" s="73">
        <f t="shared" si="30"/>
        <v>57</v>
      </c>
      <c r="Q680" s="73">
        <v>5</v>
      </c>
      <c r="S680" s="73" t="s">
        <v>68</v>
      </c>
      <c r="T680" s="83" t="e">
        <f t="shared" si="31"/>
        <v>#REF!</v>
      </c>
      <c r="U680" t="e">
        <v>#REF!</v>
      </c>
      <c r="V680" t="e">
        <f t="shared" si="32"/>
        <v>#REF!</v>
      </c>
    </row>
    <row r="681" spans="15:22" x14ac:dyDescent="0.25">
      <c r="O681" s="70">
        <v>678</v>
      </c>
      <c r="P681" s="73">
        <f t="shared" si="30"/>
        <v>57</v>
      </c>
      <c r="Q681" s="73">
        <v>6</v>
      </c>
      <c r="S681" s="73" t="s">
        <v>69</v>
      </c>
      <c r="T681" s="83" t="e">
        <f t="shared" si="31"/>
        <v>#REF!</v>
      </c>
      <c r="U681" t="e">
        <v>#REF!</v>
      </c>
      <c r="V681" t="e">
        <f t="shared" si="32"/>
        <v>#REF!</v>
      </c>
    </row>
    <row r="682" spans="15:22" x14ac:dyDescent="0.25">
      <c r="O682" s="70">
        <v>679</v>
      </c>
      <c r="P682" s="73">
        <f t="shared" si="30"/>
        <v>57</v>
      </c>
      <c r="Q682" s="73">
        <v>7</v>
      </c>
      <c r="S682" s="73" t="s">
        <v>70</v>
      </c>
      <c r="T682" s="83" t="e">
        <f t="shared" si="31"/>
        <v>#REF!</v>
      </c>
      <c r="U682" t="e">
        <v>#REF!</v>
      </c>
      <c r="V682" t="e">
        <f t="shared" si="32"/>
        <v>#REF!</v>
      </c>
    </row>
    <row r="683" spans="15:22" x14ac:dyDescent="0.25">
      <c r="O683" s="70">
        <v>680</v>
      </c>
      <c r="P683" s="73">
        <f t="shared" si="30"/>
        <v>57</v>
      </c>
      <c r="Q683" s="73">
        <v>8</v>
      </c>
      <c r="S683" s="73" t="s">
        <v>71</v>
      </c>
      <c r="T683" s="83" t="e">
        <f t="shared" si="31"/>
        <v>#REF!</v>
      </c>
      <c r="U683" t="e">
        <v>#REF!</v>
      </c>
      <c r="V683" t="e">
        <f t="shared" si="32"/>
        <v>#REF!</v>
      </c>
    </row>
    <row r="684" spans="15:22" x14ac:dyDescent="0.25">
      <c r="O684" s="70">
        <v>681</v>
      </c>
      <c r="P684" s="73">
        <f t="shared" si="30"/>
        <v>57</v>
      </c>
      <c r="Q684" s="73">
        <v>9</v>
      </c>
      <c r="S684" s="73" t="s">
        <v>72</v>
      </c>
      <c r="T684" s="83" t="e">
        <f t="shared" si="31"/>
        <v>#REF!</v>
      </c>
      <c r="U684" t="e">
        <v>#REF!</v>
      </c>
      <c r="V684" t="e">
        <f t="shared" si="32"/>
        <v>#REF!</v>
      </c>
    </row>
    <row r="685" spans="15:22" x14ac:dyDescent="0.25">
      <c r="O685" s="70">
        <v>682</v>
      </c>
      <c r="P685" s="73">
        <f t="shared" si="30"/>
        <v>57</v>
      </c>
      <c r="Q685" s="73">
        <v>10</v>
      </c>
      <c r="S685" s="73" t="s">
        <v>73</v>
      </c>
      <c r="T685" s="83" t="e">
        <f t="shared" si="31"/>
        <v>#REF!</v>
      </c>
      <c r="U685" t="e">
        <v>#REF!</v>
      </c>
      <c r="V685" t="e">
        <f t="shared" si="32"/>
        <v>#REF!</v>
      </c>
    </row>
    <row r="686" spans="15:22" x14ac:dyDescent="0.25">
      <c r="O686" s="70">
        <v>683</v>
      </c>
      <c r="P686" s="73">
        <f t="shared" si="30"/>
        <v>57</v>
      </c>
      <c r="Q686" s="73">
        <v>11</v>
      </c>
      <c r="S686" s="73" t="s">
        <v>74</v>
      </c>
      <c r="T686" s="83" t="e">
        <f t="shared" si="31"/>
        <v>#REF!</v>
      </c>
      <c r="U686" t="e">
        <v>#REF!</v>
      </c>
      <c r="V686" t="e">
        <f t="shared" si="32"/>
        <v>#REF!</v>
      </c>
    </row>
    <row r="687" spans="15:22" x14ac:dyDescent="0.25">
      <c r="O687" s="70">
        <v>684</v>
      </c>
      <c r="P687" s="73">
        <f t="shared" si="30"/>
        <v>57</v>
      </c>
      <c r="Q687" s="73">
        <v>12</v>
      </c>
      <c r="S687" s="73" t="s">
        <v>75</v>
      </c>
      <c r="T687" s="83" t="e">
        <f t="shared" si="31"/>
        <v>#REF!</v>
      </c>
      <c r="U687" t="e">
        <v>#REF!</v>
      </c>
      <c r="V687" t="e">
        <f t="shared" si="32"/>
        <v>#REF!</v>
      </c>
    </row>
    <row r="688" spans="15:22" x14ac:dyDescent="0.25">
      <c r="O688" s="70">
        <v>685</v>
      </c>
      <c r="P688" s="73">
        <f t="shared" si="30"/>
        <v>58</v>
      </c>
      <c r="Q688" s="73">
        <v>1</v>
      </c>
      <c r="R688" s="83">
        <v>1858</v>
      </c>
      <c r="S688" s="73" t="s">
        <v>64</v>
      </c>
      <c r="T688" s="83" t="e">
        <f t="shared" si="31"/>
        <v>#REF!</v>
      </c>
      <c r="U688" t="e">
        <v>#REF!</v>
      </c>
      <c r="V688" t="e">
        <f t="shared" si="32"/>
        <v>#REF!</v>
      </c>
    </row>
    <row r="689" spans="15:22" x14ac:dyDescent="0.25">
      <c r="O689" s="70">
        <v>686</v>
      </c>
      <c r="P689" s="73">
        <f t="shared" si="30"/>
        <v>58</v>
      </c>
      <c r="Q689" s="73">
        <v>2</v>
      </c>
      <c r="S689" s="73" t="s">
        <v>65</v>
      </c>
      <c r="T689" s="83" t="e">
        <f t="shared" si="31"/>
        <v>#REF!</v>
      </c>
      <c r="U689" t="e">
        <v>#REF!</v>
      </c>
      <c r="V689" t="e">
        <f t="shared" si="32"/>
        <v>#REF!</v>
      </c>
    </row>
    <row r="690" spans="15:22" x14ac:dyDescent="0.25">
      <c r="O690" s="70">
        <v>687</v>
      </c>
      <c r="P690" s="73">
        <f t="shared" si="30"/>
        <v>58</v>
      </c>
      <c r="Q690" s="73">
        <v>3</v>
      </c>
      <c r="S690" s="73" t="s">
        <v>66</v>
      </c>
      <c r="T690" s="83" t="e">
        <f t="shared" si="31"/>
        <v>#REF!</v>
      </c>
      <c r="U690" t="e">
        <v>#REF!</v>
      </c>
      <c r="V690" t="e">
        <f t="shared" si="32"/>
        <v>#REF!</v>
      </c>
    </row>
    <row r="691" spans="15:22" x14ac:dyDescent="0.25">
      <c r="O691" s="70">
        <v>688</v>
      </c>
      <c r="P691" s="73">
        <f t="shared" si="30"/>
        <v>58</v>
      </c>
      <c r="Q691" s="73">
        <v>4</v>
      </c>
      <c r="S691" s="73" t="s">
        <v>67</v>
      </c>
      <c r="T691" s="83" t="e">
        <f t="shared" si="31"/>
        <v>#REF!</v>
      </c>
      <c r="U691" t="e">
        <v>#REF!</v>
      </c>
      <c r="V691" t="e">
        <f t="shared" si="32"/>
        <v>#REF!</v>
      </c>
    </row>
    <row r="692" spans="15:22" x14ac:dyDescent="0.25">
      <c r="O692" s="70">
        <v>689</v>
      </c>
      <c r="P692" s="73">
        <f t="shared" si="30"/>
        <v>58</v>
      </c>
      <c r="Q692" s="73">
        <v>5</v>
      </c>
      <c r="S692" s="73" t="s">
        <v>68</v>
      </c>
      <c r="T692" s="83" t="e">
        <f t="shared" si="31"/>
        <v>#REF!</v>
      </c>
      <c r="U692" t="e">
        <v>#REF!</v>
      </c>
      <c r="V692" t="e">
        <f t="shared" si="32"/>
        <v>#REF!</v>
      </c>
    </row>
    <row r="693" spans="15:22" x14ac:dyDescent="0.25">
      <c r="O693" s="70">
        <v>690</v>
      </c>
      <c r="P693" s="73">
        <f t="shared" si="30"/>
        <v>58</v>
      </c>
      <c r="Q693" s="73">
        <v>6</v>
      </c>
      <c r="S693" s="73" t="s">
        <v>69</v>
      </c>
      <c r="T693" s="83" t="e">
        <f t="shared" si="31"/>
        <v>#REF!</v>
      </c>
      <c r="U693" t="e">
        <v>#REF!</v>
      </c>
      <c r="V693" t="e">
        <f t="shared" si="32"/>
        <v>#REF!</v>
      </c>
    </row>
    <row r="694" spans="15:22" x14ac:dyDescent="0.25">
      <c r="O694" s="70">
        <v>691</v>
      </c>
      <c r="P694" s="73">
        <f t="shared" si="30"/>
        <v>58</v>
      </c>
      <c r="Q694" s="73">
        <v>7</v>
      </c>
      <c r="S694" s="73" t="s">
        <v>70</v>
      </c>
      <c r="T694" s="83" t="e">
        <f t="shared" si="31"/>
        <v>#REF!</v>
      </c>
      <c r="U694" t="e">
        <v>#REF!</v>
      </c>
      <c r="V694" t="e">
        <f t="shared" si="32"/>
        <v>#REF!</v>
      </c>
    </row>
    <row r="695" spans="15:22" x14ac:dyDescent="0.25">
      <c r="O695" s="70">
        <v>692</v>
      </c>
      <c r="P695" s="73">
        <f t="shared" si="30"/>
        <v>58</v>
      </c>
      <c r="Q695" s="73">
        <v>8</v>
      </c>
      <c r="S695" s="73" t="s">
        <v>71</v>
      </c>
      <c r="T695" s="83" t="e">
        <f t="shared" si="31"/>
        <v>#REF!</v>
      </c>
      <c r="U695" t="e">
        <v>#REF!</v>
      </c>
      <c r="V695" t="e">
        <f t="shared" si="32"/>
        <v>#REF!</v>
      </c>
    </row>
    <row r="696" spans="15:22" x14ac:dyDescent="0.25">
      <c r="O696" s="70">
        <v>693</v>
      </c>
      <c r="P696" s="73">
        <f t="shared" si="30"/>
        <v>58</v>
      </c>
      <c r="Q696" s="73">
        <v>9</v>
      </c>
      <c r="S696" s="73" t="s">
        <v>72</v>
      </c>
      <c r="T696" s="83" t="e">
        <f t="shared" si="31"/>
        <v>#REF!</v>
      </c>
      <c r="U696" t="e">
        <v>#REF!</v>
      </c>
      <c r="V696" t="e">
        <f t="shared" si="32"/>
        <v>#REF!</v>
      </c>
    </row>
    <row r="697" spans="15:22" x14ac:dyDescent="0.25">
      <c r="O697" s="70">
        <v>694</v>
      </c>
      <c r="P697" s="73">
        <f t="shared" si="30"/>
        <v>58</v>
      </c>
      <c r="Q697" s="73">
        <v>10</v>
      </c>
      <c r="S697" s="73" t="s">
        <v>73</v>
      </c>
      <c r="T697" s="83" t="e">
        <f t="shared" si="31"/>
        <v>#REF!</v>
      </c>
      <c r="U697" t="e">
        <v>#REF!</v>
      </c>
      <c r="V697" t="e">
        <f t="shared" si="32"/>
        <v>#REF!</v>
      </c>
    </row>
    <row r="698" spans="15:22" x14ac:dyDescent="0.25">
      <c r="O698" s="70">
        <v>695</v>
      </c>
      <c r="P698" s="73">
        <f t="shared" si="30"/>
        <v>58</v>
      </c>
      <c r="Q698" s="73">
        <v>11</v>
      </c>
      <c r="S698" s="73" t="s">
        <v>74</v>
      </c>
      <c r="T698" s="83" t="e">
        <f t="shared" si="31"/>
        <v>#REF!</v>
      </c>
      <c r="U698" t="e">
        <v>#REF!</v>
      </c>
      <c r="V698" t="e">
        <f t="shared" si="32"/>
        <v>#REF!</v>
      </c>
    </row>
    <row r="699" spans="15:22" x14ac:dyDescent="0.25">
      <c r="O699" s="70">
        <v>696</v>
      </c>
      <c r="P699" s="73">
        <f t="shared" si="30"/>
        <v>58</v>
      </c>
      <c r="Q699" s="73">
        <v>12</v>
      </c>
      <c r="S699" s="73" t="s">
        <v>75</v>
      </c>
      <c r="T699" s="83" t="e">
        <f t="shared" si="31"/>
        <v>#REF!</v>
      </c>
      <c r="U699" t="e">
        <v>#REF!</v>
      </c>
      <c r="V699" t="e">
        <f t="shared" si="32"/>
        <v>#REF!</v>
      </c>
    </row>
    <row r="700" spans="15:22" x14ac:dyDescent="0.25">
      <c r="O700" s="70">
        <v>697</v>
      </c>
      <c r="P700" s="73">
        <f t="shared" si="30"/>
        <v>59</v>
      </c>
      <c r="Q700" s="73">
        <v>1</v>
      </c>
      <c r="R700" s="83">
        <v>1859</v>
      </c>
      <c r="S700" s="73" t="s">
        <v>64</v>
      </c>
      <c r="T700" s="83" t="e">
        <f t="shared" si="31"/>
        <v>#REF!</v>
      </c>
      <c r="U700" t="e">
        <v>#REF!</v>
      </c>
      <c r="V700" t="e">
        <f t="shared" si="32"/>
        <v>#REF!</v>
      </c>
    </row>
    <row r="701" spans="15:22" x14ac:dyDescent="0.25">
      <c r="O701" s="70">
        <v>698</v>
      </c>
      <c r="P701" s="73">
        <f t="shared" si="30"/>
        <v>59</v>
      </c>
      <c r="Q701" s="73">
        <v>2</v>
      </c>
      <c r="S701" s="73" t="s">
        <v>65</v>
      </c>
      <c r="T701" s="83" t="e">
        <f t="shared" si="31"/>
        <v>#REF!</v>
      </c>
      <c r="U701" t="e">
        <v>#REF!</v>
      </c>
      <c r="V701" t="e">
        <f t="shared" si="32"/>
        <v>#REF!</v>
      </c>
    </row>
    <row r="702" spans="15:22" x14ac:dyDescent="0.25">
      <c r="O702" s="70">
        <v>699</v>
      </c>
      <c r="P702" s="73">
        <f t="shared" si="30"/>
        <v>59</v>
      </c>
      <c r="Q702" s="73">
        <v>3</v>
      </c>
      <c r="S702" s="73" t="s">
        <v>66</v>
      </c>
      <c r="T702" s="83" t="e">
        <f t="shared" si="31"/>
        <v>#REF!</v>
      </c>
      <c r="U702" t="e">
        <v>#REF!</v>
      </c>
      <c r="V702" t="e">
        <f t="shared" si="32"/>
        <v>#REF!</v>
      </c>
    </row>
    <row r="703" spans="15:22" x14ac:dyDescent="0.25">
      <c r="O703" s="70">
        <v>700</v>
      </c>
      <c r="P703" s="73">
        <f t="shared" si="30"/>
        <v>59</v>
      </c>
      <c r="Q703" s="73">
        <v>4</v>
      </c>
      <c r="S703" s="73" t="s">
        <v>67</v>
      </c>
      <c r="T703" s="83" t="e">
        <f t="shared" si="31"/>
        <v>#REF!</v>
      </c>
      <c r="U703" t="e">
        <v>#REF!</v>
      </c>
      <c r="V703" t="e">
        <f t="shared" si="32"/>
        <v>#REF!</v>
      </c>
    </row>
    <row r="704" spans="15:22" x14ac:dyDescent="0.25">
      <c r="O704" s="70">
        <v>701</v>
      </c>
      <c r="P704" s="73">
        <f t="shared" si="30"/>
        <v>59</v>
      </c>
      <c r="Q704" s="73">
        <v>5</v>
      </c>
      <c r="S704" s="73" t="s">
        <v>68</v>
      </c>
      <c r="T704" s="83" t="e">
        <f t="shared" si="31"/>
        <v>#REF!</v>
      </c>
      <c r="U704" t="e">
        <v>#REF!</v>
      </c>
      <c r="V704" t="e">
        <f t="shared" si="32"/>
        <v>#REF!</v>
      </c>
    </row>
    <row r="705" spans="15:22" x14ac:dyDescent="0.25">
      <c r="O705" s="70">
        <v>702</v>
      </c>
      <c r="P705" s="73">
        <f t="shared" si="30"/>
        <v>59</v>
      </c>
      <c r="Q705" s="73">
        <v>6</v>
      </c>
      <c r="S705" s="73" t="s">
        <v>69</v>
      </c>
      <c r="T705" s="83" t="e">
        <f t="shared" si="31"/>
        <v>#REF!</v>
      </c>
      <c r="U705" t="e">
        <v>#REF!</v>
      </c>
      <c r="V705" t="e">
        <f t="shared" si="32"/>
        <v>#REF!</v>
      </c>
    </row>
    <row r="706" spans="15:22" x14ac:dyDescent="0.25">
      <c r="O706" s="70">
        <v>703</v>
      </c>
      <c r="P706" s="73">
        <f t="shared" si="30"/>
        <v>59</v>
      </c>
      <c r="Q706" s="73">
        <v>7</v>
      </c>
      <c r="S706" s="73" t="s">
        <v>70</v>
      </c>
      <c r="T706" s="83" t="e">
        <f t="shared" si="31"/>
        <v>#REF!</v>
      </c>
      <c r="U706" t="e">
        <v>#REF!</v>
      </c>
      <c r="V706" t="e">
        <f t="shared" si="32"/>
        <v>#REF!</v>
      </c>
    </row>
    <row r="707" spans="15:22" x14ac:dyDescent="0.25">
      <c r="O707" s="70">
        <v>704</v>
      </c>
      <c r="P707" s="73">
        <f t="shared" si="30"/>
        <v>59</v>
      </c>
      <c r="Q707" s="73">
        <v>8</v>
      </c>
      <c r="S707" s="73" t="s">
        <v>71</v>
      </c>
      <c r="T707" s="83" t="e">
        <f t="shared" si="31"/>
        <v>#REF!</v>
      </c>
      <c r="U707" t="e">
        <v>#REF!</v>
      </c>
      <c r="V707" t="e">
        <f t="shared" si="32"/>
        <v>#REF!</v>
      </c>
    </row>
    <row r="708" spans="15:22" x14ac:dyDescent="0.25">
      <c r="O708" s="70">
        <v>705</v>
      </c>
      <c r="P708" s="73">
        <f t="shared" ref="P708:P735" si="33">ROUNDUP(O708/12,0)</f>
        <v>59</v>
      </c>
      <c r="Q708" s="73">
        <v>9</v>
      </c>
      <c r="S708" s="73" t="s">
        <v>72</v>
      </c>
      <c r="T708" s="83" t="e">
        <f t="shared" ref="T708:T735" si="34">INDEX($B$7:$M$22,P708,Q708)</f>
        <v>#REF!</v>
      </c>
      <c r="U708" t="e">
        <v>#REF!</v>
      </c>
      <c r="V708" t="e">
        <f t="shared" ref="V708:V735" si="35">T708-U708</f>
        <v>#REF!</v>
      </c>
    </row>
    <row r="709" spans="15:22" x14ac:dyDescent="0.25">
      <c r="O709" s="70">
        <v>706</v>
      </c>
      <c r="P709" s="73">
        <f t="shared" si="33"/>
        <v>59</v>
      </c>
      <c r="Q709" s="73">
        <v>10</v>
      </c>
      <c r="S709" s="73" t="s">
        <v>73</v>
      </c>
      <c r="T709" s="83" t="e">
        <f t="shared" si="34"/>
        <v>#REF!</v>
      </c>
      <c r="U709" t="e">
        <v>#REF!</v>
      </c>
      <c r="V709" t="e">
        <f t="shared" si="35"/>
        <v>#REF!</v>
      </c>
    </row>
    <row r="710" spans="15:22" x14ac:dyDescent="0.25">
      <c r="O710" s="70">
        <v>707</v>
      </c>
      <c r="P710" s="73">
        <f t="shared" si="33"/>
        <v>59</v>
      </c>
      <c r="Q710" s="73">
        <v>11</v>
      </c>
      <c r="S710" s="73" t="s">
        <v>74</v>
      </c>
      <c r="T710" s="83" t="e">
        <f t="shared" si="34"/>
        <v>#REF!</v>
      </c>
      <c r="U710" t="e">
        <v>#REF!</v>
      </c>
      <c r="V710" t="e">
        <f t="shared" si="35"/>
        <v>#REF!</v>
      </c>
    </row>
    <row r="711" spans="15:22" x14ac:dyDescent="0.25">
      <c r="O711" s="70">
        <v>708</v>
      </c>
      <c r="P711" s="73">
        <f t="shared" si="33"/>
        <v>59</v>
      </c>
      <c r="Q711" s="73">
        <v>12</v>
      </c>
      <c r="S711" s="73" t="s">
        <v>75</v>
      </c>
      <c r="T711" s="83" t="e">
        <f t="shared" si="34"/>
        <v>#REF!</v>
      </c>
      <c r="U711" t="e">
        <v>#REF!</v>
      </c>
      <c r="V711" t="e">
        <f t="shared" si="35"/>
        <v>#REF!</v>
      </c>
    </row>
    <row r="712" spans="15:22" x14ac:dyDescent="0.25">
      <c r="O712" s="70">
        <v>709</v>
      </c>
      <c r="P712" s="73">
        <f t="shared" si="33"/>
        <v>60</v>
      </c>
      <c r="Q712" s="73">
        <v>1</v>
      </c>
      <c r="R712" s="83">
        <v>1860</v>
      </c>
      <c r="S712" s="73" t="s">
        <v>64</v>
      </c>
      <c r="T712" s="83" t="e">
        <f t="shared" si="34"/>
        <v>#REF!</v>
      </c>
      <c r="U712" t="e">
        <v>#REF!</v>
      </c>
      <c r="V712" t="e">
        <f t="shared" si="35"/>
        <v>#REF!</v>
      </c>
    </row>
    <row r="713" spans="15:22" x14ac:dyDescent="0.25">
      <c r="O713" s="70">
        <v>710</v>
      </c>
      <c r="P713" s="73">
        <f t="shared" si="33"/>
        <v>60</v>
      </c>
      <c r="Q713" s="73">
        <v>2</v>
      </c>
      <c r="S713" s="73" t="s">
        <v>65</v>
      </c>
      <c r="T713" s="83" t="e">
        <f t="shared" si="34"/>
        <v>#REF!</v>
      </c>
      <c r="U713" t="e">
        <v>#REF!</v>
      </c>
      <c r="V713" t="e">
        <f t="shared" si="35"/>
        <v>#REF!</v>
      </c>
    </row>
    <row r="714" spans="15:22" x14ac:dyDescent="0.25">
      <c r="O714" s="70">
        <v>711</v>
      </c>
      <c r="P714" s="73">
        <f t="shared" si="33"/>
        <v>60</v>
      </c>
      <c r="Q714" s="73">
        <v>3</v>
      </c>
      <c r="S714" s="73" t="s">
        <v>66</v>
      </c>
      <c r="T714" s="83" t="e">
        <f t="shared" si="34"/>
        <v>#REF!</v>
      </c>
      <c r="U714" t="e">
        <v>#REF!</v>
      </c>
      <c r="V714" t="e">
        <f t="shared" si="35"/>
        <v>#REF!</v>
      </c>
    </row>
    <row r="715" spans="15:22" x14ac:dyDescent="0.25">
      <c r="O715" s="70">
        <v>712</v>
      </c>
      <c r="P715" s="73">
        <f t="shared" si="33"/>
        <v>60</v>
      </c>
      <c r="Q715" s="73">
        <v>4</v>
      </c>
      <c r="S715" s="73" t="s">
        <v>67</v>
      </c>
      <c r="T715" s="83" t="e">
        <f t="shared" si="34"/>
        <v>#REF!</v>
      </c>
      <c r="U715" t="e">
        <v>#REF!</v>
      </c>
      <c r="V715" t="e">
        <f t="shared" si="35"/>
        <v>#REF!</v>
      </c>
    </row>
    <row r="716" spans="15:22" x14ac:dyDescent="0.25">
      <c r="O716" s="70">
        <v>713</v>
      </c>
      <c r="P716" s="73">
        <f t="shared" si="33"/>
        <v>60</v>
      </c>
      <c r="Q716" s="73">
        <v>5</v>
      </c>
      <c r="S716" s="73" t="s">
        <v>68</v>
      </c>
      <c r="T716" s="83" t="e">
        <f t="shared" si="34"/>
        <v>#REF!</v>
      </c>
      <c r="U716" t="e">
        <v>#REF!</v>
      </c>
      <c r="V716" t="e">
        <f t="shared" si="35"/>
        <v>#REF!</v>
      </c>
    </row>
    <row r="717" spans="15:22" x14ac:dyDescent="0.25">
      <c r="O717" s="70">
        <v>714</v>
      </c>
      <c r="P717" s="73">
        <f t="shared" si="33"/>
        <v>60</v>
      </c>
      <c r="Q717" s="73">
        <v>6</v>
      </c>
      <c r="S717" s="73" t="s">
        <v>69</v>
      </c>
      <c r="T717" s="83" t="e">
        <f t="shared" si="34"/>
        <v>#REF!</v>
      </c>
      <c r="U717" t="e">
        <v>#REF!</v>
      </c>
      <c r="V717" t="e">
        <f t="shared" si="35"/>
        <v>#REF!</v>
      </c>
    </row>
    <row r="718" spans="15:22" x14ac:dyDescent="0.25">
      <c r="O718" s="70">
        <v>715</v>
      </c>
      <c r="P718" s="73">
        <f t="shared" si="33"/>
        <v>60</v>
      </c>
      <c r="Q718" s="73">
        <v>7</v>
      </c>
      <c r="S718" s="73" t="s">
        <v>70</v>
      </c>
      <c r="T718" s="83" t="e">
        <f t="shared" si="34"/>
        <v>#REF!</v>
      </c>
      <c r="U718" t="e">
        <v>#REF!</v>
      </c>
      <c r="V718" t="e">
        <f t="shared" si="35"/>
        <v>#REF!</v>
      </c>
    </row>
    <row r="719" spans="15:22" x14ac:dyDescent="0.25">
      <c r="O719" s="70">
        <v>716</v>
      </c>
      <c r="P719" s="73">
        <f t="shared" si="33"/>
        <v>60</v>
      </c>
      <c r="Q719" s="73">
        <v>8</v>
      </c>
      <c r="S719" s="73" t="s">
        <v>71</v>
      </c>
      <c r="T719" s="83" t="e">
        <f t="shared" si="34"/>
        <v>#REF!</v>
      </c>
      <c r="U719" t="e">
        <v>#REF!</v>
      </c>
      <c r="V719" t="e">
        <f t="shared" si="35"/>
        <v>#REF!</v>
      </c>
    </row>
    <row r="720" spans="15:22" x14ac:dyDescent="0.25">
      <c r="O720" s="70">
        <v>717</v>
      </c>
      <c r="P720" s="73">
        <f t="shared" si="33"/>
        <v>60</v>
      </c>
      <c r="Q720" s="73">
        <v>9</v>
      </c>
      <c r="S720" s="73" t="s">
        <v>72</v>
      </c>
      <c r="T720" s="83" t="e">
        <f t="shared" si="34"/>
        <v>#REF!</v>
      </c>
      <c r="U720" t="e">
        <v>#REF!</v>
      </c>
      <c r="V720" t="e">
        <f t="shared" si="35"/>
        <v>#REF!</v>
      </c>
    </row>
    <row r="721" spans="15:22" x14ac:dyDescent="0.25">
      <c r="O721" s="70">
        <v>718</v>
      </c>
      <c r="P721" s="73">
        <f t="shared" si="33"/>
        <v>60</v>
      </c>
      <c r="Q721" s="73">
        <v>10</v>
      </c>
      <c r="S721" s="73" t="s">
        <v>73</v>
      </c>
      <c r="T721" s="83" t="e">
        <f t="shared" si="34"/>
        <v>#REF!</v>
      </c>
      <c r="U721" t="e">
        <v>#REF!</v>
      </c>
      <c r="V721" t="e">
        <f t="shared" si="35"/>
        <v>#REF!</v>
      </c>
    </row>
    <row r="722" spans="15:22" x14ac:dyDescent="0.25">
      <c r="O722" s="70">
        <v>719</v>
      </c>
      <c r="P722" s="73">
        <f t="shared" si="33"/>
        <v>60</v>
      </c>
      <c r="Q722" s="73">
        <v>11</v>
      </c>
      <c r="S722" s="73" t="s">
        <v>74</v>
      </c>
      <c r="T722" s="83" t="e">
        <f t="shared" si="34"/>
        <v>#REF!</v>
      </c>
      <c r="U722" t="e">
        <v>#REF!</v>
      </c>
      <c r="V722" t="e">
        <f t="shared" si="35"/>
        <v>#REF!</v>
      </c>
    </row>
    <row r="723" spans="15:22" x14ac:dyDescent="0.25">
      <c r="O723" s="70">
        <v>720</v>
      </c>
      <c r="P723" s="73">
        <f t="shared" si="33"/>
        <v>60</v>
      </c>
      <c r="Q723" s="73">
        <v>12</v>
      </c>
      <c r="S723" s="73" t="s">
        <v>75</v>
      </c>
      <c r="T723" s="83" t="e">
        <f t="shared" si="34"/>
        <v>#REF!</v>
      </c>
      <c r="U723" t="e">
        <v>#REF!</v>
      </c>
      <c r="V723" t="e">
        <f t="shared" si="35"/>
        <v>#REF!</v>
      </c>
    </row>
    <row r="724" spans="15:22" x14ac:dyDescent="0.25">
      <c r="O724" s="70">
        <v>721</v>
      </c>
      <c r="P724" s="73">
        <f t="shared" si="33"/>
        <v>61</v>
      </c>
      <c r="Q724" s="73">
        <v>1</v>
      </c>
      <c r="R724" s="83">
        <v>1861</v>
      </c>
      <c r="S724" s="73" t="s">
        <v>64</v>
      </c>
      <c r="T724" s="83" t="e">
        <f t="shared" si="34"/>
        <v>#REF!</v>
      </c>
      <c r="U724" t="e">
        <v>#REF!</v>
      </c>
      <c r="V724" t="e">
        <f t="shared" si="35"/>
        <v>#REF!</v>
      </c>
    </row>
    <row r="725" spans="15:22" x14ac:dyDescent="0.25">
      <c r="O725" s="70">
        <v>722</v>
      </c>
      <c r="P725" s="73">
        <f t="shared" si="33"/>
        <v>61</v>
      </c>
      <c r="Q725" s="73">
        <v>2</v>
      </c>
      <c r="S725" s="73" t="s">
        <v>65</v>
      </c>
      <c r="T725" s="83" t="e">
        <f t="shared" si="34"/>
        <v>#REF!</v>
      </c>
      <c r="U725" t="e">
        <v>#REF!</v>
      </c>
      <c r="V725" t="e">
        <f t="shared" si="35"/>
        <v>#REF!</v>
      </c>
    </row>
    <row r="726" spans="15:22" x14ac:dyDescent="0.25">
      <c r="O726" s="70">
        <v>723</v>
      </c>
      <c r="P726" s="73">
        <f t="shared" si="33"/>
        <v>61</v>
      </c>
      <c r="Q726" s="73">
        <v>3</v>
      </c>
      <c r="S726" s="73" t="s">
        <v>66</v>
      </c>
      <c r="T726" s="83" t="e">
        <f t="shared" si="34"/>
        <v>#REF!</v>
      </c>
      <c r="U726" t="e">
        <v>#REF!</v>
      </c>
      <c r="V726" t="e">
        <f t="shared" si="35"/>
        <v>#REF!</v>
      </c>
    </row>
    <row r="727" spans="15:22" x14ac:dyDescent="0.25">
      <c r="O727" s="70">
        <v>724</v>
      </c>
      <c r="P727" s="73">
        <f t="shared" si="33"/>
        <v>61</v>
      </c>
      <c r="Q727" s="73">
        <v>4</v>
      </c>
      <c r="S727" s="73" t="s">
        <v>67</v>
      </c>
      <c r="T727" s="83" t="e">
        <f t="shared" si="34"/>
        <v>#REF!</v>
      </c>
      <c r="U727" t="e">
        <v>#REF!</v>
      </c>
      <c r="V727" t="e">
        <f t="shared" si="35"/>
        <v>#REF!</v>
      </c>
    </row>
    <row r="728" spans="15:22" x14ac:dyDescent="0.25">
      <c r="O728" s="70">
        <v>725</v>
      </c>
      <c r="P728" s="73">
        <f t="shared" si="33"/>
        <v>61</v>
      </c>
      <c r="Q728" s="73">
        <v>5</v>
      </c>
      <c r="S728" s="73" t="s">
        <v>68</v>
      </c>
      <c r="T728" s="83" t="e">
        <f t="shared" si="34"/>
        <v>#REF!</v>
      </c>
      <c r="U728" t="e">
        <v>#REF!</v>
      </c>
      <c r="V728" t="e">
        <f t="shared" si="35"/>
        <v>#REF!</v>
      </c>
    </row>
    <row r="729" spans="15:22" x14ac:dyDescent="0.25">
      <c r="O729" s="70">
        <v>726</v>
      </c>
      <c r="P729" s="73">
        <f t="shared" si="33"/>
        <v>61</v>
      </c>
      <c r="Q729" s="73">
        <v>6</v>
      </c>
      <c r="S729" s="73" t="s">
        <v>69</v>
      </c>
      <c r="T729" s="83" t="e">
        <f t="shared" si="34"/>
        <v>#REF!</v>
      </c>
      <c r="U729" t="e">
        <v>#REF!</v>
      </c>
      <c r="V729" t="e">
        <f t="shared" si="35"/>
        <v>#REF!</v>
      </c>
    </row>
    <row r="730" spans="15:22" x14ac:dyDescent="0.25">
      <c r="O730" s="70">
        <v>727</v>
      </c>
      <c r="P730" s="73">
        <f t="shared" si="33"/>
        <v>61</v>
      </c>
      <c r="Q730" s="73">
        <v>7</v>
      </c>
      <c r="S730" s="73" t="s">
        <v>70</v>
      </c>
      <c r="T730" s="83" t="e">
        <f t="shared" si="34"/>
        <v>#REF!</v>
      </c>
      <c r="U730" t="e">
        <v>#REF!</v>
      </c>
      <c r="V730" t="e">
        <f t="shared" si="35"/>
        <v>#REF!</v>
      </c>
    </row>
    <row r="731" spans="15:22" x14ac:dyDescent="0.25">
      <c r="O731" s="70">
        <v>728</v>
      </c>
      <c r="P731" s="73">
        <f t="shared" si="33"/>
        <v>61</v>
      </c>
      <c r="Q731" s="73">
        <v>8</v>
      </c>
      <c r="S731" s="73" t="s">
        <v>71</v>
      </c>
      <c r="T731" s="83" t="e">
        <f t="shared" si="34"/>
        <v>#REF!</v>
      </c>
      <c r="U731" t="e">
        <v>#REF!</v>
      </c>
      <c r="V731" t="e">
        <f t="shared" si="35"/>
        <v>#REF!</v>
      </c>
    </row>
    <row r="732" spans="15:22" x14ac:dyDescent="0.25">
      <c r="O732" s="70">
        <v>729</v>
      </c>
      <c r="P732" s="73">
        <f t="shared" si="33"/>
        <v>61</v>
      </c>
      <c r="Q732" s="73">
        <v>9</v>
      </c>
      <c r="S732" s="73" t="s">
        <v>72</v>
      </c>
      <c r="T732" s="83" t="e">
        <f t="shared" si="34"/>
        <v>#REF!</v>
      </c>
      <c r="U732" t="e">
        <v>#REF!</v>
      </c>
      <c r="V732" t="e">
        <f t="shared" si="35"/>
        <v>#REF!</v>
      </c>
    </row>
    <row r="733" spans="15:22" x14ac:dyDescent="0.25">
      <c r="O733" s="70">
        <v>730</v>
      </c>
      <c r="P733" s="73">
        <f t="shared" si="33"/>
        <v>61</v>
      </c>
      <c r="Q733" s="73">
        <v>10</v>
      </c>
      <c r="S733" s="73" t="s">
        <v>73</v>
      </c>
      <c r="T733" s="83" t="e">
        <f t="shared" si="34"/>
        <v>#REF!</v>
      </c>
      <c r="U733" t="e">
        <v>#REF!</v>
      </c>
      <c r="V733" t="e">
        <f t="shared" si="35"/>
        <v>#REF!</v>
      </c>
    </row>
    <row r="734" spans="15:22" x14ac:dyDescent="0.25">
      <c r="O734" s="70">
        <v>731</v>
      </c>
      <c r="P734" s="73">
        <f t="shared" si="33"/>
        <v>61</v>
      </c>
      <c r="Q734" s="73">
        <v>11</v>
      </c>
      <c r="S734" s="73" t="s">
        <v>74</v>
      </c>
      <c r="T734" s="83" t="e">
        <f t="shared" si="34"/>
        <v>#REF!</v>
      </c>
      <c r="U734" t="e">
        <v>#REF!</v>
      </c>
      <c r="V734" t="e">
        <f t="shared" si="35"/>
        <v>#REF!</v>
      </c>
    </row>
    <row r="735" spans="15:22" x14ac:dyDescent="0.25">
      <c r="O735" s="70">
        <v>732</v>
      </c>
      <c r="P735" s="73">
        <f t="shared" si="33"/>
        <v>61</v>
      </c>
      <c r="Q735" s="73">
        <v>12</v>
      </c>
      <c r="S735" s="73" t="s">
        <v>75</v>
      </c>
      <c r="T735" s="83" t="e">
        <f t="shared" si="34"/>
        <v>#REF!</v>
      </c>
      <c r="U735" t="e">
        <v>#REF!</v>
      </c>
      <c r="V735" t="e">
        <f t="shared" si="35"/>
        <v>#REF!</v>
      </c>
    </row>
    <row r="736" spans="15:22" x14ac:dyDescent="0.25">
      <c r="O736" s="70"/>
    </row>
    <row r="737" spans="15:20" s="73" customFormat="1" x14ac:dyDescent="0.25">
      <c r="O737" s="70"/>
      <c r="R737" s="83"/>
      <c r="S737" s="83"/>
      <c r="T737" s="83"/>
    </row>
    <row r="738" spans="15:20" s="73" customFormat="1" x14ac:dyDescent="0.25">
      <c r="O738" s="70"/>
      <c r="R738" s="83"/>
      <c r="S738" s="83"/>
      <c r="T738" s="83"/>
    </row>
    <row r="739" spans="15:20" s="73" customFormat="1" x14ac:dyDescent="0.25">
      <c r="O739" s="70"/>
      <c r="R739" s="83"/>
      <c r="S739" s="83"/>
      <c r="T739" s="83"/>
    </row>
    <row r="740" spans="15:20" s="73" customFormat="1" x14ac:dyDescent="0.25">
      <c r="O740" s="70"/>
      <c r="R740" s="83"/>
      <c r="S740" s="83"/>
      <c r="T740" s="83"/>
    </row>
    <row r="741" spans="15:20" s="73" customFormat="1" x14ac:dyDescent="0.25">
      <c r="O741" s="70"/>
      <c r="R741" s="83"/>
      <c r="S741" s="83"/>
      <c r="T741" s="83"/>
    </row>
    <row r="742" spans="15:20" s="73" customFormat="1" x14ac:dyDescent="0.25">
      <c r="O742" s="70"/>
      <c r="R742" s="83"/>
      <c r="S742" s="83"/>
      <c r="T742" s="83"/>
    </row>
    <row r="743" spans="15:20" s="73" customFormat="1" x14ac:dyDescent="0.25">
      <c r="O743" s="70"/>
      <c r="R743" s="83"/>
      <c r="S743" s="83"/>
      <c r="T743" s="83"/>
    </row>
    <row r="744" spans="15:20" s="73" customFormat="1" x14ac:dyDescent="0.25">
      <c r="O744" s="70"/>
      <c r="R744" s="83"/>
      <c r="S744" s="83"/>
      <c r="T744" s="83"/>
    </row>
    <row r="745" spans="15:20" s="73" customFormat="1" x14ac:dyDescent="0.25">
      <c r="O745" s="70"/>
      <c r="R745" s="83"/>
      <c r="S745" s="83"/>
      <c r="T745" s="83"/>
    </row>
    <row r="746" spans="15:20" s="73" customFormat="1" x14ac:dyDescent="0.25">
      <c r="O746" s="70"/>
      <c r="R746" s="83"/>
      <c r="S746" s="83"/>
      <c r="T746" s="83"/>
    </row>
    <row r="747" spans="15:20" s="73" customFormat="1" x14ac:dyDescent="0.25">
      <c r="O747" s="70"/>
      <c r="R747" s="83"/>
      <c r="S747" s="83"/>
      <c r="T747" s="83"/>
    </row>
  </sheetData>
  <hyperlinks>
    <hyperlink ref="A1" location="Contents!A1" display="Contents"/>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95"/>
  <sheetViews>
    <sheetView workbookViewId="0"/>
  </sheetViews>
  <sheetFormatPr defaultRowHeight="15" x14ac:dyDescent="0.25"/>
  <sheetData>
    <row r="1" spans="1:20" x14ac:dyDescent="0.25">
      <c r="A1" s="115" t="s">
        <v>349</v>
      </c>
      <c r="B1" s="5" t="s">
        <v>167</v>
      </c>
      <c r="O1" s="73"/>
      <c r="P1" s="73"/>
      <c r="Q1" s="73"/>
      <c r="R1" s="83"/>
      <c r="S1" s="83"/>
      <c r="T1" s="83"/>
    </row>
    <row r="2" spans="1:20" x14ac:dyDescent="0.25">
      <c r="B2" s="5" t="s">
        <v>166</v>
      </c>
      <c r="O2" s="73"/>
      <c r="P2" s="73"/>
      <c r="Q2" s="73"/>
      <c r="R2" s="83"/>
      <c r="S2" s="83"/>
      <c r="T2" s="83"/>
    </row>
    <row r="3" spans="1:20" x14ac:dyDescent="0.25">
      <c r="B3" s="5" t="s">
        <v>273</v>
      </c>
      <c r="O3" s="73"/>
      <c r="P3" s="73"/>
      <c r="Q3" s="73"/>
      <c r="R3" s="83"/>
      <c r="S3" s="83"/>
      <c r="T3" s="83" t="s">
        <v>164</v>
      </c>
    </row>
    <row r="4" spans="1:20" x14ac:dyDescent="0.25">
      <c r="O4" s="70">
        <v>1</v>
      </c>
      <c r="P4" s="73">
        <f t="shared" ref="P4:P35" si="0">ROUNDUP(O4/12,0)</f>
        <v>1</v>
      </c>
      <c r="Q4" s="73">
        <v>1</v>
      </c>
      <c r="R4" s="83">
        <v>1844</v>
      </c>
      <c r="S4" s="73" t="s">
        <v>64</v>
      </c>
      <c r="T4" s="83" t="str">
        <f t="shared" ref="T4:T35" si="1">INDEX($B$7:$M$13,P4,Q4)</f>
        <v>-</v>
      </c>
    </row>
    <row r="5" spans="1:20" x14ac:dyDescent="0.25">
      <c r="O5" s="70">
        <v>2</v>
      </c>
      <c r="P5" s="73">
        <f t="shared" si="0"/>
        <v>1</v>
      </c>
      <c r="Q5" s="73">
        <v>2</v>
      </c>
      <c r="R5" s="83"/>
      <c r="S5" s="73" t="s">
        <v>65</v>
      </c>
      <c r="T5" s="83" t="str">
        <f t="shared" si="1"/>
        <v>-</v>
      </c>
    </row>
    <row r="6" spans="1:20" x14ac:dyDescent="0.25">
      <c r="A6" s="10" t="s">
        <v>2</v>
      </c>
      <c r="B6" s="65" t="s">
        <v>64</v>
      </c>
      <c r="C6" s="65" t="s">
        <v>65</v>
      </c>
      <c r="D6" s="65" t="s">
        <v>66</v>
      </c>
      <c r="E6" s="65" t="s">
        <v>67</v>
      </c>
      <c r="F6" s="65" t="s">
        <v>68</v>
      </c>
      <c r="G6" s="65" t="s">
        <v>69</v>
      </c>
      <c r="H6" s="65" t="s">
        <v>70</v>
      </c>
      <c r="I6" s="65" t="s">
        <v>71</v>
      </c>
      <c r="J6" s="65" t="s">
        <v>72</v>
      </c>
      <c r="K6" s="65" t="s">
        <v>73</v>
      </c>
      <c r="L6" s="65" t="s">
        <v>74</v>
      </c>
      <c r="M6" s="65" t="s">
        <v>75</v>
      </c>
      <c r="O6" s="70">
        <v>3</v>
      </c>
      <c r="P6" s="73">
        <f t="shared" si="0"/>
        <v>1</v>
      </c>
      <c r="Q6" s="73">
        <v>3</v>
      </c>
      <c r="R6" s="83"/>
      <c r="S6" s="73" t="s">
        <v>66</v>
      </c>
      <c r="T6" s="83" t="str">
        <f t="shared" si="1"/>
        <v>-</v>
      </c>
    </row>
    <row r="7" spans="1:20" x14ac:dyDescent="0.25">
      <c r="A7">
        <v>1844</v>
      </c>
      <c r="B7" s="84" t="s">
        <v>52</v>
      </c>
      <c r="C7" s="84" t="s">
        <v>52</v>
      </c>
      <c r="D7" s="84" t="s">
        <v>52</v>
      </c>
      <c r="E7" s="84" t="s">
        <v>52</v>
      </c>
      <c r="F7" s="84" t="s">
        <v>52</v>
      </c>
      <c r="G7" s="84" t="s">
        <v>52</v>
      </c>
      <c r="H7" s="84" t="s">
        <v>52</v>
      </c>
      <c r="I7" s="84" t="s">
        <v>52</v>
      </c>
      <c r="J7" s="66">
        <v>1053</v>
      </c>
      <c r="K7" s="66">
        <v>1718</v>
      </c>
      <c r="L7" s="66">
        <v>916</v>
      </c>
      <c r="M7" s="66">
        <v>1940</v>
      </c>
      <c r="O7" s="70">
        <v>4</v>
      </c>
      <c r="P7" s="73">
        <f t="shared" si="0"/>
        <v>1</v>
      </c>
      <c r="Q7" s="73">
        <v>4</v>
      </c>
      <c r="R7" s="83"/>
      <c r="S7" s="73" t="s">
        <v>67</v>
      </c>
      <c r="T7" s="83" t="str">
        <f t="shared" si="1"/>
        <v>-</v>
      </c>
    </row>
    <row r="8" spans="1:20" x14ac:dyDescent="0.25">
      <c r="A8">
        <v>1845</v>
      </c>
      <c r="B8" s="66">
        <v>1492</v>
      </c>
      <c r="C8" s="66">
        <v>2392</v>
      </c>
      <c r="D8" s="66">
        <v>3731</v>
      </c>
      <c r="E8" s="66">
        <v>2366</v>
      </c>
      <c r="F8" s="66">
        <v>1241</v>
      </c>
      <c r="G8" s="66">
        <v>2012</v>
      </c>
      <c r="H8" s="66">
        <v>1647</v>
      </c>
      <c r="I8" s="67">
        <v>1271</v>
      </c>
      <c r="J8" s="66">
        <v>1801</v>
      </c>
      <c r="K8" s="66">
        <v>1904</v>
      </c>
      <c r="L8" s="66">
        <v>773</v>
      </c>
      <c r="M8" s="65">
        <v>1059</v>
      </c>
      <c r="O8" s="70">
        <v>5</v>
      </c>
      <c r="P8" s="73">
        <f t="shared" si="0"/>
        <v>1</v>
      </c>
      <c r="Q8" s="73">
        <v>5</v>
      </c>
      <c r="R8" s="83"/>
      <c r="S8" s="73" t="s">
        <v>68</v>
      </c>
      <c r="T8" s="83" t="str">
        <f t="shared" si="1"/>
        <v>-</v>
      </c>
    </row>
    <row r="9" spans="1:20" x14ac:dyDescent="0.25">
      <c r="A9">
        <v>1846</v>
      </c>
      <c r="B9" s="66">
        <v>1793</v>
      </c>
      <c r="C9" s="66">
        <v>4434</v>
      </c>
      <c r="D9" s="66">
        <v>3840</v>
      </c>
      <c r="E9" s="66">
        <v>1931</v>
      </c>
      <c r="F9" s="66">
        <v>1793</v>
      </c>
      <c r="G9" s="66">
        <v>2544</v>
      </c>
      <c r="H9" s="66">
        <v>1506</v>
      </c>
      <c r="I9" s="66">
        <v>799</v>
      </c>
      <c r="J9" s="66">
        <v>984</v>
      </c>
      <c r="K9" s="66">
        <v>1250</v>
      </c>
      <c r="L9" s="66">
        <v>665</v>
      </c>
      <c r="M9" s="65">
        <v>1010</v>
      </c>
      <c r="O9" s="70">
        <v>6</v>
      </c>
      <c r="P9" s="73">
        <f t="shared" si="0"/>
        <v>1</v>
      </c>
      <c r="Q9" s="73">
        <v>6</v>
      </c>
      <c r="R9" s="83"/>
      <c r="S9" s="73" t="s">
        <v>69</v>
      </c>
      <c r="T9" s="83" t="str">
        <f t="shared" si="1"/>
        <v>-</v>
      </c>
    </row>
    <row r="10" spans="1:20" x14ac:dyDescent="0.25">
      <c r="A10">
        <v>1847</v>
      </c>
      <c r="B10" s="66">
        <v>934</v>
      </c>
      <c r="C10" s="66">
        <v>789</v>
      </c>
      <c r="D10" s="66">
        <v>1363</v>
      </c>
      <c r="E10" s="66">
        <v>793</v>
      </c>
      <c r="F10" s="66">
        <v>904</v>
      </c>
      <c r="G10" s="66">
        <v>2700</v>
      </c>
      <c r="H10" s="66">
        <v>1795</v>
      </c>
      <c r="I10" s="66">
        <v>1952</v>
      </c>
      <c r="J10" s="66">
        <v>4018</v>
      </c>
      <c r="K10" s="66">
        <v>2774</v>
      </c>
      <c r="L10" s="66">
        <v>1874</v>
      </c>
      <c r="M10" s="65">
        <v>2190</v>
      </c>
      <c r="O10" s="70">
        <v>7</v>
      </c>
      <c r="P10" s="73">
        <f t="shared" si="0"/>
        <v>1</v>
      </c>
      <c r="Q10" s="73">
        <v>7</v>
      </c>
      <c r="R10" s="83"/>
      <c r="S10" s="73" t="s">
        <v>70</v>
      </c>
      <c r="T10" s="83" t="str">
        <f t="shared" si="1"/>
        <v>-</v>
      </c>
    </row>
    <row r="11" spans="1:20" x14ac:dyDescent="0.25">
      <c r="A11">
        <v>1848</v>
      </c>
      <c r="B11" s="66">
        <v>2218</v>
      </c>
      <c r="C11" s="66">
        <v>1728</v>
      </c>
      <c r="D11" s="66">
        <v>1776</v>
      </c>
      <c r="E11" s="66">
        <v>1475</v>
      </c>
      <c r="F11" s="66">
        <v>1381</v>
      </c>
      <c r="G11" s="66">
        <v>1386</v>
      </c>
      <c r="H11" s="66">
        <v>1277</v>
      </c>
      <c r="I11" s="66">
        <v>1243</v>
      </c>
      <c r="J11" s="66">
        <v>1366</v>
      </c>
      <c r="K11" s="66">
        <v>1376</v>
      </c>
      <c r="L11" s="66">
        <v>1159</v>
      </c>
      <c r="M11" s="65">
        <v>1122</v>
      </c>
      <c r="O11" s="70">
        <v>8</v>
      </c>
      <c r="P11" s="73">
        <f t="shared" si="0"/>
        <v>1</v>
      </c>
      <c r="Q11" s="73">
        <v>8</v>
      </c>
      <c r="R11" s="83"/>
      <c r="S11" s="73" t="s">
        <v>71</v>
      </c>
      <c r="T11" s="83" t="str">
        <f t="shared" si="1"/>
        <v>-</v>
      </c>
    </row>
    <row r="12" spans="1:20" x14ac:dyDescent="0.25">
      <c r="A12">
        <v>1849</v>
      </c>
      <c r="B12" s="66">
        <v>989</v>
      </c>
      <c r="C12" s="66">
        <v>863</v>
      </c>
      <c r="D12" s="66">
        <v>1058</v>
      </c>
      <c r="E12" s="66">
        <v>968</v>
      </c>
      <c r="F12" s="66">
        <v>725</v>
      </c>
      <c r="G12" s="66">
        <v>755</v>
      </c>
      <c r="H12" s="66">
        <v>743</v>
      </c>
      <c r="I12" s="66">
        <v>829</v>
      </c>
      <c r="J12" s="66">
        <v>1265</v>
      </c>
      <c r="K12" s="66">
        <v>1302</v>
      </c>
      <c r="L12" s="66">
        <v>591</v>
      </c>
      <c r="M12" s="65">
        <v>1466</v>
      </c>
      <c r="O12" s="70">
        <v>9</v>
      </c>
      <c r="P12" s="73">
        <f t="shared" si="0"/>
        <v>1</v>
      </c>
      <c r="Q12" s="73">
        <v>9</v>
      </c>
      <c r="R12" s="83"/>
      <c r="S12" s="73" t="s">
        <v>72</v>
      </c>
      <c r="T12" s="83">
        <f t="shared" si="1"/>
        <v>1053</v>
      </c>
    </row>
    <row r="13" spans="1:20" x14ac:dyDescent="0.25">
      <c r="A13">
        <v>1850</v>
      </c>
      <c r="B13" s="66">
        <v>1236</v>
      </c>
      <c r="C13" s="66">
        <v>602</v>
      </c>
      <c r="D13" s="66">
        <v>1611</v>
      </c>
      <c r="E13" s="66">
        <v>1120</v>
      </c>
      <c r="F13" s="66">
        <v>648</v>
      </c>
      <c r="G13" s="66">
        <v>1627</v>
      </c>
      <c r="H13" s="66">
        <v>1238</v>
      </c>
      <c r="I13" s="66">
        <v>1021</v>
      </c>
      <c r="J13" s="66">
        <v>2026</v>
      </c>
      <c r="K13" s="67">
        <v>1869</v>
      </c>
      <c r="L13" s="66">
        <v>1025</v>
      </c>
      <c r="M13" s="65">
        <v>2185</v>
      </c>
      <c r="O13" s="70">
        <v>10</v>
      </c>
      <c r="P13" s="73">
        <f t="shared" si="0"/>
        <v>1</v>
      </c>
      <c r="Q13" s="73">
        <v>10</v>
      </c>
      <c r="R13" s="83"/>
      <c r="S13" s="73" t="s">
        <v>73</v>
      </c>
      <c r="T13" s="83">
        <f t="shared" si="1"/>
        <v>1718</v>
      </c>
    </row>
    <row r="14" spans="1:20" x14ac:dyDescent="0.25">
      <c r="O14" s="70">
        <v>11</v>
      </c>
      <c r="P14" s="73">
        <f t="shared" si="0"/>
        <v>1</v>
      </c>
      <c r="Q14" s="73">
        <v>11</v>
      </c>
      <c r="R14" s="83"/>
      <c r="S14" s="73" t="s">
        <v>74</v>
      </c>
      <c r="T14" s="83">
        <f t="shared" si="1"/>
        <v>916</v>
      </c>
    </row>
    <row r="15" spans="1:20" x14ac:dyDescent="0.25">
      <c r="O15" s="70">
        <v>12</v>
      </c>
      <c r="P15" s="73">
        <f t="shared" si="0"/>
        <v>1</v>
      </c>
      <c r="Q15" s="73">
        <v>12</v>
      </c>
      <c r="R15" s="83"/>
      <c r="S15" s="73" t="s">
        <v>75</v>
      </c>
      <c r="T15" s="83">
        <f t="shared" si="1"/>
        <v>1940</v>
      </c>
    </row>
    <row r="16" spans="1:20" x14ac:dyDescent="0.25">
      <c r="O16" s="70">
        <v>13</v>
      </c>
      <c r="P16" s="73">
        <f t="shared" si="0"/>
        <v>2</v>
      </c>
      <c r="Q16" s="73">
        <v>1</v>
      </c>
      <c r="R16" s="83">
        <v>1845</v>
      </c>
      <c r="S16" s="73" t="s">
        <v>64</v>
      </c>
      <c r="T16" s="83">
        <f t="shared" si="1"/>
        <v>1492</v>
      </c>
    </row>
    <row r="17" spans="15:20" x14ac:dyDescent="0.25">
      <c r="O17" s="70">
        <v>14</v>
      </c>
      <c r="P17" s="73">
        <f t="shared" si="0"/>
        <v>2</v>
      </c>
      <c r="Q17" s="73">
        <v>2</v>
      </c>
      <c r="R17" s="83"/>
      <c r="S17" s="73" t="s">
        <v>65</v>
      </c>
      <c r="T17" s="83">
        <f t="shared" si="1"/>
        <v>2392</v>
      </c>
    </row>
    <row r="18" spans="15:20" x14ac:dyDescent="0.25">
      <c r="O18" s="70">
        <v>15</v>
      </c>
      <c r="P18" s="73">
        <f t="shared" si="0"/>
        <v>2</v>
      </c>
      <c r="Q18" s="73">
        <v>3</v>
      </c>
      <c r="R18" s="83"/>
      <c r="S18" s="73" t="s">
        <v>66</v>
      </c>
      <c r="T18" s="83">
        <f t="shared" si="1"/>
        <v>3731</v>
      </c>
    </row>
    <row r="19" spans="15:20" x14ac:dyDescent="0.25">
      <c r="O19" s="70">
        <v>16</v>
      </c>
      <c r="P19" s="73">
        <f t="shared" si="0"/>
        <v>2</v>
      </c>
      <c r="Q19" s="73">
        <v>4</v>
      </c>
      <c r="R19" s="83"/>
      <c r="S19" s="73" t="s">
        <v>67</v>
      </c>
      <c r="T19" s="83">
        <f t="shared" si="1"/>
        <v>2366</v>
      </c>
    </row>
    <row r="20" spans="15:20" x14ac:dyDescent="0.25">
      <c r="O20" s="70">
        <v>17</v>
      </c>
      <c r="P20" s="73">
        <f t="shared" si="0"/>
        <v>2</v>
      </c>
      <c r="Q20" s="73">
        <v>5</v>
      </c>
      <c r="R20" s="83"/>
      <c r="S20" s="73" t="s">
        <v>68</v>
      </c>
      <c r="T20" s="83">
        <f t="shared" si="1"/>
        <v>1241</v>
      </c>
    </row>
    <row r="21" spans="15:20" x14ac:dyDescent="0.25">
      <c r="O21" s="70">
        <v>18</v>
      </c>
      <c r="P21" s="73">
        <f t="shared" si="0"/>
        <v>2</v>
      </c>
      <c r="Q21" s="73">
        <v>6</v>
      </c>
      <c r="R21" s="83"/>
      <c r="S21" s="73" t="s">
        <v>69</v>
      </c>
      <c r="T21" s="83">
        <f t="shared" si="1"/>
        <v>2012</v>
      </c>
    </row>
    <row r="22" spans="15:20" x14ac:dyDescent="0.25">
      <c r="O22" s="70">
        <v>19</v>
      </c>
      <c r="P22" s="73">
        <f t="shared" si="0"/>
        <v>2</v>
      </c>
      <c r="Q22" s="73">
        <v>7</v>
      </c>
      <c r="R22" s="83"/>
      <c r="S22" s="73" t="s">
        <v>70</v>
      </c>
      <c r="T22" s="83">
        <f t="shared" si="1"/>
        <v>1647</v>
      </c>
    </row>
    <row r="23" spans="15:20" x14ac:dyDescent="0.25">
      <c r="O23" s="70">
        <v>20</v>
      </c>
      <c r="P23" s="73">
        <f t="shared" si="0"/>
        <v>2</v>
      </c>
      <c r="Q23" s="73">
        <v>8</v>
      </c>
      <c r="R23" s="83"/>
      <c r="S23" s="73" t="s">
        <v>71</v>
      </c>
      <c r="T23" s="83">
        <f t="shared" si="1"/>
        <v>1271</v>
      </c>
    </row>
    <row r="24" spans="15:20" x14ac:dyDescent="0.25">
      <c r="O24" s="70">
        <v>21</v>
      </c>
      <c r="P24" s="73">
        <f t="shared" si="0"/>
        <v>2</v>
      </c>
      <c r="Q24" s="73">
        <v>9</v>
      </c>
      <c r="R24" s="83"/>
      <c r="S24" s="73" t="s">
        <v>72</v>
      </c>
      <c r="T24" s="83">
        <f t="shared" si="1"/>
        <v>1801</v>
      </c>
    </row>
    <row r="25" spans="15:20" x14ac:dyDescent="0.25">
      <c r="O25" s="70">
        <v>22</v>
      </c>
      <c r="P25" s="73">
        <f t="shared" si="0"/>
        <v>2</v>
      </c>
      <c r="Q25" s="73">
        <v>10</v>
      </c>
      <c r="R25" s="83"/>
      <c r="S25" s="73" t="s">
        <v>73</v>
      </c>
      <c r="T25" s="83">
        <f t="shared" si="1"/>
        <v>1904</v>
      </c>
    </row>
    <row r="26" spans="15:20" x14ac:dyDescent="0.25">
      <c r="O26" s="70">
        <v>23</v>
      </c>
      <c r="P26" s="73">
        <f t="shared" si="0"/>
        <v>2</v>
      </c>
      <c r="Q26" s="73">
        <v>11</v>
      </c>
      <c r="R26" s="83"/>
      <c r="S26" s="73" t="s">
        <v>74</v>
      </c>
      <c r="T26" s="83">
        <f t="shared" si="1"/>
        <v>773</v>
      </c>
    </row>
    <row r="27" spans="15:20" x14ac:dyDescent="0.25">
      <c r="O27" s="70">
        <v>24</v>
      </c>
      <c r="P27" s="73">
        <f t="shared" si="0"/>
        <v>2</v>
      </c>
      <c r="Q27" s="73">
        <v>12</v>
      </c>
      <c r="R27" s="83"/>
      <c r="S27" s="73" t="s">
        <v>75</v>
      </c>
      <c r="T27" s="83">
        <f t="shared" si="1"/>
        <v>1059</v>
      </c>
    </row>
    <row r="28" spans="15:20" x14ac:dyDescent="0.25">
      <c r="O28" s="70">
        <v>25</v>
      </c>
      <c r="P28" s="73">
        <f t="shared" si="0"/>
        <v>3</v>
      </c>
      <c r="Q28" s="73">
        <v>1</v>
      </c>
      <c r="R28" s="83">
        <v>1846</v>
      </c>
      <c r="S28" s="73" t="s">
        <v>64</v>
      </c>
      <c r="T28" s="83">
        <f t="shared" si="1"/>
        <v>1793</v>
      </c>
    </row>
    <row r="29" spans="15:20" x14ac:dyDescent="0.25">
      <c r="O29" s="70">
        <v>26</v>
      </c>
      <c r="P29" s="73">
        <f t="shared" si="0"/>
        <v>3</v>
      </c>
      <c r="Q29" s="73">
        <v>2</v>
      </c>
      <c r="R29" s="83"/>
      <c r="S29" s="73" t="s">
        <v>65</v>
      </c>
      <c r="T29" s="83">
        <f t="shared" si="1"/>
        <v>4434</v>
      </c>
    </row>
    <row r="30" spans="15:20" x14ac:dyDescent="0.25">
      <c r="O30" s="70">
        <v>27</v>
      </c>
      <c r="P30" s="73">
        <f t="shared" si="0"/>
        <v>3</v>
      </c>
      <c r="Q30" s="73">
        <v>3</v>
      </c>
      <c r="R30" s="83"/>
      <c r="S30" s="73" t="s">
        <v>66</v>
      </c>
      <c r="T30" s="83">
        <f t="shared" si="1"/>
        <v>3840</v>
      </c>
    </row>
    <row r="31" spans="15:20" x14ac:dyDescent="0.25">
      <c r="O31" s="70">
        <v>28</v>
      </c>
      <c r="P31" s="73">
        <f t="shared" si="0"/>
        <v>3</v>
      </c>
      <c r="Q31" s="73">
        <v>4</v>
      </c>
      <c r="R31" s="83"/>
      <c r="S31" s="73" t="s">
        <v>67</v>
      </c>
      <c r="T31" s="83">
        <f t="shared" si="1"/>
        <v>1931</v>
      </c>
    </row>
    <row r="32" spans="15:20" x14ac:dyDescent="0.25">
      <c r="O32" s="70">
        <v>29</v>
      </c>
      <c r="P32" s="73">
        <f t="shared" si="0"/>
        <v>3</v>
      </c>
      <c r="Q32" s="73">
        <v>5</v>
      </c>
      <c r="R32" s="83"/>
      <c r="S32" s="73" t="s">
        <v>68</v>
      </c>
      <c r="T32" s="83">
        <f t="shared" si="1"/>
        <v>1793</v>
      </c>
    </row>
    <row r="33" spans="15:20" x14ac:dyDescent="0.25">
      <c r="O33" s="70">
        <v>30</v>
      </c>
      <c r="P33" s="73">
        <f t="shared" si="0"/>
        <v>3</v>
      </c>
      <c r="Q33" s="73">
        <v>6</v>
      </c>
      <c r="R33" s="83"/>
      <c r="S33" s="73" t="s">
        <v>69</v>
      </c>
      <c r="T33" s="83">
        <f t="shared" si="1"/>
        <v>2544</v>
      </c>
    </row>
    <row r="34" spans="15:20" x14ac:dyDescent="0.25">
      <c r="O34" s="70">
        <v>31</v>
      </c>
      <c r="P34" s="73">
        <f t="shared" si="0"/>
        <v>3</v>
      </c>
      <c r="Q34" s="73">
        <v>7</v>
      </c>
      <c r="R34" s="83"/>
      <c r="S34" s="73" t="s">
        <v>70</v>
      </c>
      <c r="T34" s="83">
        <f t="shared" si="1"/>
        <v>1506</v>
      </c>
    </row>
    <row r="35" spans="15:20" x14ac:dyDescent="0.25">
      <c r="O35" s="70">
        <v>32</v>
      </c>
      <c r="P35" s="73">
        <f t="shared" si="0"/>
        <v>3</v>
      </c>
      <c r="Q35" s="73">
        <v>8</v>
      </c>
      <c r="R35" s="83"/>
      <c r="S35" s="73" t="s">
        <v>71</v>
      </c>
      <c r="T35" s="83">
        <f t="shared" si="1"/>
        <v>799</v>
      </c>
    </row>
    <row r="36" spans="15:20" x14ac:dyDescent="0.25">
      <c r="O36" s="70">
        <v>33</v>
      </c>
      <c r="P36" s="73">
        <f t="shared" ref="P36:P67" si="2">ROUNDUP(O36/12,0)</f>
        <v>3</v>
      </c>
      <c r="Q36" s="73">
        <v>9</v>
      </c>
      <c r="R36" s="83"/>
      <c r="S36" s="73" t="s">
        <v>72</v>
      </c>
      <c r="T36" s="83">
        <f t="shared" ref="T36:T67" si="3">INDEX($B$7:$M$13,P36,Q36)</f>
        <v>984</v>
      </c>
    </row>
    <row r="37" spans="15:20" x14ac:dyDescent="0.25">
      <c r="O37" s="70">
        <v>34</v>
      </c>
      <c r="P37" s="73">
        <f t="shared" si="2"/>
        <v>3</v>
      </c>
      <c r="Q37" s="73">
        <v>10</v>
      </c>
      <c r="R37" s="83"/>
      <c r="S37" s="73" t="s">
        <v>73</v>
      </c>
      <c r="T37" s="83">
        <f t="shared" si="3"/>
        <v>1250</v>
      </c>
    </row>
    <row r="38" spans="15:20" x14ac:dyDescent="0.25">
      <c r="O38" s="70">
        <v>35</v>
      </c>
      <c r="P38" s="73">
        <f t="shared" si="2"/>
        <v>3</v>
      </c>
      <c r="Q38" s="73">
        <v>11</v>
      </c>
      <c r="R38" s="83"/>
      <c r="S38" s="73" t="s">
        <v>74</v>
      </c>
      <c r="T38" s="83">
        <f t="shared" si="3"/>
        <v>665</v>
      </c>
    </row>
    <row r="39" spans="15:20" x14ac:dyDescent="0.25">
      <c r="O39" s="70">
        <v>36</v>
      </c>
      <c r="P39" s="73">
        <f t="shared" si="2"/>
        <v>3</v>
      </c>
      <c r="Q39" s="73">
        <v>12</v>
      </c>
      <c r="R39" s="83"/>
      <c r="S39" s="73" t="s">
        <v>75</v>
      </c>
      <c r="T39" s="83">
        <f t="shared" si="3"/>
        <v>1010</v>
      </c>
    </row>
    <row r="40" spans="15:20" x14ac:dyDescent="0.25">
      <c r="O40" s="70">
        <v>37</v>
      </c>
      <c r="P40" s="73">
        <f t="shared" si="2"/>
        <v>4</v>
      </c>
      <c r="Q40" s="73">
        <v>1</v>
      </c>
      <c r="R40" s="83">
        <v>1847</v>
      </c>
      <c r="S40" s="73" t="s">
        <v>64</v>
      </c>
      <c r="T40" s="83">
        <f t="shared" si="3"/>
        <v>934</v>
      </c>
    </row>
    <row r="41" spans="15:20" x14ac:dyDescent="0.25">
      <c r="O41" s="70">
        <v>38</v>
      </c>
      <c r="P41" s="73">
        <f t="shared" si="2"/>
        <v>4</v>
      </c>
      <c r="Q41" s="73">
        <v>2</v>
      </c>
      <c r="R41" s="83"/>
      <c r="S41" s="73" t="s">
        <v>65</v>
      </c>
      <c r="T41" s="83">
        <f t="shared" si="3"/>
        <v>789</v>
      </c>
    </row>
    <row r="42" spans="15:20" x14ac:dyDescent="0.25">
      <c r="O42" s="70">
        <v>39</v>
      </c>
      <c r="P42" s="73">
        <f t="shared" si="2"/>
        <v>4</v>
      </c>
      <c r="Q42" s="73">
        <v>3</v>
      </c>
      <c r="R42" s="83"/>
      <c r="S42" s="73" t="s">
        <v>66</v>
      </c>
      <c r="T42" s="83">
        <f t="shared" si="3"/>
        <v>1363</v>
      </c>
    </row>
    <row r="43" spans="15:20" x14ac:dyDescent="0.25">
      <c r="O43" s="70">
        <v>40</v>
      </c>
      <c r="P43" s="73">
        <f t="shared" si="2"/>
        <v>4</v>
      </c>
      <c r="Q43" s="73">
        <v>4</v>
      </c>
      <c r="R43" s="83"/>
      <c r="S43" s="73" t="s">
        <v>67</v>
      </c>
      <c r="T43" s="83">
        <f t="shared" si="3"/>
        <v>793</v>
      </c>
    </row>
    <row r="44" spans="15:20" x14ac:dyDescent="0.25">
      <c r="O44" s="70">
        <v>41</v>
      </c>
      <c r="P44" s="73">
        <f t="shared" si="2"/>
        <v>4</v>
      </c>
      <c r="Q44" s="73">
        <v>5</v>
      </c>
      <c r="R44" s="83"/>
      <c r="S44" s="73" t="s">
        <v>68</v>
      </c>
      <c r="T44" s="83">
        <f t="shared" si="3"/>
        <v>904</v>
      </c>
    </row>
    <row r="45" spans="15:20" x14ac:dyDescent="0.25">
      <c r="O45" s="70">
        <v>42</v>
      </c>
      <c r="P45" s="73">
        <f t="shared" si="2"/>
        <v>4</v>
      </c>
      <c r="Q45" s="73">
        <v>6</v>
      </c>
      <c r="R45" s="83"/>
      <c r="S45" s="73" t="s">
        <v>69</v>
      </c>
      <c r="T45" s="83">
        <f t="shared" si="3"/>
        <v>2700</v>
      </c>
    </row>
    <row r="46" spans="15:20" x14ac:dyDescent="0.25">
      <c r="O46" s="70">
        <v>43</v>
      </c>
      <c r="P46" s="73">
        <f t="shared" si="2"/>
        <v>4</v>
      </c>
      <c r="Q46" s="73">
        <v>7</v>
      </c>
      <c r="R46" s="83"/>
      <c r="S46" s="73" t="s">
        <v>70</v>
      </c>
      <c r="T46" s="83">
        <f t="shared" si="3"/>
        <v>1795</v>
      </c>
    </row>
    <row r="47" spans="15:20" x14ac:dyDescent="0.25">
      <c r="O47" s="70">
        <v>44</v>
      </c>
      <c r="P47" s="73">
        <f t="shared" si="2"/>
        <v>4</v>
      </c>
      <c r="Q47" s="73">
        <v>8</v>
      </c>
      <c r="R47" s="83"/>
      <c r="S47" s="73" t="s">
        <v>71</v>
      </c>
      <c r="T47" s="83">
        <f t="shared" si="3"/>
        <v>1952</v>
      </c>
    </row>
    <row r="48" spans="15:20" x14ac:dyDescent="0.25">
      <c r="O48" s="70">
        <v>45</v>
      </c>
      <c r="P48" s="73">
        <f t="shared" si="2"/>
        <v>4</v>
      </c>
      <c r="Q48" s="73">
        <v>9</v>
      </c>
      <c r="R48" s="83"/>
      <c r="S48" s="73" t="s">
        <v>72</v>
      </c>
      <c r="T48" s="83">
        <f t="shared" si="3"/>
        <v>4018</v>
      </c>
    </row>
    <row r="49" spans="15:20" x14ac:dyDescent="0.25">
      <c r="O49" s="70">
        <v>46</v>
      </c>
      <c r="P49" s="73">
        <f t="shared" si="2"/>
        <v>4</v>
      </c>
      <c r="Q49" s="73">
        <v>10</v>
      </c>
      <c r="R49" s="83"/>
      <c r="S49" s="73" t="s">
        <v>73</v>
      </c>
      <c r="T49" s="83">
        <f t="shared" si="3"/>
        <v>2774</v>
      </c>
    </row>
    <row r="50" spans="15:20" x14ac:dyDescent="0.25">
      <c r="O50" s="70">
        <v>47</v>
      </c>
      <c r="P50" s="73">
        <f t="shared" si="2"/>
        <v>4</v>
      </c>
      <c r="Q50" s="73">
        <v>11</v>
      </c>
      <c r="R50" s="83"/>
      <c r="S50" s="73" t="s">
        <v>74</v>
      </c>
      <c r="T50" s="83">
        <f t="shared" si="3"/>
        <v>1874</v>
      </c>
    </row>
    <row r="51" spans="15:20" x14ac:dyDescent="0.25">
      <c r="O51" s="70">
        <v>48</v>
      </c>
      <c r="P51" s="73">
        <f t="shared" si="2"/>
        <v>4</v>
      </c>
      <c r="Q51" s="73">
        <v>12</v>
      </c>
      <c r="R51" s="83"/>
      <c r="S51" s="73" t="s">
        <v>75</v>
      </c>
      <c r="T51" s="83">
        <f t="shared" si="3"/>
        <v>2190</v>
      </c>
    </row>
    <row r="52" spans="15:20" x14ac:dyDescent="0.25">
      <c r="O52" s="70">
        <v>49</v>
      </c>
      <c r="P52" s="73">
        <f t="shared" si="2"/>
        <v>5</v>
      </c>
      <c r="Q52" s="73">
        <v>1</v>
      </c>
      <c r="R52" s="83">
        <v>1848</v>
      </c>
      <c r="S52" s="73" t="s">
        <v>64</v>
      </c>
      <c r="T52" s="83">
        <f t="shared" si="3"/>
        <v>2218</v>
      </c>
    </row>
    <row r="53" spans="15:20" x14ac:dyDescent="0.25">
      <c r="O53" s="70">
        <v>50</v>
      </c>
      <c r="P53" s="73">
        <f t="shared" si="2"/>
        <v>5</v>
      </c>
      <c r="Q53" s="73">
        <v>2</v>
      </c>
      <c r="R53" s="83"/>
      <c r="S53" s="73" t="s">
        <v>65</v>
      </c>
      <c r="T53" s="83">
        <f t="shared" si="3"/>
        <v>1728</v>
      </c>
    </row>
    <row r="54" spans="15:20" x14ac:dyDescent="0.25">
      <c r="O54" s="70">
        <v>51</v>
      </c>
      <c r="P54" s="73">
        <f t="shared" si="2"/>
        <v>5</v>
      </c>
      <c r="Q54" s="73">
        <v>3</v>
      </c>
      <c r="R54" s="83"/>
      <c r="S54" s="73" t="s">
        <v>66</v>
      </c>
      <c r="T54" s="83">
        <f t="shared" si="3"/>
        <v>1776</v>
      </c>
    </row>
    <row r="55" spans="15:20" x14ac:dyDescent="0.25">
      <c r="O55" s="70">
        <v>52</v>
      </c>
      <c r="P55" s="73">
        <f t="shared" si="2"/>
        <v>5</v>
      </c>
      <c r="Q55" s="73">
        <v>4</v>
      </c>
      <c r="R55" s="83"/>
      <c r="S55" s="73" t="s">
        <v>67</v>
      </c>
      <c r="T55" s="83">
        <f t="shared" si="3"/>
        <v>1475</v>
      </c>
    </row>
    <row r="56" spans="15:20" x14ac:dyDescent="0.25">
      <c r="O56" s="70">
        <v>53</v>
      </c>
      <c r="P56" s="73">
        <f t="shared" si="2"/>
        <v>5</v>
      </c>
      <c r="Q56" s="73">
        <v>5</v>
      </c>
      <c r="R56" s="83"/>
      <c r="S56" s="73" t="s">
        <v>68</v>
      </c>
      <c r="T56" s="83">
        <f t="shared" si="3"/>
        <v>1381</v>
      </c>
    </row>
    <row r="57" spans="15:20" x14ac:dyDescent="0.25">
      <c r="O57" s="70">
        <v>54</v>
      </c>
      <c r="P57" s="73">
        <f t="shared" si="2"/>
        <v>5</v>
      </c>
      <c r="Q57" s="73">
        <v>6</v>
      </c>
      <c r="R57" s="83"/>
      <c r="S57" s="73" t="s">
        <v>69</v>
      </c>
      <c r="T57" s="83">
        <f t="shared" si="3"/>
        <v>1386</v>
      </c>
    </row>
    <row r="58" spans="15:20" x14ac:dyDescent="0.25">
      <c r="O58" s="70">
        <v>55</v>
      </c>
      <c r="P58" s="73">
        <f t="shared" si="2"/>
        <v>5</v>
      </c>
      <c r="Q58" s="73">
        <v>7</v>
      </c>
      <c r="R58" s="83"/>
      <c r="S58" s="73" t="s">
        <v>70</v>
      </c>
      <c r="T58" s="83">
        <f t="shared" si="3"/>
        <v>1277</v>
      </c>
    </row>
    <row r="59" spans="15:20" x14ac:dyDescent="0.25">
      <c r="O59" s="70">
        <v>56</v>
      </c>
      <c r="P59" s="73">
        <f t="shared" si="2"/>
        <v>5</v>
      </c>
      <c r="Q59" s="73">
        <v>8</v>
      </c>
      <c r="R59" s="83"/>
      <c r="S59" s="73" t="s">
        <v>71</v>
      </c>
      <c r="T59" s="83">
        <f t="shared" si="3"/>
        <v>1243</v>
      </c>
    </row>
    <row r="60" spans="15:20" x14ac:dyDescent="0.25">
      <c r="O60" s="70">
        <v>57</v>
      </c>
      <c r="P60" s="73">
        <f t="shared" si="2"/>
        <v>5</v>
      </c>
      <c r="Q60" s="73">
        <v>9</v>
      </c>
      <c r="R60" s="83"/>
      <c r="S60" s="73" t="s">
        <v>72</v>
      </c>
      <c r="T60" s="83">
        <f t="shared" si="3"/>
        <v>1366</v>
      </c>
    </row>
    <row r="61" spans="15:20" x14ac:dyDescent="0.25">
      <c r="O61" s="70">
        <v>58</v>
      </c>
      <c r="P61" s="73">
        <f t="shared" si="2"/>
        <v>5</v>
      </c>
      <c r="Q61" s="73">
        <v>10</v>
      </c>
      <c r="R61" s="83"/>
      <c r="S61" s="73" t="s">
        <v>73</v>
      </c>
      <c r="T61" s="83">
        <f t="shared" si="3"/>
        <v>1376</v>
      </c>
    </row>
    <row r="62" spans="15:20" x14ac:dyDescent="0.25">
      <c r="O62" s="70">
        <v>59</v>
      </c>
      <c r="P62" s="73">
        <f t="shared" si="2"/>
        <v>5</v>
      </c>
      <c r="Q62" s="73">
        <v>11</v>
      </c>
      <c r="R62" s="83"/>
      <c r="S62" s="73" t="s">
        <v>74</v>
      </c>
      <c r="T62" s="83">
        <f t="shared" si="3"/>
        <v>1159</v>
      </c>
    </row>
    <row r="63" spans="15:20" x14ac:dyDescent="0.25">
      <c r="O63" s="70">
        <v>60</v>
      </c>
      <c r="P63" s="73">
        <f t="shared" si="2"/>
        <v>5</v>
      </c>
      <c r="Q63" s="73">
        <v>12</v>
      </c>
      <c r="R63" s="83"/>
      <c r="S63" s="73" t="s">
        <v>75</v>
      </c>
      <c r="T63" s="83">
        <f t="shared" si="3"/>
        <v>1122</v>
      </c>
    </row>
    <row r="64" spans="15:20" x14ac:dyDescent="0.25">
      <c r="O64" s="70">
        <v>61</v>
      </c>
      <c r="P64" s="73">
        <f t="shared" si="2"/>
        <v>6</v>
      </c>
      <c r="Q64" s="73">
        <v>1</v>
      </c>
      <c r="R64" s="83">
        <v>1849</v>
      </c>
      <c r="S64" s="73" t="s">
        <v>64</v>
      </c>
      <c r="T64" s="83">
        <f t="shared" si="3"/>
        <v>989</v>
      </c>
    </row>
    <row r="65" spans="15:20" x14ac:dyDescent="0.25">
      <c r="O65" s="70">
        <v>62</v>
      </c>
      <c r="P65" s="73">
        <f t="shared" si="2"/>
        <v>6</v>
      </c>
      <c r="Q65" s="73">
        <v>2</v>
      </c>
      <c r="R65" s="83"/>
      <c r="S65" s="73" t="s">
        <v>65</v>
      </c>
      <c r="T65" s="83">
        <f t="shared" si="3"/>
        <v>863</v>
      </c>
    </row>
    <row r="66" spans="15:20" x14ac:dyDescent="0.25">
      <c r="O66" s="70">
        <v>63</v>
      </c>
      <c r="P66" s="73">
        <f t="shared" si="2"/>
        <v>6</v>
      </c>
      <c r="Q66" s="73">
        <v>3</v>
      </c>
      <c r="R66" s="83"/>
      <c r="S66" s="73" t="s">
        <v>66</v>
      </c>
      <c r="T66" s="83">
        <f t="shared" si="3"/>
        <v>1058</v>
      </c>
    </row>
    <row r="67" spans="15:20" x14ac:dyDescent="0.25">
      <c r="O67" s="70">
        <v>64</v>
      </c>
      <c r="P67" s="73">
        <f t="shared" si="2"/>
        <v>6</v>
      </c>
      <c r="Q67" s="73">
        <v>4</v>
      </c>
      <c r="R67" s="83"/>
      <c r="S67" s="73" t="s">
        <v>67</v>
      </c>
      <c r="T67" s="83">
        <f t="shared" si="3"/>
        <v>968</v>
      </c>
    </row>
    <row r="68" spans="15:20" x14ac:dyDescent="0.25">
      <c r="O68" s="70">
        <v>65</v>
      </c>
      <c r="P68" s="73">
        <f t="shared" ref="P68:P99" si="4">ROUNDUP(O68/12,0)</f>
        <v>6</v>
      </c>
      <c r="Q68" s="73">
        <v>5</v>
      </c>
      <c r="R68" s="83"/>
      <c r="S68" s="73" t="s">
        <v>68</v>
      </c>
      <c r="T68" s="83">
        <f t="shared" ref="T68:T99" si="5">INDEX($B$7:$M$13,P68,Q68)</f>
        <v>725</v>
      </c>
    </row>
    <row r="69" spans="15:20" x14ac:dyDescent="0.25">
      <c r="O69" s="70">
        <v>66</v>
      </c>
      <c r="P69" s="73">
        <f t="shared" si="4"/>
        <v>6</v>
      </c>
      <c r="Q69" s="73">
        <v>6</v>
      </c>
      <c r="R69" s="83"/>
      <c r="S69" s="73" t="s">
        <v>69</v>
      </c>
      <c r="T69" s="83">
        <f t="shared" si="5"/>
        <v>755</v>
      </c>
    </row>
    <row r="70" spans="15:20" x14ac:dyDescent="0.25">
      <c r="O70" s="70">
        <v>67</v>
      </c>
      <c r="P70" s="73">
        <f t="shared" si="4"/>
        <v>6</v>
      </c>
      <c r="Q70" s="73">
        <v>7</v>
      </c>
      <c r="R70" s="83"/>
      <c r="S70" s="73" t="s">
        <v>70</v>
      </c>
      <c r="T70" s="83">
        <f t="shared" si="5"/>
        <v>743</v>
      </c>
    </row>
    <row r="71" spans="15:20" x14ac:dyDescent="0.25">
      <c r="O71" s="70">
        <v>68</v>
      </c>
      <c r="P71" s="73">
        <f t="shared" si="4"/>
        <v>6</v>
      </c>
      <c r="Q71" s="73">
        <v>8</v>
      </c>
      <c r="R71" s="83"/>
      <c r="S71" s="73" t="s">
        <v>71</v>
      </c>
      <c r="T71" s="83">
        <f t="shared" si="5"/>
        <v>829</v>
      </c>
    </row>
    <row r="72" spans="15:20" x14ac:dyDescent="0.25">
      <c r="O72" s="70">
        <v>69</v>
      </c>
      <c r="P72" s="73">
        <f t="shared" si="4"/>
        <v>6</v>
      </c>
      <c r="Q72" s="73">
        <v>9</v>
      </c>
      <c r="R72" s="83"/>
      <c r="S72" s="73" t="s">
        <v>72</v>
      </c>
      <c r="T72" s="83">
        <f t="shared" si="5"/>
        <v>1265</v>
      </c>
    </row>
    <row r="73" spans="15:20" x14ac:dyDescent="0.25">
      <c r="O73" s="70">
        <v>70</v>
      </c>
      <c r="P73" s="73">
        <f t="shared" si="4"/>
        <v>6</v>
      </c>
      <c r="Q73" s="73">
        <v>10</v>
      </c>
      <c r="R73" s="83"/>
      <c r="S73" s="73" t="s">
        <v>73</v>
      </c>
      <c r="T73" s="83">
        <f t="shared" si="5"/>
        <v>1302</v>
      </c>
    </row>
    <row r="74" spans="15:20" x14ac:dyDescent="0.25">
      <c r="O74" s="70">
        <v>71</v>
      </c>
      <c r="P74" s="73">
        <f t="shared" si="4"/>
        <v>6</v>
      </c>
      <c r="Q74" s="73">
        <v>11</v>
      </c>
      <c r="R74" s="83"/>
      <c r="S74" s="73" t="s">
        <v>74</v>
      </c>
      <c r="T74" s="83">
        <f t="shared" si="5"/>
        <v>591</v>
      </c>
    </row>
    <row r="75" spans="15:20" x14ac:dyDescent="0.25">
      <c r="O75" s="70">
        <v>72</v>
      </c>
      <c r="P75" s="73">
        <f t="shared" si="4"/>
        <v>6</v>
      </c>
      <c r="Q75" s="73">
        <v>12</v>
      </c>
      <c r="R75" s="83"/>
      <c r="S75" s="73" t="s">
        <v>75</v>
      </c>
      <c r="T75" s="83">
        <f t="shared" si="5"/>
        <v>1466</v>
      </c>
    </row>
    <row r="76" spans="15:20" x14ac:dyDescent="0.25">
      <c r="O76" s="70">
        <v>73</v>
      </c>
      <c r="P76" s="73">
        <f t="shared" si="4"/>
        <v>7</v>
      </c>
      <c r="Q76" s="73">
        <v>1</v>
      </c>
      <c r="R76" s="83">
        <v>1850</v>
      </c>
      <c r="S76" s="73" t="s">
        <v>64</v>
      </c>
      <c r="T76" s="83">
        <f t="shared" si="5"/>
        <v>1236</v>
      </c>
    </row>
    <row r="77" spans="15:20" x14ac:dyDescent="0.25">
      <c r="O77" s="70">
        <v>74</v>
      </c>
      <c r="P77" s="73">
        <f t="shared" si="4"/>
        <v>7</v>
      </c>
      <c r="Q77" s="73">
        <v>2</v>
      </c>
      <c r="R77" s="83"/>
      <c r="S77" s="73" t="s">
        <v>65</v>
      </c>
      <c r="T77" s="83">
        <f t="shared" si="5"/>
        <v>602</v>
      </c>
    </row>
    <row r="78" spans="15:20" x14ac:dyDescent="0.25">
      <c r="O78" s="70">
        <v>75</v>
      </c>
      <c r="P78" s="73">
        <f t="shared" si="4"/>
        <v>7</v>
      </c>
      <c r="Q78" s="73">
        <v>3</v>
      </c>
      <c r="R78" s="83"/>
      <c r="S78" s="73" t="s">
        <v>66</v>
      </c>
      <c r="T78" s="83">
        <f t="shared" si="5"/>
        <v>1611</v>
      </c>
    </row>
    <row r="79" spans="15:20" x14ac:dyDescent="0.25">
      <c r="O79" s="70">
        <v>76</v>
      </c>
      <c r="P79" s="73">
        <f t="shared" si="4"/>
        <v>7</v>
      </c>
      <c r="Q79" s="73">
        <v>4</v>
      </c>
      <c r="R79" s="83"/>
      <c r="S79" s="73" t="s">
        <v>67</v>
      </c>
      <c r="T79" s="83">
        <f t="shared" si="5"/>
        <v>1120</v>
      </c>
    </row>
    <row r="80" spans="15:20" x14ac:dyDescent="0.25">
      <c r="O80" s="70">
        <v>77</v>
      </c>
      <c r="P80" s="73">
        <f t="shared" si="4"/>
        <v>7</v>
      </c>
      <c r="Q80" s="73">
        <v>5</v>
      </c>
      <c r="R80" s="83"/>
      <c r="S80" s="73" t="s">
        <v>68</v>
      </c>
      <c r="T80" s="83">
        <f t="shared" si="5"/>
        <v>648</v>
      </c>
    </row>
    <row r="81" spans="15:20" x14ac:dyDescent="0.25">
      <c r="O81" s="70">
        <v>78</v>
      </c>
      <c r="P81" s="73">
        <f t="shared" si="4"/>
        <v>7</v>
      </c>
      <c r="Q81" s="73">
        <v>6</v>
      </c>
      <c r="R81" s="83"/>
      <c r="S81" s="73" t="s">
        <v>69</v>
      </c>
      <c r="T81" s="83">
        <f t="shared" si="5"/>
        <v>1627</v>
      </c>
    </row>
    <row r="82" spans="15:20" x14ac:dyDescent="0.25">
      <c r="O82" s="70">
        <v>79</v>
      </c>
      <c r="P82" s="73">
        <f t="shared" si="4"/>
        <v>7</v>
      </c>
      <c r="Q82" s="73">
        <v>7</v>
      </c>
      <c r="R82" s="83"/>
      <c r="S82" s="73" t="s">
        <v>70</v>
      </c>
      <c r="T82" s="83">
        <f t="shared" si="5"/>
        <v>1238</v>
      </c>
    </row>
    <row r="83" spans="15:20" x14ac:dyDescent="0.25">
      <c r="O83" s="70">
        <v>80</v>
      </c>
      <c r="P83" s="73">
        <f t="shared" si="4"/>
        <v>7</v>
      </c>
      <c r="Q83" s="73">
        <v>8</v>
      </c>
      <c r="R83" s="83"/>
      <c r="S83" s="73" t="s">
        <v>71</v>
      </c>
      <c r="T83" s="83">
        <f t="shared" si="5"/>
        <v>1021</v>
      </c>
    </row>
    <row r="84" spans="15:20" x14ac:dyDescent="0.25">
      <c r="O84" s="70">
        <v>81</v>
      </c>
      <c r="P84" s="73">
        <f t="shared" si="4"/>
        <v>7</v>
      </c>
      <c r="Q84" s="73">
        <v>9</v>
      </c>
      <c r="R84" s="83"/>
      <c r="S84" s="73" t="s">
        <v>72</v>
      </c>
      <c r="T84" s="83">
        <f t="shared" si="5"/>
        <v>2026</v>
      </c>
    </row>
    <row r="85" spans="15:20" x14ac:dyDescent="0.25">
      <c r="O85" s="70">
        <v>82</v>
      </c>
      <c r="P85" s="73">
        <f t="shared" si="4"/>
        <v>7</v>
      </c>
      <c r="Q85" s="73">
        <v>10</v>
      </c>
      <c r="R85" s="83"/>
      <c r="S85" s="73" t="s">
        <v>73</v>
      </c>
      <c r="T85" s="83">
        <f t="shared" si="5"/>
        <v>1869</v>
      </c>
    </row>
    <row r="86" spans="15:20" x14ac:dyDescent="0.25">
      <c r="O86" s="70">
        <v>83</v>
      </c>
      <c r="P86" s="73">
        <f t="shared" si="4"/>
        <v>7</v>
      </c>
      <c r="Q86" s="73">
        <v>11</v>
      </c>
      <c r="R86" s="83"/>
      <c r="S86" s="73" t="s">
        <v>74</v>
      </c>
      <c r="T86" s="83">
        <f t="shared" si="5"/>
        <v>1025</v>
      </c>
    </row>
    <row r="87" spans="15:20" x14ac:dyDescent="0.25">
      <c r="O87" s="70">
        <v>84</v>
      </c>
      <c r="P87" s="73">
        <f t="shared" si="4"/>
        <v>7</v>
      </c>
      <c r="Q87" s="73">
        <v>12</v>
      </c>
      <c r="R87" s="83"/>
      <c r="S87" s="73" t="s">
        <v>75</v>
      </c>
      <c r="T87" s="83">
        <f t="shared" si="5"/>
        <v>2185</v>
      </c>
    </row>
    <row r="88" spans="15:20" x14ac:dyDescent="0.25">
      <c r="O88" s="70">
        <v>85</v>
      </c>
      <c r="P88" s="73">
        <f t="shared" si="4"/>
        <v>8</v>
      </c>
      <c r="Q88" s="73">
        <v>1</v>
      </c>
      <c r="R88" s="83">
        <v>1851</v>
      </c>
      <c r="S88" s="73" t="s">
        <v>64</v>
      </c>
      <c r="T88" s="83" t="e">
        <f t="shared" si="5"/>
        <v>#REF!</v>
      </c>
    </row>
    <row r="89" spans="15:20" x14ac:dyDescent="0.25">
      <c r="O89" s="70">
        <v>86</v>
      </c>
      <c r="P89" s="73">
        <f t="shared" si="4"/>
        <v>8</v>
      </c>
      <c r="Q89" s="73">
        <v>2</v>
      </c>
      <c r="R89" s="83"/>
      <c r="S89" s="73" t="s">
        <v>65</v>
      </c>
      <c r="T89" s="83" t="e">
        <f t="shared" si="5"/>
        <v>#REF!</v>
      </c>
    </row>
    <row r="90" spans="15:20" x14ac:dyDescent="0.25">
      <c r="O90" s="70">
        <v>87</v>
      </c>
      <c r="P90" s="73">
        <f t="shared" si="4"/>
        <v>8</v>
      </c>
      <c r="Q90" s="73">
        <v>3</v>
      </c>
      <c r="R90" s="83"/>
      <c r="S90" s="73" t="s">
        <v>66</v>
      </c>
      <c r="T90" s="83" t="e">
        <f t="shared" si="5"/>
        <v>#REF!</v>
      </c>
    </row>
    <row r="91" spans="15:20" x14ac:dyDescent="0.25">
      <c r="O91" s="70">
        <v>88</v>
      </c>
      <c r="P91" s="73">
        <f t="shared" si="4"/>
        <v>8</v>
      </c>
      <c r="Q91" s="73">
        <v>4</v>
      </c>
      <c r="R91" s="83"/>
      <c r="S91" s="73" t="s">
        <v>67</v>
      </c>
      <c r="T91" s="83" t="e">
        <f t="shared" si="5"/>
        <v>#REF!</v>
      </c>
    </row>
    <row r="92" spans="15:20" x14ac:dyDescent="0.25">
      <c r="O92" s="70">
        <v>89</v>
      </c>
      <c r="P92" s="73">
        <f t="shared" si="4"/>
        <v>8</v>
      </c>
      <c r="Q92" s="73">
        <v>5</v>
      </c>
      <c r="R92" s="83"/>
      <c r="S92" s="73" t="s">
        <v>68</v>
      </c>
      <c r="T92" s="83" t="e">
        <f t="shared" si="5"/>
        <v>#REF!</v>
      </c>
    </row>
    <row r="93" spans="15:20" x14ac:dyDescent="0.25">
      <c r="O93" s="70">
        <v>90</v>
      </c>
      <c r="P93" s="73">
        <f t="shared" si="4"/>
        <v>8</v>
      </c>
      <c r="Q93" s="73">
        <v>6</v>
      </c>
      <c r="R93" s="83"/>
      <c r="S93" s="73" t="s">
        <v>69</v>
      </c>
      <c r="T93" s="83" t="e">
        <f t="shared" si="5"/>
        <v>#REF!</v>
      </c>
    </row>
    <row r="94" spans="15:20" x14ac:dyDescent="0.25">
      <c r="O94" s="70">
        <v>91</v>
      </c>
      <c r="P94" s="73">
        <f t="shared" si="4"/>
        <v>8</v>
      </c>
      <c r="Q94" s="73">
        <v>7</v>
      </c>
      <c r="R94" s="83"/>
      <c r="S94" s="73" t="s">
        <v>70</v>
      </c>
      <c r="T94" s="83" t="e">
        <f t="shared" si="5"/>
        <v>#REF!</v>
      </c>
    </row>
    <row r="95" spans="15:20" x14ac:dyDescent="0.25">
      <c r="O95" s="70">
        <v>92</v>
      </c>
      <c r="P95" s="73">
        <f t="shared" si="4"/>
        <v>8</v>
      </c>
      <c r="Q95" s="73">
        <v>8</v>
      </c>
      <c r="R95" s="83"/>
      <c r="S95" s="73" t="s">
        <v>71</v>
      </c>
      <c r="T95" s="83" t="e">
        <f t="shared" si="5"/>
        <v>#REF!</v>
      </c>
    </row>
    <row r="96" spans="15:20" x14ac:dyDescent="0.25">
      <c r="O96" s="70">
        <v>93</v>
      </c>
      <c r="P96" s="73">
        <f t="shared" si="4"/>
        <v>8</v>
      </c>
      <c r="Q96" s="73">
        <v>9</v>
      </c>
      <c r="R96" s="83"/>
      <c r="S96" s="73" t="s">
        <v>72</v>
      </c>
      <c r="T96" s="83" t="e">
        <f t="shared" si="5"/>
        <v>#REF!</v>
      </c>
    </row>
    <row r="97" spans="15:20" x14ac:dyDescent="0.25">
      <c r="O97" s="70">
        <v>94</v>
      </c>
      <c r="P97" s="73">
        <f t="shared" si="4"/>
        <v>8</v>
      </c>
      <c r="Q97" s="73">
        <v>10</v>
      </c>
      <c r="R97" s="83"/>
      <c r="S97" s="73" t="s">
        <v>73</v>
      </c>
      <c r="T97" s="83" t="e">
        <f t="shared" si="5"/>
        <v>#REF!</v>
      </c>
    </row>
    <row r="98" spans="15:20" x14ac:dyDescent="0.25">
      <c r="O98" s="70">
        <v>95</v>
      </c>
      <c r="P98" s="73">
        <f t="shared" si="4"/>
        <v>8</v>
      </c>
      <c r="Q98" s="73">
        <v>11</v>
      </c>
      <c r="R98" s="83"/>
      <c r="S98" s="73" t="s">
        <v>74</v>
      </c>
      <c r="T98" s="83" t="e">
        <f t="shared" si="5"/>
        <v>#REF!</v>
      </c>
    </row>
    <row r="99" spans="15:20" x14ac:dyDescent="0.25">
      <c r="O99" s="70">
        <v>96</v>
      </c>
      <c r="P99" s="73">
        <f t="shared" si="4"/>
        <v>8</v>
      </c>
      <c r="Q99" s="73">
        <v>12</v>
      </c>
      <c r="R99" s="83"/>
      <c r="S99" s="73" t="s">
        <v>75</v>
      </c>
      <c r="T99" s="83" t="e">
        <f t="shared" si="5"/>
        <v>#REF!</v>
      </c>
    </row>
    <row r="100" spans="15:20" x14ac:dyDescent="0.25">
      <c r="O100" s="70">
        <v>97</v>
      </c>
      <c r="P100" s="73">
        <f t="shared" ref="P100:P131" si="6">ROUNDUP(O100/12,0)</f>
        <v>9</v>
      </c>
      <c r="Q100" s="73">
        <v>1</v>
      </c>
      <c r="R100" s="83">
        <v>1852</v>
      </c>
      <c r="S100" s="73" t="s">
        <v>64</v>
      </c>
      <c r="T100" s="83" t="e">
        <f t="shared" ref="T100:T131" si="7">INDEX($B$7:$M$13,P100,Q100)</f>
        <v>#REF!</v>
      </c>
    </row>
    <row r="101" spans="15:20" x14ac:dyDescent="0.25">
      <c r="O101" s="70">
        <v>98</v>
      </c>
      <c r="P101" s="73">
        <f t="shared" si="6"/>
        <v>9</v>
      </c>
      <c r="Q101" s="73">
        <v>2</v>
      </c>
      <c r="R101" s="83"/>
      <c r="S101" s="73" t="s">
        <v>65</v>
      </c>
      <c r="T101" s="83" t="e">
        <f t="shared" si="7"/>
        <v>#REF!</v>
      </c>
    </row>
    <row r="102" spans="15:20" x14ac:dyDescent="0.25">
      <c r="O102" s="70">
        <v>99</v>
      </c>
      <c r="P102" s="73">
        <f t="shared" si="6"/>
        <v>9</v>
      </c>
      <c r="Q102" s="73">
        <v>3</v>
      </c>
      <c r="R102" s="83"/>
      <c r="S102" s="73" t="s">
        <v>66</v>
      </c>
      <c r="T102" s="83" t="e">
        <f t="shared" si="7"/>
        <v>#REF!</v>
      </c>
    </row>
    <row r="103" spans="15:20" x14ac:dyDescent="0.25">
      <c r="O103" s="70">
        <v>100</v>
      </c>
      <c r="P103" s="73">
        <f t="shared" si="6"/>
        <v>9</v>
      </c>
      <c r="Q103" s="73">
        <v>4</v>
      </c>
      <c r="R103" s="83"/>
      <c r="S103" s="73" t="s">
        <v>67</v>
      </c>
      <c r="T103" s="83" t="e">
        <f t="shared" si="7"/>
        <v>#REF!</v>
      </c>
    </row>
    <row r="104" spans="15:20" x14ac:dyDescent="0.25">
      <c r="O104" s="70">
        <v>101</v>
      </c>
      <c r="P104" s="73">
        <f t="shared" si="6"/>
        <v>9</v>
      </c>
      <c r="Q104" s="73">
        <v>5</v>
      </c>
      <c r="R104" s="83"/>
      <c r="S104" s="73" t="s">
        <v>68</v>
      </c>
      <c r="T104" s="83" t="e">
        <f t="shared" si="7"/>
        <v>#REF!</v>
      </c>
    </row>
    <row r="105" spans="15:20" x14ac:dyDescent="0.25">
      <c r="O105" s="70">
        <v>102</v>
      </c>
      <c r="P105" s="73">
        <f t="shared" si="6"/>
        <v>9</v>
      </c>
      <c r="Q105" s="73">
        <v>6</v>
      </c>
      <c r="R105" s="83"/>
      <c r="S105" s="73" t="s">
        <v>69</v>
      </c>
      <c r="T105" s="83" t="e">
        <f t="shared" si="7"/>
        <v>#REF!</v>
      </c>
    </row>
    <row r="106" spans="15:20" x14ac:dyDescent="0.25">
      <c r="O106" s="70">
        <v>103</v>
      </c>
      <c r="P106" s="73">
        <f t="shared" si="6"/>
        <v>9</v>
      </c>
      <c r="Q106" s="73">
        <v>7</v>
      </c>
      <c r="R106" s="83"/>
      <c r="S106" s="73" t="s">
        <v>70</v>
      </c>
      <c r="T106" s="83" t="e">
        <f t="shared" si="7"/>
        <v>#REF!</v>
      </c>
    </row>
    <row r="107" spans="15:20" x14ac:dyDescent="0.25">
      <c r="O107" s="70">
        <v>104</v>
      </c>
      <c r="P107" s="73">
        <f t="shared" si="6"/>
        <v>9</v>
      </c>
      <c r="Q107" s="73">
        <v>8</v>
      </c>
      <c r="R107" s="83"/>
      <c r="S107" s="73" t="s">
        <v>71</v>
      </c>
      <c r="T107" s="83" t="e">
        <f t="shared" si="7"/>
        <v>#REF!</v>
      </c>
    </row>
    <row r="108" spans="15:20" x14ac:dyDescent="0.25">
      <c r="O108" s="70">
        <v>105</v>
      </c>
      <c r="P108" s="73">
        <f t="shared" si="6"/>
        <v>9</v>
      </c>
      <c r="Q108" s="73">
        <v>9</v>
      </c>
      <c r="R108" s="83"/>
      <c r="S108" s="73" t="s">
        <v>72</v>
      </c>
      <c r="T108" s="83" t="e">
        <f t="shared" si="7"/>
        <v>#REF!</v>
      </c>
    </row>
    <row r="109" spans="15:20" x14ac:dyDescent="0.25">
      <c r="O109" s="70">
        <v>106</v>
      </c>
      <c r="P109" s="73">
        <f t="shared" si="6"/>
        <v>9</v>
      </c>
      <c r="Q109" s="73">
        <v>10</v>
      </c>
      <c r="R109" s="83"/>
      <c r="S109" s="73" t="s">
        <v>73</v>
      </c>
      <c r="T109" s="83" t="e">
        <f t="shared" si="7"/>
        <v>#REF!</v>
      </c>
    </row>
    <row r="110" spans="15:20" x14ac:dyDescent="0.25">
      <c r="O110" s="70">
        <v>107</v>
      </c>
      <c r="P110" s="73">
        <f t="shared" si="6"/>
        <v>9</v>
      </c>
      <c r="Q110" s="73">
        <v>11</v>
      </c>
      <c r="R110" s="83"/>
      <c r="S110" s="73" t="s">
        <v>74</v>
      </c>
      <c r="T110" s="83" t="e">
        <f t="shared" si="7"/>
        <v>#REF!</v>
      </c>
    </row>
    <row r="111" spans="15:20" x14ac:dyDescent="0.25">
      <c r="O111" s="70">
        <v>108</v>
      </c>
      <c r="P111" s="73">
        <f t="shared" si="6"/>
        <v>9</v>
      </c>
      <c r="Q111" s="73">
        <v>12</v>
      </c>
      <c r="R111" s="83"/>
      <c r="S111" s="73" t="s">
        <v>75</v>
      </c>
      <c r="T111" s="83" t="e">
        <f t="shared" si="7"/>
        <v>#REF!</v>
      </c>
    </row>
    <row r="112" spans="15:20" x14ac:dyDescent="0.25">
      <c r="O112" s="70">
        <v>109</v>
      </c>
      <c r="P112" s="73">
        <f t="shared" si="6"/>
        <v>10</v>
      </c>
      <c r="Q112" s="73">
        <v>1</v>
      </c>
      <c r="R112" s="83">
        <v>1853</v>
      </c>
      <c r="S112" s="73" t="s">
        <v>64</v>
      </c>
      <c r="T112" s="83" t="e">
        <f t="shared" si="7"/>
        <v>#REF!</v>
      </c>
    </row>
    <row r="113" spans="15:20" x14ac:dyDescent="0.25">
      <c r="O113" s="70">
        <v>110</v>
      </c>
      <c r="P113" s="73">
        <f t="shared" si="6"/>
        <v>10</v>
      </c>
      <c r="Q113" s="73">
        <v>2</v>
      </c>
      <c r="R113" s="83"/>
      <c r="S113" s="73" t="s">
        <v>65</v>
      </c>
      <c r="T113" s="83" t="e">
        <f t="shared" si="7"/>
        <v>#REF!</v>
      </c>
    </row>
    <row r="114" spans="15:20" x14ac:dyDescent="0.25">
      <c r="O114" s="70">
        <v>111</v>
      </c>
      <c r="P114" s="73">
        <f t="shared" si="6"/>
        <v>10</v>
      </c>
      <c r="Q114" s="73">
        <v>3</v>
      </c>
      <c r="R114" s="83"/>
      <c r="S114" s="73" t="s">
        <v>66</v>
      </c>
      <c r="T114" s="83" t="e">
        <f t="shared" si="7"/>
        <v>#REF!</v>
      </c>
    </row>
    <row r="115" spans="15:20" x14ac:dyDescent="0.25">
      <c r="O115" s="70">
        <v>112</v>
      </c>
      <c r="P115" s="73">
        <f t="shared" si="6"/>
        <v>10</v>
      </c>
      <c r="Q115" s="73">
        <v>4</v>
      </c>
      <c r="R115" s="83"/>
      <c r="S115" s="73" t="s">
        <v>67</v>
      </c>
      <c r="T115" s="83" t="e">
        <f t="shared" si="7"/>
        <v>#REF!</v>
      </c>
    </row>
    <row r="116" spans="15:20" x14ac:dyDescent="0.25">
      <c r="O116" s="70">
        <v>113</v>
      </c>
      <c r="P116" s="73">
        <f t="shared" si="6"/>
        <v>10</v>
      </c>
      <c r="Q116" s="73">
        <v>5</v>
      </c>
      <c r="R116" s="83"/>
      <c r="S116" s="73" t="s">
        <v>68</v>
      </c>
      <c r="T116" s="83" t="e">
        <f t="shared" si="7"/>
        <v>#REF!</v>
      </c>
    </row>
    <row r="117" spans="15:20" x14ac:dyDescent="0.25">
      <c r="O117" s="70">
        <v>114</v>
      </c>
      <c r="P117" s="73">
        <f t="shared" si="6"/>
        <v>10</v>
      </c>
      <c r="Q117" s="73">
        <v>6</v>
      </c>
      <c r="R117" s="83"/>
      <c r="S117" s="73" t="s">
        <v>69</v>
      </c>
      <c r="T117" s="83" t="e">
        <f t="shared" si="7"/>
        <v>#REF!</v>
      </c>
    </row>
    <row r="118" spans="15:20" x14ac:dyDescent="0.25">
      <c r="O118" s="70">
        <v>115</v>
      </c>
      <c r="P118" s="73">
        <f t="shared" si="6"/>
        <v>10</v>
      </c>
      <c r="Q118" s="73">
        <v>7</v>
      </c>
      <c r="R118" s="83"/>
      <c r="S118" s="73" t="s">
        <v>70</v>
      </c>
      <c r="T118" s="83" t="e">
        <f t="shared" si="7"/>
        <v>#REF!</v>
      </c>
    </row>
    <row r="119" spans="15:20" x14ac:dyDescent="0.25">
      <c r="O119" s="70">
        <v>116</v>
      </c>
      <c r="P119" s="73">
        <f t="shared" si="6"/>
        <v>10</v>
      </c>
      <c r="Q119" s="73">
        <v>8</v>
      </c>
      <c r="R119" s="83"/>
      <c r="S119" s="73" t="s">
        <v>71</v>
      </c>
      <c r="T119" s="83" t="e">
        <f t="shared" si="7"/>
        <v>#REF!</v>
      </c>
    </row>
    <row r="120" spans="15:20" x14ac:dyDescent="0.25">
      <c r="O120" s="70">
        <v>117</v>
      </c>
      <c r="P120" s="73">
        <f t="shared" si="6"/>
        <v>10</v>
      </c>
      <c r="Q120" s="73">
        <v>9</v>
      </c>
      <c r="R120" s="83"/>
      <c r="S120" s="73" t="s">
        <v>72</v>
      </c>
      <c r="T120" s="83" t="e">
        <f t="shared" si="7"/>
        <v>#REF!</v>
      </c>
    </row>
    <row r="121" spans="15:20" x14ac:dyDescent="0.25">
      <c r="O121" s="70">
        <v>118</v>
      </c>
      <c r="P121" s="73">
        <f t="shared" si="6"/>
        <v>10</v>
      </c>
      <c r="Q121" s="73">
        <v>10</v>
      </c>
      <c r="R121" s="83"/>
      <c r="S121" s="73" t="s">
        <v>73</v>
      </c>
      <c r="T121" s="83" t="e">
        <f t="shared" si="7"/>
        <v>#REF!</v>
      </c>
    </row>
    <row r="122" spans="15:20" x14ac:dyDescent="0.25">
      <c r="O122" s="70">
        <v>119</v>
      </c>
      <c r="P122" s="73">
        <f t="shared" si="6"/>
        <v>10</v>
      </c>
      <c r="Q122" s="73">
        <v>11</v>
      </c>
      <c r="R122" s="83"/>
      <c r="S122" s="73" t="s">
        <v>74</v>
      </c>
      <c r="T122" s="83" t="e">
        <f t="shared" si="7"/>
        <v>#REF!</v>
      </c>
    </row>
    <row r="123" spans="15:20" x14ac:dyDescent="0.25">
      <c r="O123" s="70">
        <v>120</v>
      </c>
      <c r="P123" s="73">
        <f t="shared" si="6"/>
        <v>10</v>
      </c>
      <c r="Q123" s="73">
        <v>12</v>
      </c>
      <c r="R123" s="83"/>
      <c r="S123" s="73" t="s">
        <v>75</v>
      </c>
      <c r="T123" s="83" t="e">
        <f t="shared" si="7"/>
        <v>#REF!</v>
      </c>
    </row>
    <row r="124" spans="15:20" x14ac:dyDescent="0.25">
      <c r="O124" s="70">
        <v>121</v>
      </c>
      <c r="P124" s="73">
        <f t="shared" si="6"/>
        <v>11</v>
      </c>
      <c r="Q124" s="73">
        <v>1</v>
      </c>
      <c r="R124" s="83">
        <v>1854</v>
      </c>
      <c r="S124" s="73" t="s">
        <v>64</v>
      </c>
      <c r="T124" s="83" t="e">
        <f t="shared" si="7"/>
        <v>#REF!</v>
      </c>
    </row>
    <row r="125" spans="15:20" x14ac:dyDescent="0.25">
      <c r="O125" s="70">
        <v>122</v>
      </c>
      <c r="P125" s="73">
        <f t="shared" si="6"/>
        <v>11</v>
      </c>
      <c r="Q125" s="73">
        <v>2</v>
      </c>
      <c r="R125" s="83"/>
      <c r="S125" s="73" t="s">
        <v>65</v>
      </c>
      <c r="T125" s="83" t="e">
        <f t="shared" si="7"/>
        <v>#REF!</v>
      </c>
    </row>
    <row r="126" spans="15:20" x14ac:dyDescent="0.25">
      <c r="O126" s="70">
        <v>123</v>
      </c>
      <c r="P126" s="73">
        <f t="shared" si="6"/>
        <v>11</v>
      </c>
      <c r="Q126" s="73">
        <v>3</v>
      </c>
      <c r="R126" s="83"/>
      <c r="S126" s="73" t="s">
        <v>66</v>
      </c>
      <c r="T126" s="83" t="e">
        <f t="shared" si="7"/>
        <v>#REF!</v>
      </c>
    </row>
    <row r="127" spans="15:20" x14ac:dyDescent="0.25">
      <c r="O127" s="70">
        <v>124</v>
      </c>
      <c r="P127" s="73">
        <f t="shared" si="6"/>
        <v>11</v>
      </c>
      <c r="Q127" s="73">
        <v>4</v>
      </c>
      <c r="R127" s="83"/>
      <c r="S127" s="73" t="s">
        <v>67</v>
      </c>
      <c r="T127" s="83" t="e">
        <f t="shared" si="7"/>
        <v>#REF!</v>
      </c>
    </row>
    <row r="128" spans="15:20" x14ac:dyDescent="0.25">
      <c r="O128" s="70">
        <v>125</v>
      </c>
      <c r="P128" s="73">
        <f t="shared" si="6"/>
        <v>11</v>
      </c>
      <c r="Q128" s="73">
        <v>5</v>
      </c>
      <c r="R128" s="83"/>
      <c r="S128" s="73" t="s">
        <v>68</v>
      </c>
      <c r="T128" s="83" t="e">
        <f t="shared" si="7"/>
        <v>#REF!</v>
      </c>
    </row>
    <row r="129" spans="15:20" x14ac:dyDescent="0.25">
      <c r="O129" s="70">
        <v>126</v>
      </c>
      <c r="P129" s="73">
        <f t="shared" si="6"/>
        <v>11</v>
      </c>
      <c r="Q129" s="73">
        <v>6</v>
      </c>
      <c r="R129" s="83"/>
      <c r="S129" s="73" t="s">
        <v>69</v>
      </c>
      <c r="T129" s="83" t="e">
        <f t="shared" si="7"/>
        <v>#REF!</v>
      </c>
    </row>
    <row r="130" spans="15:20" x14ac:dyDescent="0.25">
      <c r="O130" s="70">
        <v>127</v>
      </c>
      <c r="P130" s="73">
        <f t="shared" si="6"/>
        <v>11</v>
      </c>
      <c r="Q130" s="73">
        <v>7</v>
      </c>
      <c r="R130" s="83"/>
      <c r="S130" s="73" t="s">
        <v>70</v>
      </c>
      <c r="T130" s="83" t="e">
        <f t="shared" si="7"/>
        <v>#REF!</v>
      </c>
    </row>
    <row r="131" spans="15:20" x14ac:dyDescent="0.25">
      <c r="O131" s="70">
        <v>128</v>
      </c>
      <c r="P131" s="73">
        <f t="shared" si="6"/>
        <v>11</v>
      </c>
      <c r="Q131" s="73">
        <v>8</v>
      </c>
      <c r="R131" s="83"/>
      <c r="S131" s="73" t="s">
        <v>71</v>
      </c>
      <c r="T131" s="83" t="e">
        <f t="shared" si="7"/>
        <v>#REF!</v>
      </c>
    </row>
    <row r="132" spans="15:20" x14ac:dyDescent="0.25">
      <c r="O132" s="70">
        <v>129</v>
      </c>
      <c r="P132" s="73">
        <f t="shared" ref="P132:P163" si="8">ROUNDUP(O132/12,0)</f>
        <v>11</v>
      </c>
      <c r="Q132" s="73">
        <v>9</v>
      </c>
      <c r="R132" s="83"/>
      <c r="S132" s="73" t="s">
        <v>72</v>
      </c>
      <c r="T132" s="83" t="e">
        <f t="shared" ref="T132:T163" si="9">INDEX($B$7:$M$13,P132,Q132)</f>
        <v>#REF!</v>
      </c>
    </row>
    <row r="133" spans="15:20" x14ac:dyDescent="0.25">
      <c r="O133" s="70">
        <v>130</v>
      </c>
      <c r="P133" s="73">
        <f t="shared" si="8"/>
        <v>11</v>
      </c>
      <c r="Q133" s="73">
        <v>10</v>
      </c>
      <c r="R133" s="83"/>
      <c r="S133" s="73" t="s">
        <v>73</v>
      </c>
      <c r="T133" s="83" t="e">
        <f t="shared" si="9"/>
        <v>#REF!</v>
      </c>
    </row>
    <row r="134" spans="15:20" x14ac:dyDescent="0.25">
      <c r="O134" s="70">
        <v>131</v>
      </c>
      <c r="P134" s="73">
        <f t="shared" si="8"/>
        <v>11</v>
      </c>
      <c r="Q134" s="73">
        <v>11</v>
      </c>
      <c r="R134" s="83"/>
      <c r="S134" s="73" t="s">
        <v>74</v>
      </c>
      <c r="T134" s="83" t="e">
        <f t="shared" si="9"/>
        <v>#REF!</v>
      </c>
    </row>
    <row r="135" spans="15:20" x14ac:dyDescent="0.25">
      <c r="O135" s="70">
        <v>132</v>
      </c>
      <c r="P135" s="73">
        <f t="shared" si="8"/>
        <v>11</v>
      </c>
      <c r="Q135" s="73">
        <v>12</v>
      </c>
      <c r="R135" s="83"/>
      <c r="S135" s="73" t="s">
        <v>75</v>
      </c>
      <c r="T135" s="83" t="e">
        <f t="shared" si="9"/>
        <v>#REF!</v>
      </c>
    </row>
    <row r="136" spans="15:20" x14ac:dyDescent="0.25">
      <c r="O136" s="70">
        <v>133</v>
      </c>
      <c r="P136" s="73">
        <f t="shared" si="8"/>
        <v>12</v>
      </c>
      <c r="Q136" s="73">
        <v>1</v>
      </c>
      <c r="R136" s="83">
        <v>1855</v>
      </c>
      <c r="S136" s="73" t="s">
        <v>64</v>
      </c>
      <c r="T136" s="83" t="e">
        <f t="shared" si="9"/>
        <v>#REF!</v>
      </c>
    </row>
    <row r="137" spans="15:20" x14ac:dyDescent="0.25">
      <c r="O137" s="70">
        <v>134</v>
      </c>
      <c r="P137" s="73">
        <f t="shared" si="8"/>
        <v>12</v>
      </c>
      <c r="Q137" s="73">
        <v>2</v>
      </c>
      <c r="R137" s="83"/>
      <c r="S137" s="73" t="s">
        <v>65</v>
      </c>
      <c r="T137" s="83" t="e">
        <f t="shared" si="9"/>
        <v>#REF!</v>
      </c>
    </row>
    <row r="138" spans="15:20" x14ac:dyDescent="0.25">
      <c r="O138" s="70">
        <v>135</v>
      </c>
      <c r="P138" s="73">
        <f t="shared" si="8"/>
        <v>12</v>
      </c>
      <c r="Q138" s="73">
        <v>3</v>
      </c>
      <c r="R138" s="83"/>
      <c r="S138" s="73" t="s">
        <v>66</v>
      </c>
      <c r="T138" s="83" t="e">
        <f t="shared" si="9"/>
        <v>#REF!</v>
      </c>
    </row>
    <row r="139" spans="15:20" x14ac:dyDescent="0.25">
      <c r="O139" s="70">
        <v>136</v>
      </c>
      <c r="P139" s="73">
        <f t="shared" si="8"/>
        <v>12</v>
      </c>
      <c r="Q139" s="73">
        <v>4</v>
      </c>
      <c r="R139" s="83"/>
      <c r="S139" s="73" t="s">
        <v>67</v>
      </c>
      <c r="T139" s="83" t="e">
        <f t="shared" si="9"/>
        <v>#REF!</v>
      </c>
    </row>
    <row r="140" spans="15:20" x14ac:dyDescent="0.25">
      <c r="O140" s="70">
        <v>137</v>
      </c>
      <c r="P140" s="73">
        <f t="shared" si="8"/>
        <v>12</v>
      </c>
      <c r="Q140" s="73">
        <v>5</v>
      </c>
      <c r="R140" s="83"/>
      <c r="S140" s="73" t="s">
        <v>68</v>
      </c>
      <c r="T140" s="83" t="e">
        <f t="shared" si="9"/>
        <v>#REF!</v>
      </c>
    </row>
    <row r="141" spans="15:20" x14ac:dyDescent="0.25">
      <c r="O141" s="70">
        <v>138</v>
      </c>
      <c r="P141" s="73">
        <f t="shared" si="8"/>
        <v>12</v>
      </c>
      <c r="Q141" s="73">
        <v>6</v>
      </c>
      <c r="R141" s="83"/>
      <c r="S141" s="73" t="s">
        <v>69</v>
      </c>
      <c r="T141" s="83" t="e">
        <f t="shared" si="9"/>
        <v>#REF!</v>
      </c>
    </row>
    <row r="142" spans="15:20" x14ac:dyDescent="0.25">
      <c r="O142" s="70">
        <v>139</v>
      </c>
      <c r="P142" s="73">
        <f t="shared" si="8"/>
        <v>12</v>
      </c>
      <c r="Q142" s="73">
        <v>7</v>
      </c>
      <c r="R142" s="83"/>
      <c r="S142" s="73" t="s">
        <v>70</v>
      </c>
      <c r="T142" s="83" t="e">
        <f t="shared" si="9"/>
        <v>#REF!</v>
      </c>
    </row>
    <row r="143" spans="15:20" x14ac:dyDescent="0.25">
      <c r="O143" s="70">
        <v>140</v>
      </c>
      <c r="P143" s="73">
        <f t="shared" si="8"/>
        <v>12</v>
      </c>
      <c r="Q143" s="73">
        <v>8</v>
      </c>
      <c r="R143" s="83"/>
      <c r="S143" s="73" t="s">
        <v>71</v>
      </c>
      <c r="T143" s="83" t="e">
        <f t="shared" si="9"/>
        <v>#REF!</v>
      </c>
    </row>
    <row r="144" spans="15:20" x14ac:dyDescent="0.25">
      <c r="O144" s="70">
        <v>141</v>
      </c>
      <c r="P144" s="73">
        <f t="shared" si="8"/>
        <v>12</v>
      </c>
      <c r="Q144" s="73">
        <v>9</v>
      </c>
      <c r="R144" s="83"/>
      <c r="S144" s="73" t="s">
        <v>72</v>
      </c>
      <c r="T144" s="83" t="e">
        <f t="shared" si="9"/>
        <v>#REF!</v>
      </c>
    </row>
    <row r="145" spans="15:20" x14ac:dyDescent="0.25">
      <c r="O145" s="70">
        <v>142</v>
      </c>
      <c r="P145" s="73">
        <f t="shared" si="8"/>
        <v>12</v>
      </c>
      <c r="Q145" s="73">
        <v>10</v>
      </c>
      <c r="R145" s="83"/>
      <c r="S145" s="73" t="s">
        <v>73</v>
      </c>
      <c r="T145" s="83" t="e">
        <f t="shared" si="9"/>
        <v>#REF!</v>
      </c>
    </row>
    <row r="146" spans="15:20" x14ac:dyDescent="0.25">
      <c r="O146" s="70">
        <v>143</v>
      </c>
      <c r="P146" s="73">
        <f t="shared" si="8"/>
        <v>12</v>
      </c>
      <c r="Q146" s="73">
        <v>11</v>
      </c>
      <c r="R146" s="83"/>
      <c r="S146" s="73" t="s">
        <v>74</v>
      </c>
      <c r="T146" s="83" t="e">
        <f t="shared" si="9"/>
        <v>#REF!</v>
      </c>
    </row>
    <row r="147" spans="15:20" x14ac:dyDescent="0.25">
      <c r="O147" s="70">
        <v>144</v>
      </c>
      <c r="P147" s="73">
        <f t="shared" si="8"/>
        <v>12</v>
      </c>
      <c r="Q147" s="73">
        <v>12</v>
      </c>
      <c r="R147" s="83"/>
      <c r="S147" s="73" t="s">
        <v>75</v>
      </c>
      <c r="T147" s="83" t="e">
        <f t="shared" si="9"/>
        <v>#REF!</v>
      </c>
    </row>
    <row r="148" spans="15:20" x14ac:dyDescent="0.25">
      <c r="O148" s="70">
        <v>145</v>
      </c>
      <c r="P148" s="73">
        <f t="shared" si="8"/>
        <v>13</v>
      </c>
      <c r="Q148" s="73">
        <v>1</v>
      </c>
      <c r="R148" s="83">
        <v>1856</v>
      </c>
      <c r="S148" s="73" t="s">
        <v>64</v>
      </c>
      <c r="T148" s="83" t="e">
        <f t="shared" si="9"/>
        <v>#REF!</v>
      </c>
    </row>
    <row r="149" spans="15:20" x14ac:dyDescent="0.25">
      <c r="O149" s="70">
        <v>146</v>
      </c>
      <c r="P149" s="73">
        <f t="shared" si="8"/>
        <v>13</v>
      </c>
      <c r="Q149" s="73">
        <v>2</v>
      </c>
      <c r="R149" s="83"/>
      <c r="S149" s="73" t="s">
        <v>65</v>
      </c>
      <c r="T149" s="83" t="e">
        <f t="shared" si="9"/>
        <v>#REF!</v>
      </c>
    </row>
    <row r="150" spans="15:20" x14ac:dyDescent="0.25">
      <c r="O150" s="70">
        <v>147</v>
      </c>
      <c r="P150" s="73">
        <f t="shared" si="8"/>
        <v>13</v>
      </c>
      <c r="Q150" s="73">
        <v>3</v>
      </c>
      <c r="R150" s="83"/>
      <c r="S150" s="73" t="s">
        <v>66</v>
      </c>
      <c r="T150" s="83" t="e">
        <f t="shared" si="9"/>
        <v>#REF!</v>
      </c>
    </row>
    <row r="151" spans="15:20" x14ac:dyDescent="0.25">
      <c r="O151" s="70">
        <v>148</v>
      </c>
      <c r="P151" s="73">
        <f t="shared" si="8"/>
        <v>13</v>
      </c>
      <c r="Q151" s="73">
        <v>4</v>
      </c>
      <c r="R151" s="83"/>
      <c r="S151" s="73" t="s">
        <v>67</v>
      </c>
      <c r="T151" s="83" t="e">
        <f t="shared" si="9"/>
        <v>#REF!</v>
      </c>
    </row>
    <row r="152" spans="15:20" x14ac:dyDescent="0.25">
      <c r="O152" s="70">
        <v>149</v>
      </c>
      <c r="P152" s="73">
        <f t="shared" si="8"/>
        <v>13</v>
      </c>
      <c r="Q152" s="73">
        <v>5</v>
      </c>
      <c r="R152" s="83"/>
      <c r="S152" s="73" t="s">
        <v>68</v>
      </c>
      <c r="T152" s="83" t="e">
        <f t="shared" si="9"/>
        <v>#REF!</v>
      </c>
    </row>
    <row r="153" spans="15:20" x14ac:dyDescent="0.25">
      <c r="O153" s="70">
        <v>150</v>
      </c>
      <c r="P153" s="73">
        <f t="shared" si="8"/>
        <v>13</v>
      </c>
      <c r="Q153" s="73">
        <v>6</v>
      </c>
      <c r="R153" s="83"/>
      <c r="S153" s="73" t="s">
        <v>69</v>
      </c>
      <c r="T153" s="83" t="e">
        <f t="shared" si="9"/>
        <v>#REF!</v>
      </c>
    </row>
    <row r="154" spans="15:20" x14ac:dyDescent="0.25">
      <c r="O154" s="70">
        <v>151</v>
      </c>
      <c r="P154" s="73">
        <f t="shared" si="8"/>
        <v>13</v>
      </c>
      <c r="Q154" s="73">
        <v>7</v>
      </c>
      <c r="R154" s="83"/>
      <c r="S154" s="73" t="s">
        <v>70</v>
      </c>
      <c r="T154" s="83" t="e">
        <f t="shared" si="9"/>
        <v>#REF!</v>
      </c>
    </row>
    <row r="155" spans="15:20" x14ac:dyDescent="0.25">
      <c r="O155" s="70">
        <v>152</v>
      </c>
      <c r="P155" s="73">
        <f t="shared" si="8"/>
        <v>13</v>
      </c>
      <c r="Q155" s="73">
        <v>8</v>
      </c>
      <c r="R155" s="83"/>
      <c r="S155" s="73" t="s">
        <v>71</v>
      </c>
      <c r="T155" s="83" t="e">
        <f t="shared" si="9"/>
        <v>#REF!</v>
      </c>
    </row>
    <row r="156" spans="15:20" x14ac:dyDescent="0.25">
      <c r="O156" s="70">
        <v>153</v>
      </c>
      <c r="P156" s="73">
        <f t="shared" si="8"/>
        <v>13</v>
      </c>
      <c r="Q156" s="73">
        <v>9</v>
      </c>
      <c r="R156" s="83"/>
      <c r="S156" s="73" t="s">
        <v>72</v>
      </c>
      <c r="T156" s="83" t="e">
        <f t="shared" si="9"/>
        <v>#REF!</v>
      </c>
    </row>
    <row r="157" spans="15:20" x14ac:dyDescent="0.25">
      <c r="O157" s="70">
        <v>154</v>
      </c>
      <c r="P157" s="73">
        <f t="shared" si="8"/>
        <v>13</v>
      </c>
      <c r="Q157" s="73">
        <v>10</v>
      </c>
      <c r="R157" s="83"/>
      <c r="S157" s="73" t="s">
        <v>73</v>
      </c>
      <c r="T157" s="83" t="e">
        <f t="shared" si="9"/>
        <v>#REF!</v>
      </c>
    </row>
    <row r="158" spans="15:20" x14ac:dyDescent="0.25">
      <c r="O158" s="70">
        <v>155</v>
      </c>
      <c r="P158" s="73">
        <f t="shared" si="8"/>
        <v>13</v>
      </c>
      <c r="Q158" s="73">
        <v>11</v>
      </c>
      <c r="R158" s="83"/>
      <c r="S158" s="73" t="s">
        <v>74</v>
      </c>
      <c r="T158" s="83" t="e">
        <f t="shared" si="9"/>
        <v>#REF!</v>
      </c>
    </row>
    <row r="159" spans="15:20" x14ac:dyDescent="0.25">
      <c r="O159" s="70">
        <v>156</v>
      </c>
      <c r="P159" s="73">
        <f t="shared" si="8"/>
        <v>13</v>
      </c>
      <c r="Q159" s="73">
        <v>12</v>
      </c>
      <c r="R159" s="83"/>
      <c r="S159" s="73" t="s">
        <v>75</v>
      </c>
      <c r="T159" s="83" t="e">
        <f t="shared" si="9"/>
        <v>#REF!</v>
      </c>
    </row>
    <row r="160" spans="15:20" x14ac:dyDescent="0.25">
      <c r="O160" s="70">
        <v>157</v>
      </c>
      <c r="P160" s="73">
        <f t="shared" si="8"/>
        <v>14</v>
      </c>
      <c r="Q160" s="73">
        <v>1</v>
      </c>
      <c r="R160" s="83">
        <v>1857</v>
      </c>
      <c r="S160" s="73" t="s">
        <v>64</v>
      </c>
      <c r="T160" s="83" t="e">
        <f t="shared" si="9"/>
        <v>#REF!</v>
      </c>
    </row>
    <row r="161" spans="15:20" x14ac:dyDescent="0.25">
      <c r="O161" s="70">
        <v>158</v>
      </c>
      <c r="P161" s="73">
        <f t="shared" si="8"/>
        <v>14</v>
      </c>
      <c r="Q161" s="73">
        <v>2</v>
      </c>
      <c r="R161" s="83"/>
      <c r="S161" s="73" t="s">
        <v>65</v>
      </c>
      <c r="T161" s="83" t="e">
        <f t="shared" si="9"/>
        <v>#REF!</v>
      </c>
    </row>
    <row r="162" spans="15:20" x14ac:dyDescent="0.25">
      <c r="O162" s="70">
        <v>159</v>
      </c>
      <c r="P162" s="73">
        <f t="shared" si="8"/>
        <v>14</v>
      </c>
      <c r="Q162" s="73">
        <v>3</v>
      </c>
      <c r="R162" s="83"/>
      <c r="S162" s="73" t="s">
        <v>66</v>
      </c>
      <c r="T162" s="83" t="e">
        <f t="shared" si="9"/>
        <v>#REF!</v>
      </c>
    </row>
    <row r="163" spans="15:20" x14ac:dyDescent="0.25">
      <c r="O163" s="70">
        <v>160</v>
      </c>
      <c r="P163" s="73">
        <f t="shared" si="8"/>
        <v>14</v>
      </c>
      <c r="Q163" s="73">
        <v>4</v>
      </c>
      <c r="R163" s="83"/>
      <c r="S163" s="73" t="s">
        <v>67</v>
      </c>
      <c r="T163" s="83" t="e">
        <f t="shared" si="9"/>
        <v>#REF!</v>
      </c>
    </row>
    <row r="164" spans="15:20" x14ac:dyDescent="0.25">
      <c r="O164" s="70">
        <v>161</v>
      </c>
      <c r="P164" s="73">
        <f t="shared" ref="P164:P195" si="10">ROUNDUP(O164/12,0)</f>
        <v>14</v>
      </c>
      <c r="Q164" s="73">
        <v>5</v>
      </c>
      <c r="R164" s="83"/>
      <c r="S164" s="73" t="s">
        <v>68</v>
      </c>
      <c r="T164" s="83" t="e">
        <f t="shared" ref="T164:T195" si="11">INDEX($B$7:$M$13,P164,Q164)</f>
        <v>#REF!</v>
      </c>
    </row>
    <row r="165" spans="15:20" x14ac:dyDescent="0.25">
      <c r="O165" s="70">
        <v>162</v>
      </c>
      <c r="P165" s="73">
        <f t="shared" si="10"/>
        <v>14</v>
      </c>
      <c r="Q165" s="73">
        <v>6</v>
      </c>
      <c r="R165" s="83"/>
      <c r="S165" s="73" t="s">
        <v>69</v>
      </c>
      <c r="T165" s="83" t="e">
        <f t="shared" si="11"/>
        <v>#REF!</v>
      </c>
    </row>
    <row r="166" spans="15:20" x14ac:dyDescent="0.25">
      <c r="O166" s="70">
        <v>163</v>
      </c>
      <c r="P166" s="73">
        <f t="shared" si="10"/>
        <v>14</v>
      </c>
      <c r="Q166" s="73">
        <v>7</v>
      </c>
      <c r="R166" s="83"/>
      <c r="S166" s="73" t="s">
        <v>70</v>
      </c>
      <c r="T166" s="83" t="e">
        <f t="shared" si="11"/>
        <v>#REF!</v>
      </c>
    </row>
    <row r="167" spans="15:20" x14ac:dyDescent="0.25">
      <c r="O167" s="70">
        <v>164</v>
      </c>
      <c r="P167" s="73">
        <f t="shared" si="10"/>
        <v>14</v>
      </c>
      <c r="Q167" s="73">
        <v>8</v>
      </c>
      <c r="R167" s="83"/>
      <c r="S167" s="73" t="s">
        <v>71</v>
      </c>
      <c r="T167" s="83" t="e">
        <f t="shared" si="11"/>
        <v>#REF!</v>
      </c>
    </row>
    <row r="168" spans="15:20" x14ac:dyDescent="0.25">
      <c r="O168" s="70">
        <v>165</v>
      </c>
      <c r="P168" s="73">
        <f t="shared" si="10"/>
        <v>14</v>
      </c>
      <c r="Q168" s="73">
        <v>9</v>
      </c>
      <c r="R168" s="83"/>
      <c r="S168" s="73" t="s">
        <v>72</v>
      </c>
      <c r="T168" s="83" t="e">
        <f t="shared" si="11"/>
        <v>#REF!</v>
      </c>
    </row>
    <row r="169" spans="15:20" x14ac:dyDescent="0.25">
      <c r="O169" s="70">
        <v>166</v>
      </c>
      <c r="P169" s="73">
        <f t="shared" si="10"/>
        <v>14</v>
      </c>
      <c r="Q169" s="73">
        <v>10</v>
      </c>
      <c r="R169" s="83"/>
      <c r="S169" s="73" t="s">
        <v>73</v>
      </c>
      <c r="T169" s="83" t="e">
        <f t="shared" si="11"/>
        <v>#REF!</v>
      </c>
    </row>
    <row r="170" spans="15:20" x14ac:dyDescent="0.25">
      <c r="O170" s="70">
        <v>167</v>
      </c>
      <c r="P170" s="73">
        <f t="shared" si="10"/>
        <v>14</v>
      </c>
      <c r="Q170" s="73">
        <v>11</v>
      </c>
      <c r="R170" s="83"/>
      <c r="S170" s="73" t="s">
        <v>74</v>
      </c>
      <c r="T170" s="83" t="e">
        <f t="shared" si="11"/>
        <v>#REF!</v>
      </c>
    </row>
    <row r="171" spans="15:20" x14ac:dyDescent="0.25">
      <c r="O171" s="70">
        <v>168</v>
      </c>
      <c r="P171" s="73">
        <f t="shared" si="10"/>
        <v>14</v>
      </c>
      <c r="Q171" s="73">
        <v>12</v>
      </c>
      <c r="R171" s="83"/>
      <c r="S171" s="73" t="s">
        <v>75</v>
      </c>
      <c r="T171" s="83" t="e">
        <f t="shared" si="11"/>
        <v>#REF!</v>
      </c>
    </row>
    <row r="172" spans="15:20" x14ac:dyDescent="0.25">
      <c r="O172" s="70">
        <v>169</v>
      </c>
      <c r="P172" s="73">
        <f t="shared" si="10"/>
        <v>15</v>
      </c>
      <c r="Q172" s="73">
        <v>1</v>
      </c>
      <c r="R172" s="83">
        <v>1858</v>
      </c>
      <c r="S172" s="73" t="s">
        <v>64</v>
      </c>
      <c r="T172" s="83" t="e">
        <f t="shared" si="11"/>
        <v>#REF!</v>
      </c>
    </row>
    <row r="173" spans="15:20" x14ac:dyDescent="0.25">
      <c r="O173" s="70">
        <v>170</v>
      </c>
      <c r="P173" s="73">
        <f t="shared" si="10"/>
        <v>15</v>
      </c>
      <c r="Q173" s="73">
        <v>2</v>
      </c>
      <c r="R173" s="83"/>
      <c r="S173" s="73" t="s">
        <v>65</v>
      </c>
      <c r="T173" s="83" t="e">
        <f t="shared" si="11"/>
        <v>#REF!</v>
      </c>
    </row>
    <row r="174" spans="15:20" x14ac:dyDescent="0.25">
      <c r="O174" s="70">
        <v>171</v>
      </c>
      <c r="P174" s="73">
        <f t="shared" si="10"/>
        <v>15</v>
      </c>
      <c r="Q174" s="73">
        <v>3</v>
      </c>
      <c r="R174" s="83"/>
      <c r="S174" s="73" t="s">
        <v>66</v>
      </c>
      <c r="T174" s="83" t="e">
        <f t="shared" si="11"/>
        <v>#REF!</v>
      </c>
    </row>
    <row r="175" spans="15:20" x14ac:dyDescent="0.25">
      <c r="O175" s="70">
        <v>172</v>
      </c>
      <c r="P175" s="73">
        <f t="shared" si="10"/>
        <v>15</v>
      </c>
      <c r="Q175" s="73">
        <v>4</v>
      </c>
      <c r="R175" s="83"/>
      <c r="S175" s="73" t="s">
        <v>67</v>
      </c>
      <c r="T175" s="83" t="e">
        <f t="shared" si="11"/>
        <v>#REF!</v>
      </c>
    </row>
    <row r="176" spans="15:20" x14ac:dyDescent="0.25">
      <c r="O176" s="70">
        <v>173</v>
      </c>
      <c r="P176" s="73">
        <f t="shared" si="10"/>
        <v>15</v>
      </c>
      <c r="Q176" s="73">
        <v>5</v>
      </c>
      <c r="R176" s="83"/>
      <c r="S176" s="73" t="s">
        <v>68</v>
      </c>
      <c r="T176" s="83" t="e">
        <f t="shared" si="11"/>
        <v>#REF!</v>
      </c>
    </row>
    <row r="177" spans="15:20" x14ac:dyDescent="0.25">
      <c r="O177" s="70">
        <v>174</v>
      </c>
      <c r="P177" s="73">
        <f t="shared" si="10"/>
        <v>15</v>
      </c>
      <c r="Q177" s="73">
        <v>6</v>
      </c>
      <c r="R177" s="83"/>
      <c r="S177" s="73" t="s">
        <v>69</v>
      </c>
      <c r="T177" s="83" t="e">
        <f t="shared" si="11"/>
        <v>#REF!</v>
      </c>
    </row>
    <row r="178" spans="15:20" x14ac:dyDescent="0.25">
      <c r="O178" s="70">
        <v>175</v>
      </c>
      <c r="P178" s="73">
        <f t="shared" si="10"/>
        <v>15</v>
      </c>
      <c r="Q178" s="73">
        <v>7</v>
      </c>
      <c r="R178" s="83"/>
      <c r="S178" s="73" t="s">
        <v>70</v>
      </c>
      <c r="T178" s="83" t="e">
        <f t="shared" si="11"/>
        <v>#REF!</v>
      </c>
    </row>
    <row r="179" spans="15:20" x14ac:dyDescent="0.25">
      <c r="O179" s="70">
        <v>176</v>
      </c>
      <c r="P179" s="73">
        <f t="shared" si="10"/>
        <v>15</v>
      </c>
      <c r="Q179" s="73">
        <v>8</v>
      </c>
      <c r="R179" s="83"/>
      <c r="S179" s="73" t="s">
        <v>71</v>
      </c>
      <c r="T179" s="83" t="e">
        <f t="shared" si="11"/>
        <v>#REF!</v>
      </c>
    </row>
    <row r="180" spans="15:20" x14ac:dyDescent="0.25">
      <c r="O180" s="70">
        <v>177</v>
      </c>
      <c r="P180" s="73">
        <f t="shared" si="10"/>
        <v>15</v>
      </c>
      <c r="Q180" s="73">
        <v>9</v>
      </c>
      <c r="R180" s="83"/>
      <c r="S180" s="73" t="s">
        <v>72</v>
      </c>
      <c r="T180" s="83" t="e">
        <f t="shared" si="11"/>
        <v>#REF!</v>
      </c>
    </row>
    <row r="181" spans="15:20" x14ac:dyDescent="0.25">
      <c r="O181" s="70">
        <v>178</v>
      </c>
      <c r="P181" s="73">
        <f t="shared" si="10"/>
        <v>15</v>
      </c>
      <c r="Q181" s="73">
        <v>10</v>
      </c>
      <c r="R181" s="83"/>
      <c r="S181" s="73" t="s">
        <v>73</v>
      </c>
      <c r="T181" s="83" t="e">
        <f t="shared" si="11"/>
        <v>#REF!</v>
      </c>
    </row>
    <row r="182" spans="15:20" x14ac:dyDescent="0.25">
      <c r="O182" s="70">
        <v>179</v>
      </c>
      <c r="P182" s="73">
        <f t="shared" si="10"/>
        <v>15</v>
      </c>
      <c r="Q182" s="73">
        <v>11</v>
      </c>
      <c r="R182" s="83"/>
      <c r="S182" s="73" t="s">
        <v>74</v>
      </c>
      <c r="T182" s="83" t="e">
        <f t="shared" si="11"/>
        <v>#REF!</v>
      </c>
    </row>
    <row r="183" spans="15:20" x14ac:dyDescent="0.25">
      <c r="O183" s="70">
        <v>180</v>
      </c>
      <c r="P183" s="73">
        <f t="shared" si="10"/>
        <v>15</v>
      </c>
      <c r="Q183" s="73">
        <v>12</v>
      </c>
      <c r="R183" s="83"/>
      <c r="S183" s="73" t="s">
        <v>75</v>
      </c>
      <c r="T183" s="83" t="e">
        <f t="shared" si="11"/>
        <v>#REF!</v>
      </c>
    </row>
    <row r="184" spans="15:20" x14ac:dyDescent="0.25">
      <c r="O184" s="70">
        <v>181</v>
      </c>
      <c r="P184" s="73">
        <f t="shared" si="10"/>
        <v>16</v>
      </c>
      <c r="Q184" s="73">
        <v>1</v>
      </c>
      <c r="R184" s="83">
        <v>1859</v>
      </c>
      <c r="S184" s="73" t="s">
        <v>64</v>
      </c>
      <c r="T184" s="83" t="e">
        <f t="shared" si="11"/>
        <v>#REF!</v>
      </c>
    </row>
    <row r="185" spans="15:20" x14ac:dyDescent="0.25">
      <c r="O185" s="70">
        <v>182</v>
      </c>
      <c r="P185" s="73">
        <f t="shared" si="10"/>
        <v>16</v>
      </c>
      <c r="Q185" s="73">
        <v>2</v>
      </c>
      <c r="R185" s="83"/>
      <c r="S185" s="73" t="s">
        <v>65</v>
      </c>
      <c r="T185" s="83" t="e">
        <f t="shared" si="11"/>
        <v>#REF!</v>
      </c>
    </row>
    <row r="186" spans="15:20" x14ac:dyDescent="0.25">
      <c r="O186" s="70">
        <v>183</v>
      </c>
      <c r="P186" s="73">
        <f t="shared" si="10"/>
        <v>16</v>
      </c>
      <c r="Q186" s="73">
        <v>3</v>
      </c>
      <c r="R186" s="83"/>
      <c r="S186" s="73" t="s">
        <v>66</v>
      </c>
      <c r="T186" s="83" t="e">
        <f t="shared" si="11"/>
        <v>#REF!</v>
      </c>
    </row>
    <row r="187" spans="15:20" x14ac:dyDescent="0.25">
      <c r="O187" s="70">
        <v>184</v>
      </c>
      <c r="P187" s="73">
        <f t="shared" si="10"/>
        <v>16</v>
      </c>
      <c r="Q187" s="73">
        <v>4</v>
      </c>
      <c r="R187" s="83"/>
      <c r="S187" s="73" t="s">
        <v>67</v>
      </c>
      <c r="T187" s="83" t="e">
        <f t="shared" si="11"/>
        <v>#REF!</v>
      </c>
    </row>
    <row r="188" spans="15:20" x14ac:dyDescent="0.25">
      <c r="O188" s="70">
        <v>185</v>
      </c>
      <c r="P188" s="73">
        <f t="shared" si="10"/>
        <v>16</v>
      </c>
      <c r="Q188" s="73">
        <v>5</v>
      </c>
      <c r="R188" s="83"/>
      <c r="S188" s="73" t="s">
        <v>68</v>
      </c>
      <c r="T188" s="83" t="e">
        <f t="shared" si="11"/>
        <v>#REF!</v>
      </c>
    </row>
    <row r="189" spans="15:20" x14ac:dyDescent="0.25">
      <c r="O189" s="70">
        <v>186</v>
      </c>
      <c r="P189" s="73">
        <f t="shared" si="10"/>
        <v>16</v>
      </c>
      <c r="Q189" s="73">
        <v>6</v>
      </c>
      <c r="R189" s="83"/>
      <c r="S189" s="73" t="s">
        <v>69</v>
      </c>
      <c r="T189" s="83" t="e">
        <f t="shared" si="11"/>
        <v>#REF!</v>
      </c>
    </row>
    <row r="190" spans="15:20" x14ac:dyDescent="0.25">
      <c r="O190" s="70">
        <v>187</v>
      </c>
      <c r="P190" s="73">
        <f t="shared" si="10"/>
        <v>16</v>
      </c>
      <c r="Q190" s="73">
        <v>7</v>
      </c>
      <c r="R190" s="83"/>
      <c r="S190" s="73" t="s">
        <v>70</v>
      </c>
      <c r="T190" s="83" t="e">
        <f t="shared" si="11"/>
        <v>#REF!</v>
      </c>
    </row>
    <row r="191" spans="15:20" x14ac:dyDescent="0.25">
      <c r="O191" s="70">
        <v>188</v>
      </c>
      <c r="P191" s="73">
        <f t="shared" si="10"/>
        <v>16</v>
      </c>
      <c r="Q191" s="73">
        <v>8</v>
      </c>
      <c r="R191" s="83"/>
      <c r="S191" s="73" t="s">
        <v>71</v>
      </c>
      <c r="T191" s="83" t="e">
        <f t="shared" si="11"/>
        <v>#REF!</v>
      </c>
    </row>
    <row r="192" spans="15:20" x14ac:dyDescent="0.25">
      <c r="O192" s="70">
        <v>189</v>
      </c>
      <c r="P192" s="73">
        <f t="shared" si="10"/>
        <v>16</v>
      </c>
      <c r="Q192" s="73">
        <v>9</v>
      </c>
      <c r="R192" s="83"/>
      <c r="S192" s="73" t="s">
        <v>72</v>
      </c>
      <c r="T192" s="83" t="e">
        <f t="shared" si="11"/>
        <v>#REF!</v>
      </c>
    </row>
    <row r="193" spans="15:20" x14ac:dyDescent="0.25">
      <c r="O193" s="70">
        <v>190</v>
      </c>
      <c r="P193" s="73">
        <f t="shared" si="10"/>
        <v>16</v>
      </c>
      <c r="Q193" s="73">
        <v>10</v>
      </c>
      <c r="R193" s="83"/>
      <c r="S193" s="73" t="s">
        <v>73</v>
      </c>
      <c r="T193" s="83" t="e">
        <f t="shared" si="11"/>
        <v>#REF!</v>
      </c>
    </row>
    <row r="194" spans="15:20" x14ac:dyDescent="0.25">
      <c r="O194" s="70">
        <v>191</v>
      </c>
      <c r="P194" s="73">
        <f t="shared" si="10"/>
        <v>16</v>
      </c>
      <c r="Q194" s="73">
        <v>11</v>
      </c>
      <c r="R194" s="83"/>
      <c r="S194" s="73" t="s">
        <v>74</v>
      </c>
      <c r="T194" s="83" t="e">
        <f t="shared" si="11"/>
        <v>#REF!</v>
      </c>
    </row>
    <row r="195" spans="15:20" x14ac:dyDescent="0.25">
      <c r="O195" s="70">
        <v>192</v>
      </c>
      <c r="P195" s="73">
        <f t="shared" si="10"/>
        <v>16</v>
      </c>
      <c r="Q195" s="73">
        <v>12</v>
      </c>
      <c r="R195" s="83"/>
      <c r="S195" s="73" t="s">
        <v>75</v>
      </c>
      <c r="T195" s="83" t="e">
        <f t="shared" si="11"/>
        <v>#REF!</v>
      </c>
    </row>
  </sheetData>
  <hyperlinks>
    <hyperlink ref="A1" location="Contents!A1" display="Contents"/>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250"/>
  <sheetViews>
    <sheetView workbookViewId="0"/>
  </sheetViews>
  <sheetFormatPr defaultRowHeight="15" x14ac:dyDescent="0.25"/>
  <cols>
    <col min="2" max="5" width="12.140625" customWidth="1"/>
    <col min="7" max="12" width="9.140625" style="9"/>
  </cols>
  <sheetData>
    <row r="1" spans="1:12" x14ac:dyDescent="0.25">
      <c r="A1" s="115" t="s">
        <v>349</v>
      </c>
      <c r="B1" s="5" t="s">
        <v>172</v>
      </c>
      <c r="G1"/>
      <c r="H1"/>
      <c r="I1"/>
      <c r="J1"/>
      <c r="K1"/>
      <c r="L1"/>
    </row>
    <row r="2" spans="1:12" x14ac:dyDescent="0.25">
      <c r="B2" s="5" t="s">
        <v>171</v>
      </c>
      <c r="G2"/>
      <c r="H2"/>
      <c r="I2"/>
      <c r="J2"/>
      <c r="K2"/>
      <c r="L2"/>
    </row>
    <row r="3" spans="1:12" x14ac:dyDescent="0.25">
      <c r="B3" s="5" t="s">
        <v>273</v>
      </c>
      <c r="G3"/>
      <c r="H3"/>
      <c r="I3"/>
      <c r="J3"/>
      <c r="K3"/>
      <c r="L3"/>
    </row>
    <row r="4" spans="1:12" x14ac:dyDescent="0.25">
      <c r="G4"/>
      <c r="H4"/>
      <c r="I4"/>
      <c r="J4"/>
      <c r="K4"/>
      <c r="L4"/>
    </row>
    <row r="5" spans="1:12" x14ac:dyDescent="0.25">
      <c r="A5" t="s">
        <v>2</v>
      </c>
      <c r="B5" t="s">
        <v>64</v>
      </c>
      <c r="C5" t="s">
        <v>67</v>
      </c>
      <c r="D5" t="s">
        <v>70</v>
      </c>
      <c r="E5" t="s">
        <v>73</v>
      </c>
      <c r="G5"/>
      <c r="H5"/>
      <c r="I5"/>
      <c r="J5"/>
      <c r="K5"/>
      <c r="L5"/>
    </row>
    <row r="6" spans="1:12" x14ac:dyDescent="0.25">
      <c r="A6">
        <v>1829</v>
      </c>
      <c r="B6" s="84" t="s">
        <v>52</v>
      </c>
      <c r="C6" s="84" t="s">
        <v>52</v>
      </c>
      <c r="D6" s="65">
        <v>217</v>
      </c>
      <c r="E6" s="84" t="s">
        <v>52</v>
      </c>
      <c r="G6" s="14">
        <v>1</v>
      </c>
      <c r="H6" s="24">
        <v>1829</v>
      </c>
      <c r="I6" s="9" t="s">
        <v>88</v>
      </c>
      <c r="J6" s="24">
        <v>1</v>
      </c>
      <c r="K6" s="9">
        <v>1</v>
      </c>
      <c r="L6" s="9" t="str">
        <f t="shared" ref="L6:L37" si="0">INDEX($B$6:$E$28,J6,K6)</f>
        <v>-</v>
      </c>
    </row>
    <row r="7" spans="1:12" x14ac:dyDescent="0.25">
      <c r="A7">
        <v>1830</v>
      </c>
      <c r="B7" s="65">
        <v>1021</v>
      </c>
      <c r="C7" s="65">
        <v>8</v>
      </c>
      <c r="D7" s="65">
        <v>1232</v>
      </c>
      <c r="E7" s="65">
        <v>671</v>
      </c>
      <c r="G7" s="14">
        <v>2</v>
      </c>
      <c r="H7" s="24" t="s">
        <v>168</v>
      </c>
      <c r="I7" s="9" t="s">
        <v>89</v>
      </c>
      <c r="J7" s="24">
        <v>1</v>
      </c>
      <c r="K7" s="9">
        <v>2</v>
      </c>
      <c r="L7" s="9" t="str">
        <f t="shared" si="0"/>
        <v>-</v>
      </c>
    </row>
    <row r="8" spans="1:12" x14ac:dyDescent="0.25">
      <c r="A8">
        <v>1831</v>
      </c>
      <c r="B8" s="65">
        <v>167</v>
      </c>
      <c r="C8" s="65">
        <v>884</v>
      </c>
      <c r="D8" s="65">
        <v>623</v>
      </c>
      <c r="E8" s="65">
        <v>999</v>
      </c>
      <c r="G8" s="14">
        <v>3</v>
      </c>
      <c r="H8" s="24" t="s">
        <v>168</v>
      </c>
      <c r="I8" s="9" t="s">
        <v>90</v>
      </c>
      <c r="J8" s="24">
        <v>1</v>
      </c>
      <c r="K8" s="9">
        <v>3</v>
      </c>
      <c r="L8" s="9">
        <f t="shared" si="0"/>
        <v>217</v>
      </c>
    </row>
    <row r="9" spans="1:12" x14ac:dyDescent="0.25">
      <c r="A9">
        <v>1832</v>
      </c>
      <c r="B9" s="65">
        <v>1154</v>
      </c>
      <c r="C9" s="65">
        <v>387</v>
      </c>
      <c r="D9" s="65">
        <v>1689</v>
      </c>
      <c r="E9" s="65">
        <v>238</v>
      </c>
      <c r="G9" s="14">
        <v>4</v>
      </c>
      <c r="H9" s="24" t="s">
        <v>168</v>
      </c>
      <c r="I9" s="9" t="s">
        <v>91</v>
      </c>
      <c r="J9" s="24">
        <v>1</v>
      </c>
      <c r="K9" s="9">
        <v>4</v>
      </c>
      <c r="L9" s="9" t="str">
        <f t="shared" si="0"/>
        <v>-</v>
      </c>
    </row>
    <row r="10" spans="1:12" x14ac:dyDescent="0.25">
      <c r="A10">
        <v>1833</v>
      </c>
      <c r="B10" s="65">
        <v>296</v>
      </c>
      <c r="C10" s="65">
        <v>717</v>
      </c>
      <c r="D10" s="65">
        <v>1830</v>
      </c>
      <c r="E10" s="65">
        <v>2295</v>
      </c>
      <c r="G10" s="14">
        <v>5</v>
      </c>
      <c r="H10" s="13">
        <v>1830</v>
      </c>
      <c r="I10" s="9" t="s">
        <v>88</v>
      </c>
      <c r="J10" s="24">
        <v>2</v>
      </c>
      <c r="K10" s="9">
        <v>1</v>
      </c>
      <c r="L10" s="9">
        <f t="shared" si="0"/>
        <v>1021</v>
      </c>
    </row>
    <row r="11" spans="1:12" x14ac:dyDescent="0.25">
      <c r="A11">
        <v>1834</v>
      </c>
      <c r="B11" s="66">
        <v>1959</v>
      </c>
      <c r="C11" s="66">
        <v>2026</v>
      </c>
      <c r="D11" s="66">
        <v>2609</v>
      </c>
      <c r="E11" s="66">
        <v>3168</v>
      </c>
      <c r="G11" s="14">
        <v>6</v>
      </c>
      <c r="H11" s="13" t="s">
        <v>168</v>
      </c>
      <c r="I11" s="9" t="s">
        <v>89</v>
      </c>
      <c r="J11" s="24">
        <v>2</v>
      </c>
      <c r="K11" s="9">
        <v>2</v>
      </c>
      <c r="L11" s="9">
        <f t="shared" si="0"/>
        <v>8</v>
      </c>
    </row>
    <row r="12" spans="1:12" x14ac:dyDescent="0.25">
      <c r="A12">
        <v>1835</v>
      </c>
      <c r="B12" s="65">
        <v>971</v>
      </c>
      <c r="C12" s="65">
        <v>2063</v>
      </c>
      <c r="D12" s="65">
        <v>2478</v>
      </c>
      <c r="E12" s="86" t="s">
        <v>52</v>
      </c>
      <c r="G12" s="14">
        <v>7</v>
      </c>
      <c r="H12" s="13" t="s">
        <v>168</v>
      </c>
      <c r="I12" s="9" t="s">
        <v>90</v>
      </c>
      <c r="J12" s="24">
        <v>2</v>
      </c>
      <c r="K12" s="9">
        <v>3</v>
      </c>
      <c r="L12" s="9">
        <f t="shared" si="0"/>
        <v>1232</v>
      </c>
    </row>
    <row r="13" spans="1:12" x14ac:dyDescent="0.25">
      <c r="A13">
        <v>1836</v>
      </c>
      <c r="B13" s="86" t="s">
        <v>52</v>
      </c>
      <c r="C13" s="85">
        <v>5000</v>
      </c>
      <c r="D13" s="65">
        <v>3647</v>
      </c>
      <c r="E13" s="65">
        <v>1265</v>
      </c>
      <c r="G13" s="14">
        <v>8</v>
      </c>
      <c r="H13" s="13" t="s">
        <v>168</v>
      </c>
      <c r="I13" s="9" t="s">
        <v>91</v>
      </c>
      <c r="J13" s="24">
        <v>2</v>
      </c>
      <c r="K13" s="9">
        <v>4</v>
      </c>
      <c r="L13" s="9">
        <f t="shared" si="0"/>
        <v>671</v>
      </c>
    </row>
    <row r="14" spans="1:12" x14ac:dyDescent="0.25">
      <c r="A14">
        <v>1837</v>
      </c>
      <c r="B14" s="66">
        <v>3191</v>
      </c>
      <c r="C14" s="66">
        <v>593</v>
      </c>
      <c r="D14" s="66">
        <v>895</v>
      </c>
      <c r="E14" s="66">
        <v>452</v>
      </c>
      <c r="G14" s="14">
        <v>9</v>
      </c>
      <c r="H14" s="24">
        <v>1831</v>
      </c>
      <c r="I14" s="9" t="s">
        <v>88</v>
      </c>
      <c r="J14" s="24">
        <v>3</v>
      </c>
      <c r="K14" s="9">
        <v>1</v>
      </c>
      <c r="L14" s="9">
        <f t="shared" si="0"/>
        <v>167</v>
      </c>
    </row>
    <row r="15" spans="1:12" x14ac:dyDescent="0.25">
      <c r="A15">
        <v>1838</v>
      </c>
      <c r="B15" s="66">
        <v>934</v>
      </c>
      <c r="C15" s="66">
        <v>11</v>
      </c>
      <c r="D15" s="66">
        <v>1330</v>
      </c>
      <c r="E15" s="66">
        <v>1463</v>
      </c>
      <c r="G15" s="14">
        <v>10</v>
      </c>
      <c r="H15" s="24" t="s">
        <v>168</v>
      </c>
      <c r="I15" s="9" t="s">
        <v>89</v>
      </c>
      <c r="J15" s="24">
        <v>3</v>
      </c>
      <c r="K15" s="9">
        <v>2</v>
      </c>
      <c r="L15" s="9">
        <f t="shared" si="0"/>
        <v>884</v>
      </c>
    </row>
    <row r="16" spans="1:12" x14ac:dyDescent="0.25">
      <c r="A16">
        <v>1839</v>
      </c>
      <c r="B16" s="66">
        <v>2837</v>
      </c>
      <c r="C16" s="66">
        <v>1760</v>
      </c>
      <c r="D16" s="66">
        <v>2355</v>
      </c>
      <c r="E16" s="66">
        <v>1343</v>
      </c>
      <c r="G16" s="14">
        <v>11</v>
      </c>
      <c r="H16" s="24" t="s">
        <v>168</v>
      </c>
      <c r="I16" s="9" t="s">
        <v>90</v>
      </c>
      <c r="J16" s="24">
        <v>3</v>
      </c>
      <c r="K16" s="9">
        <v>3</v>
      </c>
      <c r="L16" s="9">
        <f t="shared" si="0"/>
        <v>623</v>
      </c>
    </row>
    <row r="17" spans="1:12" x14ac:dyDescent="0.25">
      <c r="A17">
        <v>1840</v>
      </c>
      <c r="B17" s="66">
        <v>1770</v>
      </c>
      <c r="C17" s="66">
        <v>1668</v>
      </c>
      <c r="D17" s="66">
        <v>3493</v>
      </c>
      <c r="E17" s="66">
        <v>2409</v>
      </c>
      <c r="G17" s="14">
        <v>12</v>
      </c>
      <c r="H17" s="24" t="s">
        <v>168</v>
      </c>
      <c r="I17" s="9" t="s">
        <v>91</v>
      </c>
      <c r="J17" s="24">
        <v>3</v>
      </c>
      <c r="K17" s="9">
        <v>4</v>
      </c>
      <c r="L17" s="9">
        <f t="shared" si="0"/>
        <v>999</v>
      </c>
    </row>
    <row r="18" spans="1:12" x14ac:dyDescent="0.25">
      <c r="A18">
        <v>1841</v>
      </c>
      <c r="B18" s="66">
        <v>3004</v>
      </c>
      <c r="C18" s="66">
        <v>1628</v>
      </c>
      <c r="D18" s="66">
        <v>3945</v>
      </c>
      <c r="E18" s="66">
        <v>3406</v>
      </c>
      <c r="G18" s="14">
        <v>13</v>
      </c>
      <c r="H18" s="13">
        <v>1832</v>
      </c>
      <c r="I18" s="9" t="s">
        <v>88</v>
      </c>
      <c r="J18" s="24">
        <v>4</v>
      </c>
      <c r="K18" s="9">
        <v>1</v>
      </c>
      <c r="L18" s="9">
        <f t="shared" si="0"/>
        <v>1154</v>
      </c>
    </row>
    <row r="19" spans="1:12" x14ac:dyDescent="0.25">
      <c r="A19">
        <v>1842</v>
      </c>
      <c r="B19" s="66">
        <v>2192</v>
      </c>
      <c r="C19" s="66">
        <v>854</v>
      </c>
      <c r="D19" s="66">
        <v>2323</v>
      </c>
      <c r="E19" s="66">
        <v>434</v>
      </c>
      <c r="G19" s="14">
        <v>14</v>
      </c>
      <c r="H19" s="13" t="s">
        <v>168</v>
      </c>
      <c r="I19" s="9" t="s">
        <v>89</v>
      </c>
      <c r="J19" s="24">
        <v>4</v>
      </c>
      <c r="K19" s="9">
        <v>2</v>
      </c>
      <c r="L19" s="9">
        <f t="shared" si="0"/>
        <v>387</v>
      </c>
    </row>
    <row r="20" spans="1:12" x14ac:dyDescent="0.25">
      <c r="A20">
        <v>1843</v>
      </c>
      <c r="B20" s="66">
        <v>268</v>
      </c>
      <c r="C20" s="66" t="s">
        <v>170</v>
      </c>
      <c r="D20" s="66">
        <v>942</v>
      </c>
      <c r="E20" s="66">
        <v>874</v>
      </c>
      <c r="G20" s="14">
        <v>15</v>
      </c>
      <c r="H20" s="13" t="s">
        <v>168</v>
      </c>
      <c r="I20" s="9" t="s">
        <v>90</v>
      </c>
      <c r="J20" s="24">
        <v>4</v>
      </c>
      <c r="K20" s="9">
        <v>3</v>
      </c>
      <c r="L20" s="9">
        <f t="shared" si="0"/>
        <v>1689</v>
      </c>
    </row>
    <row r="21" spans="1:12" x14ac:dyDescent="0.25">
      <c r="A21">
        <v>1844</v>
      </c>
      <c r="B21" s="66">
        <v>1114</v>
      </c>
      <c r="C21" s="66">
        <v>359</v>
      </c>
      <c r="D21" s="66">
        <v>1595</v>
      </c>
      <c r="E21" s="66">
        <v>3083</v>
      </c>
      <c r="G21" s="14">
        <v>16</v>
      </c>
      <c r="H21" s="13" t="s">
        <v>168</v>
      </c>
      <c r="I21" s="9" t="s">
        <v>91</v>
      </c>
      <c r="J21" s="24">
        <v>4</v>
      </c>
      <c r="K21" s="9">
        <v>4</v>
      </c>
      <c r="L21" s="9">
        <f t="shared" si="0"/>
        <v>238</v>
      </c>
    </row>
    <row r="22" spans="1:12" x14ac:dyDescent="0.25">
      <c r="A22">
        <v>1845</v>
      </c>
      <c r="B22" s="66">
        <v>5213</v>
      </c>
      <c r="C22" s="66">
        <v>5056</v>
      </c>
      <c r="D22" s="66">
        <v>3338</v>
      </c>
      <c r="E22" s="66">
        <v>3150</v>
      </c>
      <c r="G22" s="14">
        <v>17</v>
      </c>
      <c r="H22" s="24">
        <v>1833</v>
      </c>
      <c r="I22" s="9" t="s">
        <v>88</v>
      </c>
      <c r="J22" s="24">
        <v>5</v>
      </c>
      <c r="K22" s="9">
        <v>1</v>
      </c>
      <c r="L22" s="9">
        <f t="shared" si="0"/>
        <v>296</v>
      </c>
    </row>
    <row r="23" spans="1:12" x14ac:dyDescent="0.25">
      <c r="A23">
        <v>1846</v>
      </c>
      <c r="B23" s="66">
        <v>1794</v>
      </c>
      <c r="C23" s="66">
        <v>9383</v>
      </c>
      <c r="D23" s="66">
        <v>5743</v>
      </c>
      <c r="E23" s="66">
        <v>3641</v>
      </c>
      <c r="G23" s="14">
        <v>18</v>
      </c>
      <c r="H23" s="24" t="s">
        <v>168</v>
      </c>
      <c r="I23" s="9" t="s">
        <v>89</v>
      </c>
      <c r="J23" s="24">
        <v>5</v>
      </c>
      <c r="K23" s="9">
        <v>2</v>
      </c>
      <c r="L23" s="9">
        <f t="shared" si="0"/>
        <v>717</v>
      </c>
    </row>
    <row r="24" spans="1:12" x14ac:dyDescent="0.25">
      <c r="A24">
        <v>1847</v>
      </c>
      <c r="B24" s="66">
        <v>2067</v>
      </c>
      <c r="C24" s="66">
        <v>2727</v>
      </c>
      <c r="D24" s="66">
        <v>5226</v>
      </c>
      <c r="E24" s="66">
        <v>9745</v>
      </c>
      <c r="G24" s="14">
        <v>19</v>
      </c>
      <c r="H24" s="24" t="s">
        <v>168</v>
      </c>
      <c r="I24" s="9" t="s">
        <v>90</v>
      </c>
      <c r="J24" s="24">
        <v>5</v>
      </c>
      <c r="K24" s="9">
        <v>3</v>
      </c>
      <c r="L24" s="9">
        <f t="shared" si="0"/>
        <v>1830</v>
      </c>
    </row>
    <row r="25" spans="1:12" x14ac:dyDescent="0.25">
      <c r="A25">
        <v>1848</v>
      </c>
      <c r="B25" s="66">
        <v>3332</v>
      </c>
      <c r="C25" s="66">
        <v>1245</v>
      </c>
      <c r="D25" s="66">
        <v>520</v>
      </c>
      <c r="E25" s="66">
        <v>843</v>
      </c>
      <c r="G25" s="14">
        <v>20</v>
      </c>
      <c r="H25" s="24" t="s">
        <v>168</v>
      </c>
      <c r="I25" s="9" t="s">
        <v>91</v>
      </c>
      <c r="J25" s="24">
        <v>5</v>
      </c>
      <c r="K25" s="9">
        <v>4</v>
      </c>
      <c r="L25" s="9">
        <f t="shared" si="0"/>
        <v>2295</v>
      </c>
    </row>
    <row r="26" spans="1:12" x14ac:dyDescent="0.25">
      <c r="A26">
        <v>1849</v>
      </c>
      <c r="B26" s="66">
        <v>292</v>
      </c>
      <c r="C26" s="66">
        <v>1182</v>
      </c>
      <c r="D26" s="66">
        <v>275</v>
      </c>
      <c r="E26" s="66">
        <v>2584</v>
      </c>
      <c r="G26" s="14">
        <v>21</v>
      </c>
      <c r="H26" s="13">
        <v>1834</v>
      </c>
      <c r="I26" s="9" t="s">
        <v>88</v>
      </c>
      <c r="J26" s="24">
        <v>6</v>
      </c>
      <c r="K26" s="9">
        <v>1</v>
      </c>
      <c r="L26" s="9">
        <f t="shared" si="0"/>
        <v>1959</v>
      </c>
    </row>
    <row r="27" spans="1:12" x14ac:dyDescent="0.25">
      <c r="A27">
        <v>1850</v>
      </c>
      <c r="B27" s="66">
        <v>2156</v>
      </c>
      <c r="C27" s="66">
        <v>2926</v>
      </c>
      <c r="D27" s="66">
        <v>2347</v>
      </c>
      <c r="E27" s="66">
        <v>4032</v>
      </c>
      <c r="G27" s="14">
        <v>22</v>
      </c>
      <c r="H27" s="13" t="s">
        <v>168</v>
      </c>
      <c r="I27" s="9" t="s">
        <v>89</v>
      </c>
      <c r="J27" s="24">
        <v>6</v>
      </c>
      <c r="K27" s="9">
        <v>2</v>
      </c>
      <c r="L27" s="9">
        <f t="shared" si="0"/>
        <v>2026</v>
      </c>
    </row>
    <row r="28" spans="1:12" x14ac:dyDescent="0.25">
      <c r="A28">
        <v>1851</v>
      </c>
      <c r="B28" s="66">
        <v>3448</v>
      </c>
      <c r="C28" s="66" t="s">
        <v>170</v>
      </c>
      <c r="D28" s="66" t="s">
        <v>170</v>
      </c>
      <c r="E28" s="66" t="s">
        <v>170</v>
      </c>
      <c r="G28" s="14">
        <v>23</v>
      </c>
      <c r="H28" s="13" t="s">
        <v>168</v>
      </c>
      <c r="I28" s="9" t="s">
        <v>90</v>
      </c>
      <c r="J28" s="24">
        <v>6</v>
      </c>
      <c r="K28" s="9">
        <v>3</v>
      </c>
      <c r="L28" s="9">
        <f t="shared" si="0"/>
        <v>2609</v>
      </c>
    </row>
    <row r="29" spans="1:12" x14ac:dyDescent="0.25">
      <c r="G29" s="14">
        <v>24</v>
      </c>
      <c r="H29" s="13" t="s">
        <v>168</v>
      </c>
      <c r="I29" s="9" t="s">
        <v>91</v>
      </c>
      <c r="J29" s="24">
        <v>6</v>
      </c>
      <c r="K29" s="9">
        <v>4</v>
      </c>
      <c r="L29" s="9">
        <f t="shared" si="0"/>
        <v>3168</v>
      </c>
    </row>
    <row r="30" spans="1:12" x14ac:dyDescent="0.25">
      <c r="G30" s="14">
        <v>25</v>
      </c>
      <c r="H30" s="24">
        <v>1835</v>
      </c>
      <c r="I30" s="9" t="s">
        <v>88</v>
      </c>
      <c r="J30" s="24">
        <v>7</v>
      </c>
      <c r="K30" s="9">
        <v>1</v>
      </c>
      <c r="L30" s="9">
        <f t="shared" si="0"/>
        <v>971</v>
      </c>
    </row>
    <row r="31" spans="1:12" ht="132.75" customHeight="1" x14ac:dyDescent="0.25">
      <c r="A31" s="118" t="s">
        <v>169</v>
      </c>
      <c r="B31" s="118"/>
      <c r="C31" s="118"/>
      <c r="D31" s="118"/>
      <c r="E31" s="118"/>
      <c r="G31" s="14">
        <v>26</v>
      </c>
      <c r="H31" s="24" t="s">
        <v>168</v>
      </c>
      <c r="I31" s="9" t="s">
        <v>89</v>
      </c>
      <c r="J31" s="24">
        <v>7</v>
      </c>
      <c r="K31" s="9">
        <v>2</v>
      </c>
      <c r="L31" s="9">
        <f t="shared" si="0"/>
        <v>2063</v>
      </c>
    </row>
    <row r="32" spans="1:12" x14ac:dyDescent="0.25">
      <c r="G32" s="14">
        <v>27</v>
      </c>
      <c r="H32" s="24" t="s">
        <v>168</v>
      </c>
      <c r="I32" s="9" t="s">
        <v>90</v>
      </c>
      <c r="J32" s="24">
        <v>7</v>
      </c>
      <c r="K32" s="9">
        <v>3</v>
      </c>
      <c r="L32" s="9">
        <f t="shared" si="0"/>
        <v>2478</v>
      </c>
    </row>
    <row r="33" spans="7:12" x14ac:dyDescent="0.25">
      <c r="G33" s="14">
        <v>28</v>
      </c>
      <c r="H33" s="24" t="s">
        <v>168</v>
      </c>
      <c r="I33" s="9" t="s">
        <v>91</v>
      </c>
      <c r="J33" s="24">
        <v>7</v>
      </c>
      <c r="K33" s="9">
        <v>4</v>
      </c>
      <c r="L33" s="9" t="str">
        <f t="shared" si="0"/>
        <v>-</v>
      </c>
    </row>
    <row r="34" spans="7:12" x14ac:dyDescent="0.25">
      <c r="G34" s="14">
        <v>29</v>
      </c>
      <c r="H34" s="13">
        <v>1836</v>
      </c>
      <c r="I34" s="9" t="s">
        <v>88</v>
      </c>
      <c r="J34" s="24">
        <v>8</v>
      </c>
      <c r="K34" s="9">
        <v>1</v>
      </c>
      <c r="L34" s="9" t="str">
        <f t="shared" si="0"/>
        <v>-</v>
      </c>
    </row>
    <row r="35" spans="7:12" x14ac:dyDescent="0.25">
      <c r="G35" s="14">
        <v>30</v>
      </c>
      <c r="H35" s="13" t="s">
        <v>168</v>
      </c>
      <c r="I35" s="9" t="s">
        <v>89</v>
      </c>
      <c r="J35" s="24">
        <v>8</v>
      </c>
      <c r="K35" s="9">
        <v>2</v>
      </c>
      <c r="L35" s="9">
        <f t="shared" si="0"/>
        <v>5000</v>
      </c>
    </row>
    <row r="36" spans="7:12" x14ac:dyDescent="0.25">
      <c r="G36" s="14">
        <v>31</v>
      </c>
      <c r="H36" s="13" t="s">
        <v>168</v>
      </c>
      <c r="I36" s="9" t="s">
        <v>90</v>
      </c>
      <c r="J36" s="24">
        <v>8</v>
      </c>
      <c r="K36" s="9">
        <v>3</v>
      </c>
      <c r="L36" s="9">
        <f t="shared" si="0"/>
        <v>3647</v>
      </c>
    </row>
    <row r="37" spans="7:12" x14ac:dyDescent="0.25">
      <c r="G37" s="14">
        <v>32</v>
      </c>
      <c r="H37" s="13" t="s">
        <v>168</v>
      </c>
      <c r="I37" s="9" t="s">
        <v>91</v>
      </c>
      <c r="J37" s="24">
        <v>8</v>
      </c>
      <c r="K37" s="9">
        <v>4</v>
      </c>
      <c r="L37" s="9">
        <f t="shared" si="0"/>
        <v>1265</v>
      </c>
    </row>
    <row r="38" spans="7:12" x14ac:dyDescent="0.25">
      <c r="G38" s="14">
        <v>33</v>
      </c>
      <c r="H38" s="24">
        <v>1837</v>
      </c>
      <c r="I38" s="9" t="s">
        <v>88</v>
      </c>
      <c r="J38" s="24">
        <v>9</v>
      </c>
      <c r="K38" s="9">
        <v>1</v>
      </c>
      <c r="L38" s="9">
        <f t="shared" ref="L38:L69" si="1">INDEX($B$6:$E$28,J38,K38)</f>
        <v>3191</v>
      </c>
    </row>
    <row r="39" spans="7:12" x14ac:dyDescent="0.25">
      <c r="G39" s="14">
        <v>34</v>
      </c>
      <c r="H39" s="24" t="s">
        <v>168</v>
      </c>
      <c r="I39" s="9" t="s">
        <v>89</v>
      </c>
      <c r="J39" s="24">
        <v>9</v>
      </c>
      <c r="K39" s="9">
        <v>2</v>
      </c>
      <c r="L39" s="9">
        <f t="shared" si="1"/>
        <v>593</v>
      </c>
    </row>
    <row r="40" spans="7:12" x14ac:dyDescent="0.25">
      <c r="G40" s="14">
        <v>35</v>
      </c>
      <c r="H40" s="24" t="s">
        <v>168</v>
      </c>
      <c r="I40" s="9" t="s">
        <v>90</v>
      </c>
      <c r="J40" s="24">
        <v>9</v>
      </c>
      <c r="K40" s="9">
        <v>3</v>
      </c>
      <c r="L40" s="9">
        <f t="shared" si="1"/>
        <v>895</v>
      </c>
    </row>
    <row r="41" spans="7:12" x14ac:dyDescent="0.25">
      <c r="G41" s="14">
        <v>36</v>
      </c>
      <c r="H41" s="24" t="s">
        <v>168</v>
      </c>
      <c r="I41" s="9" t="s">
        <v>91</v>
      </c>
      <c r="J41" s="24">
        <v>9</v>
      </c>
      <c r="K41" s="9">
        <v>4</v>
      </c>
      <c r="L41" s="9">
        <f t="shared" si="1"/>
        <v>452</v>
      </c>
    </row>
    <row r="42" spans="7:12" x14ac:dyDescent="0.25">
      <c r="G42" s="14">
        <v>37</v>
      </c>
      <c r="H42" s="13">
        <v>1838</v>
      </c>
      <c r="I42" s="9" t="s">
        <v>88</v>
      </c>
      <c r="J42" s="24">
        <v>10</v>
      </c>
      <c r="K42" s="9">
        <v>1</v>
      </c>
      <c r="L42" s="9">
        <f t="shared" si="1"/>
        <v>934</v>
      </c>
    </row>
    <row r="43" spans="7:12" x14ac:dyDescent="0.25">
      <c r="G43" s="14">
        <v>38</v>
      </c>
      <c r="H43" s="13" t="s">
        <v>168</v>
      </c>
      <c r="I43" s="9" t="s">
        <v>89</v>
      </c>
      <c r="J43" s="24">
        <v>10</v>
      </c>
      <c r="K43" s="9">
        <v>2</v>
      </c>
      <c r="L43" s="9">
        <f t="shared" si="1"/>
        <v>11</v>
      </c>
    </row>
    <row r="44" spans="7:12" x14ac:dyDescent="0.25">
      <c r="G44" s="14">
        <v>39</v>
      </c>
      <c r="H44" s="13" t="s">
        <v>168</v>
      </c>
      <c r="I44" s="9" t="s">
        <v>90</v>
      </c>
      <c r="J44" s="24">
        <v>10</v>
      </c>
      <c r="K44" s="9">
        <v>3</v>
      </c>
      <c r="L44" s="9">
        <f t="shared" si="1"/>
        <v>1330</v>
      </c>
    </row>
    <row r="45" spans="7:12" x14ac:dyDescent="0.25">
      <c r="G45" s="14">
        <v>40</v>
      </c>
      <c r="H45" s="13" t="s">
        <v>168</v>
      </c>
      <c r="I45" s="9" t="s">
        <v>91</v>
      </c>
      <c r="J45" s="24">
        <v>10</v>
      </c>
      <c r="K45" s="9">
        <v>4</v>
      </c>
      <c r="L45" s="9">
        <f t="shared" si="1"/>
        <v>1463</v>
      </c>
    </row>
    <row r="46" spans="7:12" x14ac:dyDescent="0.25">
      <c r="G46" s="14">
        <v>41</v>
      </c>
      <c r="H46" s="24">
        <v>1839</v>
      </c>
      <c r="I46" s="9" t="s">
        <v>88</v>
      </c>
      <c r="J46" s="24">
        <v>11</v>
      </c>
      <c r="K46" s="9">
        <v>1</v>
      </c>
      <c r="L46" s="9">
        <f t="shared" si="1"/>
        <v>2837</v>
      </c>
    </row>
    <row r="47" spans="7:12" x14ac:dyDescent="0.25">
      <c r="G47" s="14">
        <v>42</v>
      </c>
      <c r="H47" s="24" t="s">
        <v>168</v>
      </c>
      <c r="I47" s="9" t="s">
        <v>89</v>
      </c>
      <c r="J47" s="24">
        <v>11</v>
      </c>
      <c r="K47" s="9">
        <v>2</v>
      </c>
      <c r="L47" s="9">
        <f t="shared" si="1"/>
        <v>1760</v>
      </c>
    </row>
    <row r="48" spans="7:12" x14ac:dyDescent="0.25">
      <c r="G48" s="14">
        <v>43</v>
      </c>
      <c r="H48" s="24" t="s">
        <v>168</v>
      </c>
      <c r="I48" s="9" t="s">
        <v>90</v>
      </c>
      <c r="J48" s="24">
        <v>11</v>
      </c>
      <c r="K48" s="9">
        <v>3</v>
      </c>
      <c r="L48" s="9">
        <f t="shared" si="1"/>
        <v>2355</v>
      </c>
    </row>
    <row r="49" spans="7:12" x14ac:dyDescent="0.25">
      <c r="G49" s="14">
        <v>44</v>
      </c>
      <c r="H49" s="24" t="s">
        <v>168</v>
      </c>
      <c r="I49" s="9" t="s">
        <v>91</v>
      </c>
      <c r="J49" s="24">
        <v>11</v>
      </c>
      <c r="K49" s="9">
        <v>4</v>
      </c>
      <c r="L49" s="9">
        <f t="shared" si="1"/>
        <v>1343</v>
      </c>
    </row>
    <row r="50" spans="7:12" x14ac:dyDescent="0.25">
      <c r="G50" s="14">
        <v>45</v>
      </c>
      <c r="H50" s="13">
        <v>1840</v>
      </c>
      <c r="I50" s="9" t="s">
        <v>88</v>
      </c>
      <c r="J50" s="24">
        <v>12</v>
      </c>
      <c r="K50" s="9">
        <v>1</v>
      </c>
      <c r="L50" s="9">
        <f t="shared" si="1"/>
        <v>1770</v>
      </c>
    </row>
    <row r="51" spans="7:12" x14ac:dyDescent="0.25">
      <c r="G51" s="14">
        <v>46</v>
      </c>
      <c r="H51" s="13" t="s">
        <v>168</v>
      </c>
      <c r="I51" s="9" t="s">
        <v>89</v>
      </c>
      <c r="J51" s="24">
        <v>12</v>
      </c>
      <c r="K51" s="9">
        <v>2</v>
      </c>
      <c r="L51" s="9">
        <f t="shared" si="1"/>
        <v>1668</v>
      </c>
    </row>
    <row r="52" spans="7:12" x14ac:dyDescent="0.25">
      <c r="G52" s="14">
        <v>47</v>
      </c>
      <c r="H52" s="13" t="s">
        <v>168</v>
      </c>
      <c r="I52" s="9" t="s">
        <v>90</v>
      </c>
      <c r="J52" s="24">
        <v>12</v>
      </c>
      <c r="K52" s="9">
        <v>3</v>
      </c>
      <c r="L52" s="9">
        <f t="shared" si="1"/>
        <v>3493</v>
      </c>
    </row>
    <row r="53" spans="7:12" x14ac:dyDescent="0.25">
      <c r="G53" s="14">
        <v>48</v>
      </c>
      <c r="H53" s="13" t="s">
        <v>168</v>
      </c>
      <c r="I53" s="9" t="s">
        <v>91</v>
      </c>
      <c r="J53" s="24">
        <v>12</v>
      </c>
      <c r="K53" s="9">
        <v>4</v>
      </c>
      <c r="L53" s="9">
        <f t="shared" si="1"/>
        <v>2409</v>
      </c>
    </row>
    <row r="54" spans="7:12" x14ac:dyDescent="0.25">
      <c r="G54" s="14">
        <v>49</v>
      </c>
      <c r="H54" s="24">
        <v>1841</v>
      </c>
      <c r="I54" s="9" t="s">
        <v>88</v>
      </c>
      <c r="J54" s="24">
        <v>13</v>
      </c>
      <c r="K54" s="9">
        <v>1</v>
      </c>
      <c r="L54" s="9">
        <f t="shared" si="1"/>
        <v>3004</v>
      </c>
    </row>
    <row r="55" spans="7:12" x14ac:dyDescent="0.25">
      <c r="G55" s="14">
        <v>50</v>
      </c>
      <c r="H55" s="24" t="s">
        <v>168</v>
      </c>
      <c r="I55" s="9" t="s">
        <v>89</v>
      </c>
      <c r="J55" s="24">
        <v>13</v>
      </c>
      <c r="K55" s="9">
        <v>2</v>
      </c>
      <c r="L55" s="9">
        <f t="shared" si="1"/>
        <v>1628</v>
      </c>
    </row>
    <row r="56" spans="7:12" x14ac:dyDescent="0.25">
      <c r="G56" s="14">
        <v>51</v>
      </c>
      <c r="H56" s="24" t="s">
        <v>168</v>
      </c>
      <c r="I56" s="9" t="s">
        <v>90</v>
      </c>
      <c r="J56" s="24">
        <v>13</v>
      </c>
      <c r="K56" s="9">
        <v>3</v>
      </c>
      <c r="L56" s="9">
        <f t="shared" si="1"/>
        <v>3945</v>
      </c>
    </row>
    <row r="57" spans="7:12" x14ac:dyDescent="0.25">
      <c r="G57" s="14">
        <v>52</v>
      </c>
      <c r="H57" s="24" t="s">
        <v>168</v>
      </c>
      <c r="I57" s="9" t="s">
        <v>91</v>
      </c>
      <c r="J57" s="24">
        <v>13</v>
      </c>
      <c r="K57" s="9">
        <v>4</v>
      </c>
      <c r="L57" s="9">
        <f t="shared" si="1"/>
        <v>3406</v>
      </c>
    </row>
    <row r="58" spans="7:12" x14ac:dyDescent="0.25">
      <c r="G58" s="14">
        <v>53</v>
      </c>
      <c r="H58" s="13">
        <v>1842</v>
      </c>
      <c r="I58" s="9" t="s">
        <v>88</v>
      </c>
      <c r="J58" s="24">
        <v>14</v>
      </c>
      <c r="K58" s="9">
        <v>1</v>
      </c>
      <c r="L58" s="9">
        <f t="shared" si="1"/>
        <v>2192</v>
      </c>
    </row>
    <row r="59" spans="7:12" x14ac:dyDescent="0.25">
      <c r="G59" s="14">
        <v>54</v>
      </c>
      <c r="H59" s="13" t="s">
        <v>168</v>
      </c>
      <c r="I59" s="9" t="s">
        <v>89</v>
      </c>
      <c r="J59" s="24">
        <v>14</v>
      </c>
      <c r="K59" s="9">
        <v>2</v>
      </c>
      <c r="L59" s="9">
        <f t="shared" si="1"/>
        <v>854</v>
      </c>
    </row>
    <row r="60" spans="7:12" x14ac:dyDescent="0.25">
      <c r="G60" s="14">
        <v>55</v>
      </c>
      <c r="H60" s="13" t="s">
        <v>168</v>
      </c>
      <c r="I60" s="9" t="s">
        <v>90</v>
      </c>
      <c r="J60" s="24">
        <v>14</v>
      </c>
      <c r="K60" s="9">
        <v>3</v>
      </c>
      <c r="L60" s="9">
        <f t="shared" si="1"/>
        <v>2323</v>
      </c>
    </row>
    <row r="61" spans="7:12" x14ac:dyDescent="0.25">
      <c r="G61" s="14">
        <v>56</v>
      </c>
      <c r="H61" s="13" t="s">
        <v>168</v>
      </c>
      <c r="I61" s="9" t="s">
        <v>91</v>
      </c>
      <c r="J61" s="24">
        <v>14</v>
      </c>
      <c r="K61" s="9">
        <v>4</v>
      </c>
      <c r="L61" s="9">
        <f t="shared" si="1"/>
        <v>434</v>
      </c>
    </row>
    <row r="62" spans="7:12" x14ac:dyDescent="0.25">
      <c r="G62" s="14">
        <v>57</v>
      </c>
      <c r="H62" s="24">
        <v>1843</v>
      </c>
      <c r="I62" s="9" t="s">
        <v>88</v>
      </c>
      <c r="J62" s="24">
        <v>15</v>
      </c>
      <c r="K62" s="9">
        <v>1</v>
      </c>
      <c r="L62" s="9">
        <f t="shared" si="1"/>
        <v>268</v>
      </c>
    </row>
    <row r="63" spans="7:12" x14ac:dyDescent="0.25">
      <c r="G63" s="14">
        <v>58</v>
      </c>
      <c r="H63" s="24" t="s">
        <v>168</v>
      </c>
      <c r="I63" s="9" t="s">
        <v>89</v>
      </c>
      <c r="J63" s="24">
        <v>15</v>
      </c>
      <c r="K63" s="9">
        <v>2</v>
      </c>
      <c r="L63" s="9" t="str">
        <f t="shared" si="1"/>
        <v>--</v>
      </c>
    </row>
    <row r="64" spans="7:12" x14ac:dyDescent="0.25">
      <c r="G64" s="14">
        <v>59</v>
      </c>
      <c r="H64" s="24" t="s">
        <v>168</v>
      </c>
      <c r="I64" s="9" t="s">
        <v>90</v>
      </c>
      <c r="J64" s="24">
        <v>15</v>
      </c>
      <c r="K64" s="9">
        <v>3</v>
      </c>
      <c r="L64" s="9">
        <f t="shared" si="1"/>
        <v>942</v>
      </c>
    </row>
    <row r="65" spans="7:12" x14ac:dyDescent="0.25">
      <c r="G65" s="14">
        <v>60</v>
      </c>
      <c r="H65" s="24" t="s">
        <v>168</v>
      </c>
      <c r="I65" s="9" t="s">
        <v>91</v>
      </c>
      <c r="J65" s="24">
        <v>15</v>
      </c>
      <c r="K65" s="9">
        <v>4</v>
      </c>
      <c r="L65" s="9">
        <f t="shared" si="1"/>
        <v>874</v>
      </c>
    </row>
    <row r="66" spans="7:12" x14ac:dyDescent="0.25">
      <c r="G66" s="14">
        <v>61</v>
      </c>
      <c r="H66" s="13">
        <v>1844</v>
      </c>
      <c r="I66" s="9" t="s">
        <v>88</v>
      </c>
      <c r="J66" s="24">
        <v>16</v>
      </c>
      <c r="K66" s="9">
        <v>1</v>
      </c>
      <c r="L66" s="9">
        <f t="shared" si="1"/>
        <v>1114</v>
      </c>
    </row>
    <row r="67" spans="7:12" x14ac:dyDescent="0.25">
      <c r="G67" s="14">
        <v>62</v>
      </c>
      <c r="H67" s="13" t="s">
        <v>168</v>
      </c>
      <c r="I67" s="9" t="s">
        <v>89</v>
      </c>
      <c r="J67" s="24">
        <v>16</v>
      </c>
      <c r="K67" s="9">
        <v>2</v>
      </c>
      <c r="L67" s="9">
        <f t="shared" si="1"/>
        <v>359</v>
      </c>
    </row>
    <row r="68" spans="7:12" x14ac:dyDescent="0.25">
      <c r="G68" s="14">
        <v>63</v>
      </c>
      <c r="H68" s="13" t="s">
        <v>168</v>
      </c>
      <c r="I68" s="9" t="s">
        <v>90</v>
      </c>
      <c r="J68" s="24">
        <v>16</v>
      </c>
      <c r="K68" s="9">
        <v>3</v>
      </c>
      <c r="L68" s="9">
        <f t="shared" si="1"/>
        <v>1595</v>
      </c>
    </row>
    <row r="69" spans="7:12" x14ac:dyDescent="0.25">
      <c r="G69" s="14">
        <v>64</v>
      </c>
      <c r="H69" s="13" t="s">
        <v>168</v>
      </c>
      <c r="I69" s="9" t="s">
        <v>91</v>
      </c>
      <c r="J69" s="24">
        <v>16</v>
      </c>
      <c r="K69" s="9">
        <v>4</v>
      </c>
      <c r="L69" s="9">
        <f t="shared" si="1"/>
        <v>3083</v>
      </c>
    </row>
    <row r="70" spans="7:12" x14ac:dyDescent="0.25">
      <c r="G70" s="14">
        <v>65</v>
      </c>
      <c r="H70" s="24">
        <v>1845</v>
      </c>
      <c r="I70" s="9" t="s">
        <v>88</v>
      </c>
      <c r="J70" s="24">
        <v>17</v>
      </c>
      <c r="K70" s="9">
        <v>1</v>
      </c>
      <c r="L70" s="9">
        <f t="shared" ref="L70:L97" si="2">INDEX($B$6:$E$28,J70,K70)</f>
        <v>5213</v>
      </c>
    </row>
    <row r="71" spans="7:12" x14ac:dyDescent="0.25">
      <c r="G71" s="14">
        <v>66</v>
      </c>
      <c r="H71" s="24" t="s">
        <v>168</v>
      </c>
      <c r="I71" s="9" t="s">
        <v>89</v>
      </c>
      <c r="J71" s="24">
        <v>17</v>
      </c>
      <c r="K71" s="9">
        <v>2</v>
      </c>
      <c r="L71" s="9">
        <f t="shared" si="2"/>
        <v>5056</v>
      </c>
    </row>
    <row r="72" spans="7:12" x14ac:dyDescent="0.25">
      <c r="G72" s="14">
        <v>67</v>
      </c>
      <c r="H72" s="24" t="s">
        <v>168</v>
      </c>
      <c r="I72" s="9" t="s">
        <v>90</v>
      </c>
      <c r="J72" s="24">
        <v>17</v>
      </c>
      <c r="K72" s="9">
        <v>3</v>
      </c>
      <c r="L72" s="9">
        <f t="shared" si="2"/>
        <v>3338</v>
      </c>
    </row>
    <row r="73" spans="7:12" x14ac:dyDescent="0.25">
      <c r="G73" s="14">
        <v>68</v>
      </c>
      <c r="H73" s="24" t="s">
        <v>168</v>
      </c>
      <c r="I73" s="9" t="s">
        <v>91</v>
      </c>
      <c r="J73" s="24">
        <v>17</v>
      </c>
      <c r="K73" s="9">
        <v>4</v>
      </c>
      <c r="L73" s="9">
        <f t="shared" si="2"/>
        <v>3150</v>
      </c>
    </row>
    <row r="74" spans="7:12" x14ac:dyDescent="0.25">
      <c r="G74" s="14">
        <v>69</v>
      </c>
      <c r="H74" s="13">
        <v>1846</v>
      </c>
      <c r="I74" s="9" t="s">
        <v>88</v>
      </c>
      <c r="J74" s="24">
        <v>18</v>
      </c>
      <c r="K74" s="9">
        <v>1</v>
      </c>
      <c r="L74" s="9">
        <f t="shared" si="2"/>
        <v>1794</v>
      </c>
    </row>
    <row r="75" spans="7:12" x14ac:dyDescent="0.25">
      <c r="G75" s="14">
        <v>70</v>
      </c>
      <c r="H75" s="13" t="s">
        <v>168</v>
      </c>
      <c r="I75" s="9" t="s">
        <v>89</v>
      </c>
      <c r="J75" s="24">
        <v>18</v>
      </c>
      <c r="K75" s="9">
        <v>2</v>
      </c>
      <c r="L75" s="9">
        <f t="shared" si="2"/>
        <v>9383</v>
      </c>
    </row>
    <row r="76" spans="7:12" x14ac:dyDescent="0.25">
      <c r="G76" s="14">
        <v>71</v>
      </c>
      <c r="H76" s="13" t="s">
        <v>168</v>
      </c>
      <c r="I76" s="9" t="s">
        <v>90</v>
      </c>
      <c r="J76" s="24">
        <v>18</v>
      </c>
      <c r="K76" s="9">
        <v>3</v>
      </c>
      <c r="L76" s="9">
        <f t="shared" si="2"/>
        <v>5743</v>
      </c>
    </row>
    <row r="77" spans="7:12" x14ac:dyDescent="0.25">
      <c r="G77" s="14">
        <v>72</v>
      </c>
      <c r="H77" s="13" t="s">
        <v>168</v>
      </c>
      <c r="I77" s="9" t="s">
        <v>91</v>
      </c>
      <c r="J77" s="24">
        <v>18</v>
      </c>
      <c r="K77" s="9">
        <v>4</v>
      </c>
      <c r="L77" s="9">
        <f t="shared" si="2"/>
        <v>3641</v>
      </c>
    </row>
    <row r="78" spans="7:12" x14ac:dyDescent="0.25">
      <c r="G78" s="14">
        <v>73</v>
      </c>
      <c r="H78" s="24">
        <v>1847</v>
      </c>
      <c r="I78" s="9" t="s">
        <v>88</v>
      </c>
      <c r="J78" s="24">
        <v>19</v>
      </c>
      <c r="K78" s="9">
        <v>1</v>
      </c>
      <c r="L78" s="9">
        <f t="shared" si="2"/>
        <v>2067</v>
      </c>
    </row>
    <row r="79" spans="7:12" x14ac:dyDescent="0.25">
      <c r="G79" s="14">
        <v>74</v>
      </c>
      <c r="H79" s="24" t="s">
        <v>168</v>
      </c>
      <c r="I79" s="9" t="s">
        <v>89</v>
      </c>
      <c r="J79" s="24">
        <v>19</v>
      </c>
      <c r="K79" s="9">
        <v>2</v>
      </c>
      <c r="L79" s="9">
        <f t="shared" si="2"/>
        <v>2727</v>
      </c>
    </row>
    <row r="80" spans="7:12" x14ac:dyDescent="0.25">
      <c r="G80" s="14">
        <v>75</v>
      </c>
      <c r="H80" s="24" t="s">
        <v>168</v>
      </c>
      <c r="I80" s="9" t="s">
        <v>90</v>
      </c>
      <c r="J80" s="24">
        <v>19</v>
      </c>
      <c r="K80" s="9">
        <v>3</v>
      </c>
      <c r="L80" s="9">
        <f t="shared" si="2"/>
        <v>5226</v>
      </c>
    </row>
    <row r="81" spans="7:12" x14ac:dyDescent="0.25">
      <c r="G81" s="14">
        <v>76</v>
      </c>
      <c r="H81" s="24" t="s">
        <v>168</v>
      </c>
      <c r="I81" s="9" t="s">
        <v>91</v>
      </c>
      <c r="J81" s="24">
        <v>19</v>
      </c>
      <c r="K81" s="9">
        <v>4</v>
      </c>
      <c r="L81" s="9">
        <f t="shared" si="2"/>
        <v>9745</v>
      </c>
    </row>
    <row r="82" spans="7:12" x14ac:dyDescent="0.25">
      <c r="G82" s="14">
        <v>77</v>
      </c>
      <c r="H82" s="13">
        <v>1848</v>
      </c>
      <c r="I82" s="9" t="s">
        <v>88</v>
      </c>
      <c r="J82" s="24">
        <v>20</v>
      </c>
      <c r="K82" s="9">
        <v>1</v>
      </c>
      <c r="L82" s="9">
        <f t="shared" si="2"/>
        <v>3332</v>
      </c>
    </row>
    <row r="83" spans="7:12" x14ac:dyDescent="0.25">
      <c r="G83" s="14">
        <v>78</v>
      </c>
      <c r="H83" s="13" t="s">
        <v>168</v>
      </c>
      <c r="I83" s="9" t="s">
        <v>89</v>
      </c>
      <c r="J83" s="24">
        <v>20</v>
      </c>
      <c r="K83" s="9">
        <v>2</v>
      </c>
      <c r="L83" s="9">
        <f t="shared" si="2"/>
        <v>1245</v>
      </c>
    </row>
    <row r="84" spans="7:12" x14ac:dyDescent="0.25">
      <c r="G84" s="14">
        <v>79</v>
      </c>
      <c r="H84" s="13" t="s">
        <v>168</v>
      </c>
      <c r="I84" s="9" t="s">
        <v>90</v>
      </c>
      <c r="J84" s="24">
        <v>20</v>
      </c>
      <c r="K84" s="9">
        <v>3</v>
      </c>
      <c r="L84" s="9">
        <f t="shared" si="2"/>
        <v>520</v>
      </c>
    </row>
    <row r="85" spans="7:12" x14ac:dyDescent="0.25">
      <c r="G85" s="14">
        <v>80</v>
      </c>
      <c r="H85" s="13" t="s">
        <v>168</v>
      </c>
      <c r="I85" s="9" t="s">
        <v>91</v>
      </c>
      <c r="J85" s="24">
        <v>20</v>
      </c>
      <c r="K85" s="9">
        <v>4</v>
      </c>
      <c r="L85" s="9">
        <f t="shared" si="2"/>
        <v>843</v>
      </c>
    </row>
    <row r="86" spans="7:12" x14ac:dyDescent="0.25">
      <c r="G86" s="14">
        <v>81</v>
      </c>
      <c r="H86" s="24">
        <v>1849</v>
      </c>
      <c r="I86" s="9" t="s">
        <v>88</v>
      </c>
      <c r="J86" s="24">
        <v>21</v>
      </c>
      <c r="K86" s="9">
        <v>1</v>
      </c>
      <c r="L86" s="9">
        <f t="shared" si="2"/>
        <v>292</v>
      </c>
    </row>
    <row r="87" spans="7:12" x14ac:dyDescent="0.25">
      <c r="G87" s="14">
        <v>82</v>
      </c>
      <c r="H87" s="24" t="s">
        <v>168</v>
      </c>
      <c r="I87" s="9" t="s">
        <v>89</v>
      </c>
      <c r="J87" s="24">
        <v>21</v>
      </c>
      <c r="K87" s="9">
        <v>2</v>
      </c>
      <c r="L87" s="9">
        <f t="shared" si="2"/>
        <v>1182</v>
      </c>
    </row>
    <row r="88" spans="7:12" x14ac:dyDescent="0.25">
      <c r="G88" s="14">
        <v>83</v>
      </c>
      <c r="H88" s="24" t="s">
        <v>168</v>
      </c>
      <c r="I88" s="9" t="s">
        <v>90</v>
      </c>
      <c r="J88" s="24">
        <v>21</v>
      </c>
      <c r="K88" s="9">
        <v>3</v>
      </c>
      <c r="L88" s="9">
        <f t="shared" si="2"/>
        <v>275</v>
      </c>
    </row>
    <row r="89" spans="7:12" x14ac:dyDescent="0.25">
      <c r="G89" s="14">
        <v>84</v>
      </c>
      <c r="H89" s="24" t="s">
        <v>168</v>
      </c>
      <c r="I89" s="9" t="s">
        <v>91</v>
      </c>
      <c r="J89" s="24">
        <v>21</v>
      </c>
      <c r="K89" s="9">
        <v>4</v>
      </c>
      <c r="L89" s="9">
        <f t="shared" si="2"/>
        <v>2584</v>
      </c>
    </row>
    <row r="90" spans="7:12" x14ac:dyDescent="0.25">
      <c r="G90" s="14">
        <v>85</v>
      </c>
      <c r="H90" s="13">
        <v>1850</v>
      </c>
      <c r="I90" s="9" t="s">
        <v>88</v>
      </c>
      <c r="J90" s="24">
        <v>22</v>
      </c>
      <c r="K90" s="9">
        <v>1</v>
      </c>
      <c r="L90" s="9">
        <f t="shared" si="2"/>
        <v>2156</v>
      </c>
    </row>
    <row r="91" spans="7:12" x14ac:dyDescent="0.25">
      <c r="G91" s="14">
        <v>86</v>
      </c>
      <c r="H91" s="13" t="s">
        <v>168</v>
      </c>
      <c r="I91" s="9" t="s">
        <v>89</v>
      </c>
      <c r="J91" s="24">
        <v>22</v>
      </c>
      <c r="K91" s="9">
        <v>2</v>
      </c>
      <c r="L91" s="9">
        <f t="shared" si="2"/>
        <v>2926</v>
      </c>
    </row>
    <row r="92" spans="7:12" x14ac:dyDescent="0.25">
      <c r="G92" s="14">
        <v>87</v>
      </c>
      <c r="H92" s="13" t="s">
        <v>168</v>
      </c>
      <c r="I92" s="9" t="s">
        <v>90</v>
      </c>
      <c r="J92" s="24">
        <v>22</v>
      </c>
      <c r="K92" s="9">
        <v>3</v>
      </c>
      <c r="L92" s="9">
        <f t="shared" si="2"/>
        <v>2347</v>
      </c>
    </row>
    <row r="93" spans="7:12" x14ac:dyDescent="0.25">
      <c r="G93" s="14">
        <v>88</v>
      </c>
      <c r="H93" s="13" t="s">
        <v>168</v>
      </c>
      <c r="I93" s="9" t="s">
        <v>91</v>
      </c>
      <c r="J93" s="24">
        <v>22</v>
      </c>
      <c r="K93" s="9">
        <v>4</v>
      </c>
      <c r="L93" s="9">
        <f t="shared" si="2"/>
        <v>4032</v>
      </c>
    </row>
    <row r="94" spans="7:12" x14ac:dyDescent="0.25">
      <c r="G94" s="14">
        <v>89</v>
      </c>
      <c r="H94" s="24">
        <v>1851</v>
      </c>
      <c r="I94" s="9" t="s">
        <v>88</v>
      </c>
      <c r="J94" s="24">
        <v>23</v>
      </c>
      <c r="K94" s="9">
        <v>1</v>
      </c>
      <c r="L94" s="9">
        <f t="shared" si="2"/>
        <v>3448</v>
      </c>
    </row>
    <row r="95" spans="7:12" x14ac:dyDescent="0.25">
      <c r="G95" s="14">
        <v>90</v>
      </c>
      <c r="H95" s="24" t="s">
        <v>168</v>
      </c>
      <c r="I95" s="9" t="s">
        <v>89</v>
      </c>
      <c r="J95" s="24">
        <v>23</v>
      </c>
      <c r="K95" s="9">
        <v>2</v>
      </c>
      <c r="L95" s="9" t="str">
        <f t="shared" si="2"/>
        <v>--</v>
      </c>
    </row>
    <row r="96" spans="7:12" x14ac:dyDescent="0.25">
      <c r="G96" s="14">
        <v>91</v>
      </c>
      <c r="H96" s="24" t="s">
        <v>168</v>
      </c>
      <c r="I96" s="9" t="s">
        <v>90</v>
      </c>
      <c r="J96" s="24">
        <v>23</v>
      </c>
      <c r="K96" s="9">
        <v>3</v>
      </c>
      <c r="L96" s="9" t="str">
        <f t="shared" si="2"/>
        <v>--</v>
      </c>
    </row>
    <row r="97" spans="7:12" x14ac:dyDescent="0.25">
      <c r="G97" s="14">
        <v>92</v>
      </c>
      <c r="H97" s="24" t="s">
        <v>168</v>
      </c>
      <c r="I97" s="9" t="s">
        <v>91</v>
      </c>
      <c r="J97" s="24">
        <v>23</v>
      </c>
      <c r="K97" s="9">
        <v>4</v>
      </c>
      <c r="L97" s="9" t="str">
        <f t="shared" si="2"/>
        <v>--</v>
      </c>
    </row>
    <row r="98" spans="7:12" x14ac:dyDescent="0.25">
      <c r="G98" s="14"/>
      <c r="H98" s="13"/>
      <c r="J98" s="24"/>
    </row>
    <row r="99" spans="7:12" x14ac:dyDescent="0.25">
      <c r="G99" s="14"/>
      <c r="H99" s="13"/>
      <c r="J99" s="24"/>
    </row>
    <row r="100" spans="7:12" x14ac:dyDescent="0.25">
      <c r="G100" s="14"/>
      <c r="H100" s="13"/>
      <c r="J100" s="24"/>
    </row>
    <row r="101" spans="7:12" x14ac:dyDescent="0.25">
      <c r="G101" s="14"/>
      <c r="H101" s="13"/>
      <c r="J101" s="24"/>
    </row>
    <row r="102" spans="7:12" x14ac:dyDescent="0.25">
      <c r="G102" s="14"/>
      <c r="H102" s="24"/>
      <c r="J102" s="24"/>
    </row>
    <row r="103" spans="7:12" x14ac:dyDescent="0.25">
      <c r="G103" s="14"/>
      <c r="H103" s="24"/>
      <c r="J103" s="24"/>
    </row>
    <row r="104" spans="7:12" x14ac:dyDescent="0.25">
      <c r="G104" s="14"/>
      <c r="H104" s="24"/>
      <c r="J104" s="24"/>
    </row>
    <row r="105" spans="7:12" x14ac:dyDescent="0.25">
      <c r="G105" s="14"/>
      <c r="H105" s="24"/>
      <c r="J105" s="24"/>
    </row>
    <row r="106" spans="7:12" x14ac:dyDescent="0.25">
      <c r="G106" s="14"/>
      <c r="H106" s="13"/>
      <c r="J106" s="24"/>
    </row>
    <row r="107" spans="7:12" x14ac:dyDescent="0.25">
      <c r="G107" s="14"/>
      <c r="H107" s="13"/>
      <c r="J107" s="24"/>
    </row>
    <row r="108" spans="7:12" x14ac:dyDescent="0.25">
      <c r="G108" s="14"/>
      <c r="H108" s="13"/>
      <c r="J108" s="24"/>
    </row>
    <row r="109" spans="7:12" x14ac:dyDescent="0.25">
      <c r="G109" s="14"/>
      <c r="H109" s="13"/>
      <c r="J109" s="24"/>
    </row>
    <row r="110" spans="7:12" x14ac:dyDescent="0.25">
      <c r="G110" s="14"/>
      <c r="H110" s="24"/>
      <c r="J110" s="24"/>
    </row>
    <row r="111" spans="7:12" x14ac:dyDescent="0.25">
      <c r="G111" s="14"/>
      <c r="H111" s="24"/>
      <c r="J111" s="24"/>
    </row>
    <row r="112" spans="7:12" x14ac:dyDescent="0.25">
      <c r="G112" s="14"/>
      <c r="H112" s="24"/>
      <c r="J112" s="24"/>
    </row>
    <row r="113" spans="7:10" s="9" customFormat="1" x14ac:dyDescent="0.25">
      <c r="G113" s="14"/>
      <c r="H113" s="24"/>
      <c r="J113" s="24"/>
    </row>
    <row r="114" spans="7:10" s="9" customFormat="1" x14ac:dyDescent="0.25">
      <c r="G114" s="14"/>
      <c r="H114" s="13"/>
      <c r="J114" s="24"/>
    </row>
    <row r="115" spans="7:10" s="9" customFormat="1" x14ac:dyDescent="0.25">
      <c r="G115" s="14"/>
      <c r="H115" s="13"/>
      <c r="J115" s="24"/>
    </row>
    <row r="116" spans="7:10" s="9" customFormat="1" x14ac:dyDescent="0.25">
      <c r="G116" s="14"/>
      <c r="H116" s="13"/>
      <c r="J116" s="24"/>
    </row>
    <row r="117" spans="7:10" s="9" customFormat="1" x14ac:dyDescent="0.25">
      <c r="G117" s="14"/>
      <c r="H117" s="13"/>
      <c r="J117" s="24"/>
    </row>
    <row r="118" spans="7:10" s="9" customFormat="1" x14ac:dyDescent="0.25">
      <c r="G118" s="14"/>
      <c r="H118" s="24"/>
      <c r="J118" s="24"/>
    </row>
    <row r="119" spans="7:10" s="9" customFormat="1" x14ac:dyDescent="0.25">
      <c r="G119" s="14"/>
      <c r="H119" s="24"/>
      <c r="J119" s="24"/>
    </row>
    <row r="120" spans="7:10" s="9" customFormat="1" x14ac:dyDescent="0.25">
      <c r="G120" s="14"/>
      <c r="H120" s="24"/>
      <c r="J120" s="24"/>
    </row>
    <row r="121" spans="7:10" s="9" customFormat="1" x14ac:dyDescent="0.25">
      <c r="G121" s="14"/>
      <c r="H121" s="24"/>
      <c r="J121" s="24"/>
    </row>
    <row r="122" spans="7:10" s="9" customFormat="1" x14ac:dyDescent="0.25">
      <c r="G122" s="14"/>
      <c r="H122" s="13"/>
      <c r="J122" s="24"/>
    </row>
    <row r="123" spans="7:10" s="9" customFormat="1" x14ac:dyDescent="0.25">
      <c r="G123" s="14"/>
      <c r="H123" s="13"/>
      <c r="J123" s="24"/>
    </row>
    <row r="124" spans="7:10" s="9" customFormat="1" x14ac:dyDescent="0.25">
      <c r="G124" s="14"/>
      <c r="H124" s="13"/>
      <c r="J124" s="24"/>
    </row>
    <row r="125" spans="7:10" s="9" customFormat="1" x14ac:dyDescent="0.25">
      <c r="G125" s="14"/>
      <c r="H125" s="13"/>
      <c r="J125" s="24"/>
    </row>
    <row r="126" spans="7:10" s="9" customFormat="1" x14ac:dyDescent="0.25">
      <c r="G126" s="14"/>
      <c r="H126" s="24"/>
      <c r="J126" s="24"/>
    </row>
    <row r="127" spans="7:10" s="9" customFormat="1" x14ac:dyDescent="0.25">
      <c r="G127" s="14"/>
      <c r="H127" s="24"/>
      <c r="J127" s="24"/>
    </row>
    <row r="128" spans="7:10" s="9" customFormat="1" x14ac:dyDescent="0.25">
      <c r="G128" s="14"/>
      <c r="H128" s="24"/>
      <c r="J128" s="24"/>
    </row>
    <row r="129" spans="7:10" s="9" customFormat="1" x14ac:dyDescent="0.25">
      <c r="G129" s="14"/>
      <c r="H129" s="24"/>
      <c r="J129" s="24"/>
    </row>
    <row r="130" spans="7:10" s="9" customFormat="1" x14ac:dyDescent="0.25">
      <c r="G130" s="14"/>
      <c r="H130" s="13"/>
      <c r="J130" s="24"/>
    </row>
    <row r="131" spans="7:10" s="9" customFormat="1" x14ac:dyDescent="0.25">
      <c r="G131" s="14"/>
      <c r="H131" s="13"/>
      <c r="J131" s="24"/>
    </row>
    <row r="132" spans="7:10" s="9" customFormat="1" x14ac:dyDescent="0.25">
      <c r="G132" s="14"/>
      <c r="H132" s="13"/>
      <c r="J132" s="24"/>
    </row>
    <row r="133" spans="7:10" s="9" customFormat="1" x14ac:dyDescent="0.25">
      <c r="G133" s="14"/>
      <c r="H133" s="13"/>
      <c r="J133" s="24"/>
    </row>
    <row r="134" spans="7:10" s="9" customFormat="1" x14ac:dyDescent="0.25">
      <c r="G134" s="14"/>
      <c r="H134" s="24"/>
      <c r="J134" s="24"/>
    </row>
    <row r="135" spans="7:10" s="9" customFormat="1" x14ac:dyDescent="0.25">
      <c r="G135" s="14"/>
      <c r="H135" s="24"/>
      <c r="J135" s="24"/>
    </row>
    <row r="136" spans="7:10" s="9" customFormat="1" x14ac:dyDescent="0.25">
      <c r="G136" s="14"/>
      <c r="H136" s="24"/>
      <c r="J136" s="24"/>
    </row>
    <row r="137" spans="7:10" s="9" customFormat="1" x14ac:dyDescent="0.25">
      <c r="G137" s="14"/>
      <c r="H137" s="24"/>
      <c r="J137" s="24"/>
    </row>
    <row r="138" spans="7:10" s="9" customFormat="1" x14ac:dyDescent="0.25">
      <c r="G138" s="14"/>
      <c r="H138" s="13"/>
      <c r="J138" s="24"/>
    </row>
    <row r="139" spans="7:10" s="9" customFormat="1" x14ac:dyDescent="0.25">
      <c r="G139" s="14"/>
      <c r="H139" s="13"/>
      <c r="J139" s="24"/>
    </row>
    <row r="140" spans="7:10" s="9" customFormat="1" x14ac:dyDescent="0.25">
      <c r="G140" s="14"/>
      <c r="H140" s="13"/>
      <c r="J140" s="24"/>
    </row>
    <row r="141" spans="7:10" s="9" customFormat="1" x14ac:dyDescent="0.25">
      <c r="G141" s="14"/>
      <c r="H141" s="13"/>
      <c r="J141" s="24"/>
    </row>
    <row r="142" spans="7:10" s="9" customFormat="1" x14ac:dyDescent="0.25">
      <c r="G142" s="14"/>
      <c r="H142" s="24"/>
      <c r="J142" s="24"/>
    </row>
    <row r="143" spans="7:10" s="9" customFormat="1" x14ac:dyDescent="0.25">
      <c r="G143" s="14"/>
      <c r="H143" s="24"/>
      <c r="J143" s="24"/>
    </row>
    <row r="144" spans="7:10" s="9" customFormat="1" x14ac:dyDescent="0.25">
      <c r="G144" s="14"/>
      <c r="H144" s="24"/>
      <c r="J144" s="24"/>
    </row>
    <row r="145" spans="7:10" s="9" customFormat="1" x14ac:dyDescent="0.25">
      <c r="G145" s="14"/>
      <c r="H145" s="24"/>
      <c r="J145" s="24"/>
    </row>
    <row r="146" spans="7:10" s="9" customFormat="1" x14ac:dyDescent="0.25">
      <c r="G146" s="14"/>
      <c r="H146" s="13"/>
      <c r="J146" s="24"/>
    </row>
    <row r="147" spans="7:10" s="9" customFormat="1" x14ac:dyDescent="0.25">
      <c r="G147" s="14"/>
      <c r="H147" s="13"/>
      <c r="J147" s="24"/>
    </row>
    <row r="148" spans="7:10" s="9" customFormat="1" x14ac:dyDescent="0.25">
      <c r="G148" s="14"/>
      <c r="H148" s="13"/>
      <c r="J148" s="24"/>
    </row>
    <row r="149" spans="7:10" s="9" customFormat="1" x14ac:dyDescent="0.25">
      <c r="G149" s="14"/>
      <c r="H149" s="13"/>
      <c r="J149" s="24"/>
    </row>
    <row r="150" spans="7:10" s="9" customFormat="1" x14ac:dyDescent="0.25">
      <c r="G150" s="14"/>
      <c r="H150" s="24"/>
      <c r="J150" s="24"/>
    </row>
    <row r="151" spans="7:10" s="9" customFormat="1" x14ac:dyDescent="0.25">
      <c r="G151" s="14"/>
      <c r="H151" s="24"/>
      <c r="J151" s="24"/>
    </row>
    <row r="152" spans="7:10" s="9" customFormat="1" x14ac:dyDescent="0.25">
      <c r="G152" s="14"/>
      <c r="H152" s="24"/>
      <c r="J152" s="24"/>
    </row>
    <row r="153" spans="7:10" s="9" customFormat="1" x14ac:dyDescent="0.25">
      <c r="G153" s="14"/>
      <c r="H153" s="24"/>
      <c r="J153" s="24"/>
    </row>
    <row r="154" spans="7:10" s="9" customFormat="1" x14ac:dyDescent="0.25">
      <c r="G154" s="14"/>
      <c r="H154" s="13"/>
      <c r="J154" s="24"/>
    </row>
    <row r="155" spans="7:10" s="9" customFormat="1" x14ac:dyDescent="0.25">
      <c r="G155" s="14"/>
      <c r="H155" s="13"/>
      <c r="J155" s="24"/>
    </row>
    <row r="156" spans="7:10" s="9" customFormat="1" x14ac:dyDescent="0.25">
      <c r="G156" s="14"/>
      <c r="H156" s="13"/>
      <c r="J156" s="24"/>
    </row>
    <row r="157" spans="7:10" s="9" customFormat="1" x14ac:dyDescent="0.25">
      <c r="G157" s="14"/>
      <c r="H157" s="13"/>
      <c r="J157" s="24"/>
    </row>
    <row r="158" spans="7:10" s="9" customFormat="1" x14ac:dyDescent="0.25">
      <c r="G158" s="14"/>
      <c r="H158" s="24"/>
      <c r="J158" s="24"/>
    </row>
    <row r="159" spans="7:10" s="9" customFormat="1" x14ac:dyDescent="0.25">
      <c r="G159" s="14"/>
      <c r="H159" s="24"/>
      <c r="J159" s="24"/>
    </row>
    <row r="160" spans="7:10" s="9" customFormat="1" x14ac:dyDescent="0.25">
      <c r="G160" s="14"/>
      <c r="H160" s="24"/>
      <c r="J160" s="24"/>
    </row>
    <row r="161" spans="7:10" s="9" customFormat="1" x14ac:dyDescent="0.25">
      <c r="G161" s="14"/>
      <c r="H161" s="24"/>
      <c r="J161" s="24"/>
    </row>
    <row r="162" spans="7:10" s="9" customFormat="1" x14ac:dyDescent="0.25">
      <c r="G162" s="14"/>
      <c r="J162" s="24"/>
    </row>
    <row r="163" spans="7:10" s="9" customFormat="1" x14ac:dyDescent="0.25">
      <c r="G163" s="14"/>
      <c r="J163" s="24"/>
    </row>
    <row r="164" spans="7:10" s="9" customFormat="1" x14ac:dyDescent="0.25">
      <c r="G164" s="14"/>
      <c r="J164" s="24"/>
    </row>
    <row r="165" spans="7:10" s="9" customFormat="1" x14ac:dyDescent="0.25">
      <c r="G165" s="14"/>
      <c r="J165" s="24"/>
    </row>
    <row r="166" spans="7:10" s="9" customFormat="1" x14ac:dyDescent="0.25">
      <c r="G166" s="14"/>
      <c r="J166" s="24"/>
    </row>
    <row r="167" spans="7:10" s="9" customFormat="1" x14ac:dyDescent="0.25">
      <c r="G167" s="14"/>
      <c r="J167" s="24"/>
    </row>
    <row r="168" spans="7:10" s="9" customFormat="1" x14ac:dyDescent="0.25">
      <c r="G168" s="14"/>
      <c r="J168" s="24"/>
    </row>
    <row r="169" spans="7:10" s="9" customFormat="1" x14ac:dyDescent="0.25">
      <c r="G169" s="14"/>
      <c r="J169" s="24"/>
    </row>
    <row r="170" spans="7:10" s="9" customFormat="1" x14ac:dyDescent="0.25">
      <c r="G170" s="14"/>
      <c r="J170" s="24"/>
    </row>
    <row r="171" spans="7:10" s="9" customFormat="1" x14ac:dyDescent="0.25">
      <c r="G171" s="14"/>
      <c r="J171" s="24"/>
    </row>
    <row r="172" spans="7:10" s="9" customFormat="1" x14ac:dyDescent="0.25">
      <c r="G172" s="14"/>
      <c r="J172" s="24"/>
    </row>
    <row r="173" spans="7:10" s="9" customFormat="1" x14ac:dyDescent="0.25">
      <c r="G173" s="14"/>
      <c r="J173" s="24"/>
    </row>
    <row r="174" spans="7:10" s="9" customFormat="1" x14ac:dyDescent="0.25">
      <c r="G174" s="14"/>
      <c r="J174" s="24"/>
    </row>
    <row r="175" spans="7:10" s="9" customFormat="1" x14ac:dyDescent="0.25">
      <c r="G175" s="14"/>
      <c r="J175" s="24"/>
    </row>
    <row r="176" spans="7:10" s="9" customFormat="1" x14ac:dyDescent="0.25">
      <c r="G176" s="14"/>
      <c r="J176" s="24"/>
    </row>
    <row r="177" spans="7:10" s="9" customFormat="1" x14ac:dyDescent="0.25">
      <c r="G177" s="14"/>
      <c r="J177" s="24"/>
    </row>
    <row r="178" spans="7:10" s="9" customFormat="1" x14ac:dyDescent="0.25">
      <c r="G178" s="14"/>
      <c r="J178" s="24"/>
    </row>
    <row r="179" spans="7:10" s="9" customFormat="1" x14ac:dyDescent="0.25">
      <c r="G179" s="14"/>
      <c r="J179" s="24"/>
    </row>
    <row r="180" spans="7:10" s="9" customFormat="1" x14ac:dyDescent="0.25">
      <c r="G180" s="14"/>
      <c r="J180" s="24"/>
    </row>
    <row r="181" spans="7:10" s="9" customFormat="1" x14ac:dyDescent="0.25">
      <c r="G181" s="14"/>
      <c r="J181" s="24"/>
    </row>
    <row r="182" spans="7:10" s="9" customFormat="1" x14ac:dyDescent="0.25">
      <c r="G182" s="14"/>
      <c r="J182" s="24"/>
    </row>
    <row r="183" spans="7:10" s="9" customFormat="1" x14ac:dyDescent="0.25">
      <c r="G183" s="14"/>
      <c r="J183" s="24"/>
    </row>
    <row r="184" spans="7:10" s="9" customFormat="1" x14ac:dyDescent="0.25">
      <c r="G184" s="14"/>
      <c r="J184" s="24"/>
    </row>
    <row r="185" spans="7:10" s="9" customFormat="1" x14ac:dyDescent="0.25">
      <c r="G185" s="14"/>
      <c r="J185" s="24"/>
    </row>
    <row r="186" spans="7:10" s="9" customFormat="1" x14ac:dyDescent="0.25">
      <c r="G186" s="14"/>
      <c r="J186" s="24"/>
    </row>
    <row r="187" spans="7:10" s="9" customFormat="1" x14ac:dyDescent="0.25">
      <c r="G187" s="14"/>
      <c r="J187" s="24"/>
    </row>
    <row r="188" spans="7:10" s="9" customFormat="1" x14ac:dyDescent="0.25">
      <c r="G188" s="14"/>
      <c r="J188" s="24"/>
    </row>
    <row r="189" spans="7:10" s="9" customFormat="1" x14ac:dyDescent="0.25">
      <c r="G189" s="14"/>
      <c r="J189" s="24"/>
    </row>
    <row r="190" spans="7:10" s="9" customFormat="1" x14ac:dyDescent="0.25">
      <c r="G190" s="14"/>
      <c r="J190" s="24"/>
    </row>
    <row r="191" spans="7:10" s="9" customFormat="1" x14ac:dyDescent="0.25">
      <c r="G191" s="14"/>
      <c r="J191" s="24"/>
    </row>
    <row r="192" spans="7:10" s="9" customFormat="1" x14ac:dyDescent="0.25">
      <c r="G192" s="14"/>
      <c r="J192" s="24"/>
    </row>
    <row r="193" spans="7:10" s="9" customFormat="1" x14ac:dyDescent="0.25">
      <c r="G193" s="14"/>
      <c r="J193" s="24"/>
    </row>
    <row r="194" spans="7:10" s="9" customFormat="1" x14ac:dyDescent="0.25">
      <c r="G194" s="14"/>
      <c r="J194" s="24"/>
    </row>
    <row r="195" spans="7:10" s="9" customFormat="1" x14ac:dyDescent="0.25">
      <c r="G195" s="14"/>
      <c r="J195" s="24"/>
    </row>
    <row r="196" spans="7:10" s="9" customFormat="1" x14ac:dyDescent="0.25">
      <c r="G196" s="14"/>
      <c r="J196" s="24"/>
    </row>
    <row r="197" spans="7:10" s="9" customFormat="1" x14ac:dyDescent="0.25">
      <c r="G197" s="14"/>
      <c r="J197" s="24"/>
    </row>
    <row r="198" spans="7:10" s="9" customFormat="1" x14ac:dyDescent="0.25">
      <c r="G198" s="14"/>
      <c r="J198" s="24"/>
    </row>
    <row r="199" spans="7:10" s="9" customFormat="1" x14ac:dyDescent="0.25">
      <c r="G199" s="14"/>
      <c r="J199" s="24"/>
    </row>
    <row r="200" spans="7:10" s="9" customFormat="1" x14ac:dyDescent="0.25">
      <c r="G200" s="14"/>
      <c r="J200" s="24"/>
    </row>
    <row r="201" spans="7:10" s="9" customFormat="1" x14ac:dyDescent="0.25">
      <c r="G201" s="14"/>
      <c r="J201" s="24"/>
    </row>
    <row r="202" spans="7:10" s="9" customFormat="1" x14ac:dyDescent="0.25">
      <c r="G202" s="14"/>
      <c r="J202" s="24"/>
    </row>
    <row r="203" spans="7:10" s="9" customFormat="1" x14ac:dyDescent="0.25">
      <c r="G203" s="14"/>
      <c r="J203" s="24"/>
    </row>
    <row r="204" spans="7:10" s="9" customFormat="1" x14ac:dyDescent="0.25">
      <c r="G204" s="14"/>
      <c r="J204" s="24"/>
    </row>
    <row r="205" spans="7:10" s="9" customFormat="1" x14ac:dyDescent="0.25">
      <c r="G205" s="14"/>
      <c r="J205" s="24"/>
    </row>
    <row r="206" spans="7:10" s="9" customFormat="1" x14ac:dyDescent="0.25">
      <c r="G206" s="14"/>
      <c r="J206" s="24"/>
    </row>
    <row r="207" spans="7:10" s="9" customFormat="1" x14ac:dyDescent="0.25">
      <c r="G207" s="14"/>
      <c r="J207" s="24"/>
    </row>
    <row r="208" spans="7:10" s="9" customFormat="1" x14ac:dyDescent="0.25">
      <c r="G208" s="14"/>
      <c r="J208" s="24"/>
    </row>
    <row r="209" spans="7:10" s="9" customFormat="1" x14ac:dyDescent="0.25">
      <c r="G209" s="14"/>
      <c r="J209" s="24"/>
    </row>
    <row r="210" spans="7:10" s="9" customFormat="1" x14ac:dyDescent="0.25">
      <c r="G210" s="14"/>
      <c r="J210" s="24"/>
    </row>
    <row r="211" spans="7:10" s="9" customFormat="1" x14ac:dyDescent="0.25">
      <c r="G211" s="14"/>
      <c r="J211" s="24"/>
    </row>
    <row r="212" spans="7:10" s="9" customFormat="1" x14ac:dyDescent="0.25">
      <c r="G212" s="14"/>
      <c r="J212" s="24"/>
    </row>
    <row r="213" spans="7:10" s="9" customFormat="1" x14ac:dyDescent="0.25">
      <c r="G213" s="14"/>
      <c r="J213" s="24"/>
    </row>
    <row r="214" spans="7:10" s="9" customFormat="1" x14ac:dyDescent="0.25">
      <c r="G214" s="14"/>
      <c r="J214" s="24"/>
    </row>
    <row r="215" spans="7:10" s="9" customFormat="1" x14ac:dyDescent="0.25">
      <c r="G215" s="14"/>
      <c r="J215" s="24"/>
    </row>
    <row r="216" spans="7:10" s="9" customFormat="1" x14ac:dyDescent="0.25">
      <c r="G216" s="14"/>
      <c r="J216" s="24"/>
    </row>
    <row r="217" spans="7:10" s="9" customFormat="1" x14ac:dyDescent="0.25">
      <c r="G217" s="14"/>
      <c r="J217" s="24"/>
    </row>
    <row r="218" spans="7:10" s="9" customFormat="1" x14ac:dyDescent="0.25">
      <c r="G218" s="14"/>
      <c r="J218" s="24"/>
    </row>
    <row r="219" spans="7:10" s="9" customFormat="1" x14ac:dyDescent="0.25">
      <c r="G219" s="14"/>
      <c r="J219" s="24"/>
    </row>
    <row r="220" spans="7:10" s="9" customFormat="1" x14ac:dyDescent="0.25">
      <c r="G220" s="14"/>
      <c r="J220" s="24"/>
    </row>
    <row r="221" spans="7:10" s="9" customFormat="1" x14ac:dyDescent="0.25">
      <c r="G221" s="14"/>
      <c r="J221" s="24"/>
    </row>
    <row r="222" spans="7:10" s="9" customFormat="1" x14ac:dyDescent="0.25">
      <c r="G222" s="14"/>
      <c r="J222" s="24"/>
    </row>
    <row r="223" spans="7:10" s="9" customFormat="1" x14ac:dyDescent="0.25">
      <c r="G223" s="14"/>
      <c r="J223" s="24"/>
    </row>
    <row r="224" spans="7:10" s="9" customFormat="1" x14ac:dyDescent="0.25">
      <c r="G224" s="14"/>
      <c r="J224" s="24"/>
    </row>
    <row r="225" spans="7:10" s="9" customFormat="1" x14ac:dyDescent="0.25">
      <c r="G225" s="14"/>
      <c r="J225" s="24"/>
    </row>
    <row r="226" spans="7:10" s="9" customFormat="1" x14ac:dyDescent="0.25">
      <c r="G226" s="14"/>
      <c r="J226" s="24"/>
    </row>
    <row r="227" spans="7:10" s="9" customFormat="1" x14ac:dyDescent="0.25">
      <c r="G227" s="14"/>
      <c r="J227" s="24"/>
    </row>
    <row r="228" spans="7:10" s="9" customFormat="1" x14ac:dyDescent="0.25">
      <c r="G228" s="14"/>
      <c r="J228" s="24"/>
    </row>
    <row r="229" spans="7:10" s="9" customFormat="1" x14ac:dyDescent="0.25">
      <c r="G229" s="14"/>
      <c r="J229" s="24"/>
    </row>
    <row r="230" spans="7:10" s="9" customFormat="1" x14ac:dyDescent="0.25">
      <c r="G230" s="14"/>
      <c r="J230" s="24"/>
    </row>
    <row r="231" spans="7:10" s="9" customFormat="1" x14ac:dyDescent="0.25">
      <c r="G231" s="14"/>
      <c r="J231" s="24"/>
    </row>
    <row r="232" spans="7:10" s="9" customFormat="1" x14ac:dyDescent="0.25">
      <c r="G232" s="14"/>
      <c r="J232" s="24"/>
    </row>
    <row r="233" spans="7:10" s="9" customFormat="1" x14ac:dyDescent="0.25">
      <c r="G233" s="14"/>
      <c r="J233" s="24"/>
    </row>
    <row r="234" spans="7:10" s="9" customFormat="1" x14ac:dyDescent="0.25">
      <c r="G234" s="14"/>
      <c r="J234" s="24"/>
    </row>
    <row r="235" spans="7:10" s="9" customFormat="1" x14ac:dyDescent="0.25">
      <c r="G235" s="14"/>
      <c r="J235" s="24"/>
    </row>
    <row r="236" spans="7:10" s="9" customFormat="1" x14ac:dyDescent="0.25">
      <c r="G236" s="14"/>
      <c r="J236" s="24"/>
    </row>
    <row r="237" spans="7:10" s="9" customFormat="1" x14ac:dyDescent="0.25">
      <c r="G237" s="14"/>
      <c r="J237" s="24"/>
    </row>
    <row r="238" spans="7:10" s="9" customFormat="1" x14ac:dyDescent="0.25">
      <c r="G238" s="14"/>
      <c r="J238" s="24"/>
    </row>
    <row r="239" spans="7:10" s="9" customFormat="1" x14ac:dyDescent="0.25">
      <c r="G239" s="14"/>
      <c r="J239" s="24"/>
    </row>
    <row r="240" spans="7:10" s="9" customFormat="1" x14ac:dyDescent="0.25">
      <c r="G240" s="14"/>
      <c r="J240" s="24"/>
    </row>
    <row r="241" spans="7:12" x14ac:dyDescent="0.25">
      <c r="G241" s="14"/>
      <c r="J241" s="24"/>
    </row>
    <row r="242" spans="7:12" x14ac:dyDescent="0.25">
      <c r="G242" s="14"/>
      <c r="J242" s="24"/>
    </row>
    <row r="243" spans="7:12" x14ac:dyDescent="0.25">
      <c r="G243" s="14"/>
      <c r="J243" s="24"/>
    </row>
    <row r="244" spans="7:12" x14ac:dyDescent="0.25">
      <c r="G244" s="14"/>
      <c r="J244" s="24"/>
    </row>
    <row r="245" spans="7:12" x14ac:dyDescent="0.25">
      <c r="G245" s="14"/>
      <c r="J245" s="24"/>
    </row>
    <row r="246" spans="7:12" x14ac:dyDescent="0.25">
      <c r="G246" s="14"/>
      <c r="J246" s="24"/>
    </row>
    <row r="247" spans="7:12" x14ac:dyDescent="0.25">
      <c r="G247" s="14"/>
      <c r="J247" s="24"/>
    </row>
    <row r="248" spans="7:12" x14ac:dyDescent="0.25">
      <c r="G248" s="14"/>
      <c r="J248" s="24"/>
    </row>
    <row r="249" spans="7:12" x14ac:dyDescent="0.25">
      <c r="G249" s="14"/>
      <c r="J249" s="24"/>
    </row>
    <row r="250" spans="7:12" x14ac:dyDescent="0.25">
      <c r="G250"/>
      <c r="H250" s="13"/>
      <c r="I250"/>
      <c r="J250"/>
      <c r="K250"/>
      <c r="L250"/>
    </row>
  </sheetData>
  <mergeCells count="1">
    <mergeCell ref="A31:E31"/>
  </mergeCells>
  <hyperlinks>
    <hyperlink ref="A1" location="Contents!A1" display="Contents"/>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20"/>
  <sheetViews>
    <sheetView workbookViewId="0"/>
  </sheetViews>
  <sheetFormatPr defaultRowHeight="15" x14ac:dyDescent="0.25"/>
  <sheetData>
    <row r="1" spans="1:2" x14ac:dyDescent="0.25">
      <c r="A1" s="115" t="s">
        <v>349</v>
      </c>
      <c r="B1" s="5" t="s">
        <v>174</v>
      </c>
    </row>
    <row r="2" spans="1:2" x14ac:dyDescent="0.25">
      <c r="B2" s="5" t="s">
        <v>173</v>
      </c>
    </row>
    <row r="3" spans="1:2" x14ac:dyDescent="0.25">
      <c r="B3" s="5" t="s">
        <v>274</v>
      </c>
    </row>
    <row r="4" spans="1:2" x14ac:dyDescent="0.25">
      <c r="A4" t="s">
        <v>2</v>
      </c>
    </row>
    <row r="5" spans="1:2" x14ac:dyDescent="0.25">
      <c r="A5">
        <v>1832</v>
      </c>
      <c r="B5">
        <v>28.1</v>
      </c>
    </row>
    <row r="6" spans="1:2" x14ac:dyDescent="0.25">
      <c r="A6">
        <v>1833</v>
      </c>
      <c r="B6">
        <v>19.8</v>
      </c>
    </row>
    <row r="7" spans="1:2" x14ac:dyDescent="0.25">
      <c r="A7">
        <v>1834</v>
      </c>
      <c r="B7">
        <v>61.2</v>
      </c>
    </row>
    <row r="8" spans="1:2" x14ac:dyDescent="0.25">
      <c r="A8">
        <v>1835</v>
      </c>
      <c r="B8">
        <v>89.9</v>
      </c>
    </row>
    <row r="9" spans="1:2" x14ac:dyDescent="0.25">
      <c r="A9">
        <v>1836</v>
      </c>
      <c r="B9">
        <v>120.4</v>
      </c>
    </row>
    <row r="10" spans="1:2" x14ac:dyDescent="0.25">
      <c r="A10">
        <v>1837</v>
      </c>
      <c r="B10">
        <v>120.1</v>
      </c>
    </row>
    <row r="11" spans="1:2" x14ac:dyDescent="0.25">
      <c r="A11">
        <v>1838</v>
      </c>
      <c r="B11">
        <v>68.599999999999994</v>
      </c>
    </row>
    <row r="12" spans="1:2" x14ac:dyDescent="0.25">
      <c r="A12">
        <v>1839</v>
      </c>
      <c r="B12">
        <v>99.7</v>
      </c>
    </row>
    <row r="13" spans="1:2" x14ac:dyDescent="0.25">
      <c r="A13">
        <v>1840</v>
      </c>
      <c r="B13">
        <v>79</v>
      </c>
    </row>
    <row r="14" spans="1:2" x14ac:dyDescent="0.25">
      <c r="A14">
        <v>1841</v>
      </c>
      <c r="B14">
        <v>80.2</v>
      </c>
    </row>
    <row r="15" spans="1:2" x14ac:dyDescent="0.25">
      <c r="A15">
        <v>1842</v>
      </c>
      <c r="B15">
        <v>69.5</v>
      </c>
    </row>
    <row r="16" spans="1:2" x14ac:dyDescent="0.25">
      <c r="A16">
        <v>1843</v>
      </c>
      <c r="B16">
        <v>44</v>
      </c>
    </row>
    <row r="17" spans="1:2" x14ac:dyDescent="0.25">
      <c r="A17">
        <v>1844</v>
      </c>
      <c r="B17">
        <v>47.9</v>
      </c>
    </row>
    <row r="18" spans="1:2" x14ac:dyDescent="0.25">
      <c r="A18">
        <v>1845</v>
      </c>
      <c r="B18">
        <v>89.4</v>
      </c>
    </row>
    <row r="19" spans="1:2" x14ac:dyDescent="0.25">
      <c r="A19">
        <v>1846</v>
      </c>
      <c r="B19">
        <v>141.1</v>
      </c>
    </row>
    <row r="20" spans="1:2" x14ac:dyDescent="0.25">
      <c r="A20">
        <v>1847</v>
      </c>
      <c r="B20">
        <v>149.1</v>
      </c>
    </row>
  </sheetData>
  <hyperlinks>
    <hyperlink ref="A1" location="Contents!A1" display="Contents"/>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U747"/>
  <sheetViews>
    <sheetView workbookViewId="0"/>
  </sheetViews>
  <sheetFormatPr defaultRowHeight="15" x14ac:dyDescent="0.25"/>
  <cols>
    <col min="16" max="16" width="5.42578125" style="73" bestFit="1" customWidth="1"/>
    <col min="17" max="18" width="4.42578125" style="73" bestFit="1" customWidth="1"/>
    <col min="19" max="21" width="9.140625" style="83"/>
  </cols>
  <sheetData>
    <row r="1" spans="1:21" x14ac:dyDescent="0.25">
      <c r="A1" s="115" t="s">
        <v>349</v>
      </c>
      <c r="B1" s="5" t="s">
        <v>176</v>
      </c>
    </row>
    <row r="2" spans="1:21" x14ac:dyDescent="0.25">
      <c r="B2" s="5" t="s">
        <v>175</v>
      </c>
    </row>
    <row r="4" spans="1:21" x14ac:dyDescent="0.25">
      <c r="P4" s="70">
        <v>1</v>
      </c>
      <c r="Q4" s="73">
        <f t="shared" ref="Q4:Q67" si="0">ROUNDUP(P4/12,0)</f>
        <v>1</v>
      </c>
      <c r="R4" s="73">
        <v>1</v>
      </c>
      <c r="S4" s="83">
        <v>1832</v>
      </c>
      <c r="T4" s="73" t="s">
        <v>64</v>
      </c>
      <c r="U4" s="83" t="str">
        <f t="shared" ref="U4:U67" si="1">INDEX($C$7:$N$22,Q4,R4)</f>
        <v>-</v>
      </c>
    </row>
    <row r="5" spans="1:21" x14ac:dyDescent="0.25">
      <c r="P5" s="70">
        <v>2</v>
      </c>
      <c r="Q5" s="73">
        <f t="shared" si="0"/>
        <v>1</v>
      </c>
      <c r="R5" s="73">
        <v>2</v>
      </c>
      <c r="T5" s="73" t="s">
        <v>65</v>
      </c>
      <c r="U5" s="83" t="str">
        <f t="shared" si="1"/>
        <v>-</v>
      </c>
    </row>
    <row r="6" spans="1:21" x14ac:dyDescent="0.25">
      <c r="B6" s="10" t="s">
        <v>2</v>
      </c>
      <c r="C6" s="65" t="s">
        <v>64</v>
      </c>
      <c r="D6" s="65" t="s">
        <v>65</v>
      </c>
      <c r="E6" s="65" t="s">
        <v>66</v>
      </c>
      <c r="F6" s="65" t="s">
        <v>67</v>
      </c>
      <c r="G6" s="65" t="s">
        <v>68</v>
      </c>
      <c r="H6" s="65" t="s">
        <v>69</v>
      </c>
      <c r="I6" s="65" t="s">
        <v>70</v>
      </c>
      <c r="J6" s="65" t="s">
        <v>71</v>
      </c>
      <c r="K6" s="65" t="s">
        <v>72</v>
      </c>
      <c r="L6" s="65" t="s">
        <v>73</v>
      </c>
      <c r="M6" s="65" t="s">
        <v>74</v>
      </c>
      <c r="N6" s="65" t="s">
        <v>75</v>
      </c>
      <c r="P6" s="70">
        <v>3</v>
      </c>
      <c r="Q6" s="73">
        <f t="shared" si="0"/>
        <v>1</v>
      </c>
      <c r="R6" s="73">
        <v>3</v>
      </c>
      <c r="T6" s="73" t="s">
        <v>66</v>
      </c>
      <c r="U6" s="83" t="str">
        <f t="shared" si="1"/>
        <v>-</v>
      </c>
    </row>
    <row r="7" spans="1:21" x14ac:dyDescent="0.25">
      <c r="B7">
        <v>1832</v>
      </c>
      <c r="C7" s="4" t="s">
        <v>52</v>
      </c>
      <c r="D7" s="4" t="s">
        <v>52</v>
      </c>
      <c r="E7" s="4" t="s">
        <v>52</v>
      </c>
      <c r="F7" s="4" t="s">
        <v>52</v>
      </c>
      <c r="G7" s="4" t="s">
        <v>52</v>
      </c>
      <c r="H7" s="4" t="s">
        <v>52</v>
      </c>
      <c r="I7" s="4" t="s">
        <v>52</v>
      </c>
      <c r="J7" s="4" t="s">
        <v>52</v>
      </c>
      <c r="K7" s="4" t="s">
        <v>52</v>
      </c>
      <c r="L7" s="66">
        <v>195</v>
      </c>
      <c r="M7" s="66">
        <v>362</v>
      </c>
      <c r="N7" s="66">
        <v>404</v>
      </c>
      <c r="P7" s="70">
        <v>4</v>
      </c>
      <c r="Q7" s="73">
        <f t="shared" si="0"/>
        <v>1</v>
      </c>
      <c r="R7" s="73">
        <v>4</v>
      </c>
      <c r="T7" s="73" t="s">
        <v>67</v>
      </c>
      <c r="U7" s="83" t="str">
        <f t="shared" si="1"/>
        <v>-</v>
      </c>
    </row>
    <row r="8" spans="1:21" x14ac:dyDescent="0.25">
      <c r="B8">
        <v>1833</v>
      </c>
      <c r="C8" s="66">
        <v>413</v>
      </c>
      <c r="D8" s="66">
        <v>413</v>
      </c>
      <c r="E8" s="66">
        <v>413</v>
      </c>
      <c r="F8" s="66">
        <v>413</v>
      </c>
      <c r="G8" s="66">
        <v>413</v>
      </c>
      <c r="H8" s="66">
        <v>413</v>
      </c>
      <c r="I8" s="66">
        <v>413</v>
      </c>
      <c r="J8" s="66">
        <v>413</v>
      </c>
      <c r="K8" s="66">
        <v>413</v>
      </c>
      <c r="L8" s="66">
        <v>413</v>
      </c>
      <c r="M8" s="66">
        <v>413</v>
      </c>
      <c r="N8" s="66">
        <v>413</v>
      </c>
      <c r="P8" s="70">
        <v>5</v>
      </c>
      <c r="Q8" s="73">
        <f t="shared" si="0"/>
        <v>1</v>
      </c>
      <c r="R8" s="73">
        <v>5</v>
      </c>
      <c r="T8" s="73" t="s">
        <v>68</v>
      </c>
      <c r="U8" s="83" t="str">
        <f t="shared" si="1"/>
        <v>-</v>
      </c>
    </row>
    <row r="9" spans="1:21" x14ac:dyDescent="0.25">
      <c r="B9">
        <v>1834</v>
      </c>
      <c r="C9" s="66">
        <v>413</v>
      </c>
      <c r="D9" s="66">
        <v>413</v>
      </c>
      <c r="E9" s="66">
        <v>413</v>
      </c>
      <c r="F9" s="66">
        <v>413</v>
      </c>
      <c r="G9" s="66">
        <v>413</v>
      </c>
      <c r="H9" s="66">
        <v>413</v>
      </c>
      <c r="I9" s="66">
        <v>413</v>
      </c>
      <c r="J9" s="66">
        <v>413</v>
      </c>
      <c r="K9" s="66">
        <v>413</v>
      </c>
      <c r="L9" s="66">
        <v>413</v>
      </c>
      <c r="M9" s="66">
        <v>413</v>
      </c>
      <c r="N9" s="66">
        <v>413</v>
      </c>
      <c r="P9" s="70">
        <v>6</v>
      </c>
      <c r="Q9" s="73">
        <f t="shared" si="0"/>
        <v>1</v>
      </c>
      <c r="R9" s="73">
        <v>6</v>
      </c>
      <c r="T9" s="73" t="s">
        <v>69</v>
      </c>
      <c r="U9" s="83" t="str">
        <f t="shared" si="1"/>
        <v>-</v>
      </c>
    </row>
    <row r="10" spans="1:21" x14ac:dyDescent="0.25">
      <c r="B10">
        <v>1835</v>
      </c>
      <c r="C10" s="66">
        <v>413</v>
      </c>
      <c r="D10" s="66">
        <v>413</v>
      </c>
      <c r="E10" s="66">
        <v>413</v>
      </c>
      <c r="F10" s="66">
        <v>413</v>
      </c>
      <c r="G10" s="66">
        <v>399</v>
      </c>
      <c r="H10" s="66">
        <v>399</v>
      </c>
      <c r="I10" s="66">
        <v>399</v>
      </c>
      <c r="J10" s="66">
        <v>399</v>
      </c>
      <c r="K10" s="66">
        <v>399</v>
      </c>
      <c r="L10" s="66">
        <v>399</v>
      </c>
      <c r="M10" s="66">
        <v>513</v>
      </c>
      <c r="N10" s="66">
        <v>535</v>
      </c>
      <c r="P10" s="70">
        <v>7</v>
      </c>
      <c r="Q10" s="73">
        <f t="shared" si="0"/>
        <v>1</v>
      </c>
      <c r="R10" s="73">
        <v>7</v>
      </c>
      <c r="T10" s="73" t="s">
        <v>70</v>
      </c>
      <c r="U10" s="83" t="str">
        <f t="shared" si="1"/>
        <v>-</v>
      </c>
    </row>
    <row r="11" spans="1:21" x14ac:dyDescent="0.25">
      <c r="B11">
        <v>1836</v>
      </c>
      <c r="C11" s="66">
        <v>538</v>
      </c>
      <c r="D11" s="66">
        <v>538</v>
      </c>
      <c r="E11" s="66">
        <v>538</v>
      </c>
      <c r="F11" s="66">
        <v>538</v>
      </c>
      <c r="G11" s="66">
        <v>538</v>
      </c>
      <c r="H11" s="66">
        <v>538</v>
      </c>
      <c r="I11" s="66">
        <v>538</v>
      </c>
      <c r="J11" s="66">
        <v>538</v>
      </c>
      <c r="K11" s="66">
        <v>538</v>
      </c>
      <c r="L11" s="66">
        <v>512</v>
      </c>
      <c r="M11" s="66">
        <v>472</v>
      </c>
      <c r="N11" s="66">
        <v>313</v>
      </c>
      <c r="P11" s="70">
        <v>8</v>
      </c>
      <c r="Q11" s="73">
        <f t="shared" si="0"/>
        <v>1</v>
      </c>
      <c r="R11" s="73">
        <v>8</v>
      </c>
      <c r="T11" s="73" t="s">
        <v>71</v>
      </c>
      <c r="U11" s="83" t="str">
        <f t="shared" si="1"/>
        <v>-</v>
      </c>
    </row>
    <row r="12" spans="1:21" x14ac:dyDescent="0.25">
      <c r="B12">
        <v>1837</v>
      </c>
      <c r="C12" s="4" t="s">
        <v>52</v>
      </c>
      <c r="D12" s="4" t="s">
        <v>52</v>
      </c>
      <c r="E12" s="4" t="s">
        <v>52</v>
      </c>
      <c r="F12" s="4" t="s">
        <v>52</v>
      </c>
      <c r="G12" s="4" t="s">
        <v>52</v>
      </c>
      <c r="H12" s="4" t="s">
        <v>52</v>
      </c>
      <c r="I12" s="4" t="s">
        <v>52</v>
      </c>
      <c r="J12" s="4" t="s">
        <v>52</v>
      </c>
      <c r="K12" s="4" t="s">
        <v>52</v>
      </c>
      <c r="L12" s="4" t="s">
        <v>52</v>
      </c>
      <c r="M12" s="4" t="s">
        <v>52</v>
      </c>
      <c r="N12" s="4" t="s">
        <v>52</v>
      </c>
      <c r="P12" s="70">
        <v>9</v>
      </c>
      <c r="Q12" s="73">
        <f t="shared" si="0"/>
        <v>1</v>
      </c>
      <c r="R12" s="73">
        <v>9</v>
      </c>
      <c r="T12" s="73" t="s">
        <v>72</v>
      </c>
      <c r="U12" s="83" t="str">
        <f t="shared" si="1"/>
        <v>-</v>
      </c>
    </row>
    <row r="13" spans="1:21" x14ac:dyDescent="0.25">
      <c r="B13">
        <v>1838</v>
      </c>
      <c r="C13" s="4" t="s">
        <v>52</v>
      </c>
      <c r="D13" s="4" t="s">
        <v>52</v>
      </c>
      <c r="E13" s="4" t="s">
        <v>52</v>
      </c>
      <c r="F13" s="4" t="s">
        <v>52</v>
      </c>
      <c r="G13" s="4" t="s">
        <v>52</v>
      </c>
      <c r="H13" s="4" t="s">
        <v>52</v>
      </c>
      <c r="I13" s="4" t="s">
        <v>52</v>
      </c>
      <c r="J13" s="4" t="s">
        <v>52</v>
      </c>
      <c r="K13" s="4" t="s">
        <v>52</v>
      </c>
      <c r="L13" s="4" t="s">
        <v>52</v>
      </c>
      <c r="M13" s="4" t="s">
        <v>52</v>
      </c>
      <c r="N13" s="4" t="s">
        <v>52</v>
      </c>
      <c r="P13" s="70">
        <v>10</v>
      </c>
      <c r="Q13" s="73">
        <f t="shared" si="0"/>
        <v>1</v>
      </c>
      <c r="R13" s="73">
        <v>10</v>
      </c>
      <c r="T13" s="73" t="s">
        <v>73</v>
      </c>
      <c r="U13" s="83">
        <f t="shared" si="1"/>
        <v>195</v>
      </c>
    </row>
    <row r="14" spans="1:21" x14ac:dyDescent="0.25">
      <c r="B14">
        <v>1839</v>
      </c>
      <c r="C14" s="4" t="s">
        <v>52</v>
      </c>
      <c r="D14" s="4" t="s">
        <v>52</v>
      </c>
      <c r="E14" s="4" t="s">
        <v>52</v>
      </c>
      <c r="F14" s="4" t="s">
        <v>52</v>
      </c>
      <c r="G14" s="4" t="s">
        <v>52</v>
      </c>
      <c r="H14" s="4" t="s">
        <v>52</v>
      </c>
      <c r="I14" s="4" t="s">
        <v>52</v>
      </c>
      <c r="J14" s="4" t="s">
        <v>52</v>
      </c>
      <c r="K14" s="4" t="s">
        <v>52</v>
      </c>
      <c r="L14" s="4" t="s">
        <v>52</v>
      </c>
      <c r="M14" s="4" t="s">
        <v>52</v>
      </c>
      <c r="N14" s="4" t="s">
        <v>52</v>
      </c>
      <c r="P14" s="70">
        <v>11</v>
      </c>
      <c r="Q14" s="73">
        <f t="shared" si="0"/>
        <v>1</v>
      </c>
      <c r="R14" s="73">
        <v>11</v>
      </c>
      <c r="T14" s="73" t="s">
        <v>74</v>
      </c>
      <c r="U14" s="83">
        <f t="shared" si="1"/>
        <v>362</v>
      </c>
    </row>
    <row r="15" spans="1:21" x14ac:dyDescent="0.25">
      <c r="B15">
        <v>1840</v>
      </c>
      <c r="C15" s="4" t="s">
        <v>52</v>
      </c>
      <c r="D15" s="4" t="s">
        <v>52</v>
      </c>
      <c r="E15" s="4" t="s">
        <v>52</v>
      </c>
      <c r="F15" s="4" t="s">
        <v>52</v>
      </c>
      <c r="G15" s="4" t="s">
        <v>52</v>
      </c>
      <c r="H15" s="4" t="s">
        <v>52</v>
      </c>
      <c r="I15" s="4" t="s">
        <v>52</v>
      </c>
      <c r="J15" s="4" t="s">
        <v>52</v>
      </c>
      <c r="K15" s="4" t="s">
        <v>52</v>
      </c>
      <c r="L15" s="4" t="s">
        <v>52</v>
      </c>
      <c r="M15" s="4" t="s">
        <v>52</v>
      </c>
      <c r="N15" s="4" t="s">
        <v>52</v>
      </c>
      <c r="P15" s="70">
        <v>12</v>
      </c>
      <c r="Q15" s="73">
        <f t="shared" si="0"/>
        <v>1</v>
      </c>
      <c r="R15" s="73">
        <v>12</v>
      </c>
      <c r="T15" s="73" t="s">
        <v>75</v>
      </c>
      <c r="U15" s="83">
        <f t="shared" si="1"/>
        <v>404</v>
      </c>
    </row>
    <row r="16" spans="1:21" x14ac:dyDescent="0.25">
      <c r="B16">
        <v>1841</v>
      </c>
      <c r="C16" s="4" t="s">
        <v>52</v>
      </c>
      <c r="D16" s="4" t="s">
        <v>52</v>
      </c>
      <c r="E16" s="4" t="s">
        <v>52</v>
      </c>
      <c r="F16" s="4" t="s">
        <v>52</v>
      </c>
      <c r="G16" s="66">
        <v>43</v>
      </c>
      <c r="H16" s="66">
        <v>57</v>
      </c>
      <c r="I16" s="66">
        <v>93</v>
      </c>
      <c r="J16" s="66">
        <v>104</v>
      </c>
      <c r="K16" s="66">
        <v>104</v>
      </c>
      <c r="L16" s="66">
        <v>104</v>
      </c>
      <c r="M16" s="66">
        <v>104</v>
      </c>
      <c r="N16" s="66">
        <v>104</v>
      </c>
      <c r="P16" s="70">
        <v>13</v>
      </c>
      <c r="Q16" s="73">
        <f t="shared" si="0"/>
        <v>2</v>
      </c>
      <c r="R16" s="73">
        <v>1</v>
      </c>
      <c r="S16" s="83">
        <v>1833</v>
      </c>
      <c r="T16" s="73" t="s">
        <v>64</v>
      </c>
      <c r="U16" s="83">
        <f t="shared" si="1"/>
        <v>413</v>
      </c>
    </row>
    <row r="17" spans="2:21" x14ac:dyDescent="0.25">
      <c r="B17">
        <v>1842</v>
      </c>
      <c r="C17" s="66">
        <v>104</v>
      </c>
      <c r="D17" s="66">
        <v>104</v>
      </c>
      <c r="E17" s="66">
        <v>104</v>
      </c>
      <c r="F17" s="66">
        <v>104</v>
      </c>
      <c r="G17" s="66">
        <v>104</v>
      </c>
      <c r="H17" s="66">
        <v>104</v>
      </c>
      <c r="I17" s="66">
        <v>104</v>
      </c>
      <c r="J17" s="66">
        <v>104</v>
      </c>
      <c r="K17" s="66">
        <v>104</v>
      </c>
      <c r="L17" s="66">
        <v>104</v>
      </c>
      <c r="M17" s="66">
        <v>104</v>
      </c>
      <c r="N17" s="66">
        <v>109</v>
      </c>
      <c r="P17" s="70">
        <v>14</v>
      </c>
      <c r="Q17" s="73">
        <f t="shared" si="0"/>
        <v>2</v>
      </c>
      <c r="R17" s="73">
        <v>2</v>
      </c>
      <c r="T17" s="73" t="s">
        <v>65</v>
      </c>
      <c r="U17" s="83">
        <f t="shared" si="1"/>
        <v>413</v>
      </c>
    </row>
    <row r="18" spans="2:21" x14ac:dyDescent="0.25">
      <c r="B18">
        <v>1843</v>
      </c>
      <c r="C18" s="66">
        <v>129</v>
      </c>
      <c r="D18" s="66">
        <v>129</v>
      </c>
      <c r="E18" s="66">
        <v>129</v>
      </c>
      <c r="F18" s="66">
        <v>129</v>
      </c>
      <c r="G18" s="66">
        <v>129</v>
      </c>
      <c r="H18" s="66">
        <v>129</v>
      </c>
      <c r="I18" s="66">
        <v>129</v>
      </c>
      <c r="J18" s="66">
        <v>129</v>
      </c>
      <c r="K18" s="66">
        <v>129</v>
      </c>
      <c r="L18" s="66">
        <v>129</v>
      </c>
      <c r="M18" s="66">
        <v>133</v>
      </c>
      <c r="N18" s="66">
        <v>146</v>
      </c>
      <c r="P18" s="70">
        <v>15</v>
      </c>
      <c r="Q18" s="73">
        <f t="shared" si="0"/>
        <v>2</v>
      </c>
      <c r="R18" s="73">
        <v>3</v>
      </c>
      <c r="T18" s="73" t="s">
        <v>66</v>
      </c>
      <c r="U18" s="83">
        <f t="shared" si="1"/>
        <v>413</v>
      </c>
    </row>
    <row r="19" spans="2:21" x14ac:dyDescent="0.25">
      <c r="B19">
        <v>1844</v>
      </c>
      <c r="C19" s="66">
        <v>172</v>
      </c>
      <c r="D19" s="66">
        <v>199</v>
      </c>
      <c r="E19" s="66">
        <v>199</v>
      </c>
      <c r="F19" s="66">
        <v>198</v>
      </c>
      <c r="G19" s="66">
        <v>198</v>
      </c>
      <c r="H19" s="66">
        <v>198</v>
      </c>
      <c r="I19" s="66">
        <v>198</v>
      </c>
      <c r="J19" s="66">
        <v>198</v>
      </c>
      <c r="K19" s="66">
        <v>198</v>
      </c>
      <c r="L19" s="66">
        <v>198</v>
      </c>
      <c r="M19" s="66">
        <v>235</v>
      </c>
      <c r="N19" s="66">
        <v>354</v>
      </c>
      <c r="P19" s="70">
        <v>16</v>
      </c>
      <c r="Q19" s="73">
        <f t="shared" si="0"/>
        <v>2</v>
      </c>
      <c r="R19" s="73">
        <v>4</v>
      </c>
      <c r="T19" s="73" t="s">
        <v>67</v>
      </c>
      <c r="U19" s="83">
        <f t="shared" si="1"/>
        <v>413</v>
      </c>
    </row>
    <row r="20" spans="2:21" x14ac:dyDescent="0.25">
      <c r="B20">
        <v>1845</v>
      </c>
      <c r="C20" s="66">
        <v>367</v>
      </c>
      <c r="D20" s="66">
        <v>417</v>
      </c>
      <c r="E20" s="66">
        <v>452</v>
      </c>
      <c r="F20" s="66">
        <v>479</v>
      </c>
      <c r="G20" s="66">
        <v>479</v>
      </c>
      <c r="H20" s="66">
        <v>479</v>
      </c>
      <c r="I20" s="66">
        <v>479</v>
      </c>
      <c r="J20" s="66">
        <v>479</v>
      </c>
      <c r="K20" s="66">
        <v>479</v>
      </c>
      <c r="L20" s="66">
        <v>479</v>
      </c>
      <c r="M20" s="66">
        <v>479</v>
      </c>
      <c r="N20" s="66">
        <v>479</v>
      </c>
      <c r="P20" s="70">
        <v>17</v>
      </c>
      <c r="Q20" s="73">
        <f t="shared" si="0"/>
        <v>2</v>
      </c>
      <c r="R20" s="73">
        <v>5</v>
      </c>
      <c r="T20" s="73" t="s">
        <v>68</v>
      </c>
      <c r="U20" s="83">
        <f t="shared" si="1"/>
        <v>413</v>
      </c>
    </row>
    <row r="21" spans="2:21" x14ac:dyDescent="0.25">
      <c r="B21">
        <v>1846</v>
      </c>
      <c r="C21" s="66">
        <v>479</v>
      </c>
      <c r="D21" s="67">
        <v>476</v>
      </c>
      <c r="E21" s="66">
        <v>466</v>
      </c>
      <c r="F21" s="66">
        <v>466</v>
      </c>
      <c r="G21" s="66">
        <v>466</v>
      </c>
      <c r="H21" s="66">
        <v>466</v>
      </c>
      <c r="I21" s="66">
        <v>466</v>
      </c>
      <c r="J21" s="66">
        <v>466</v>
      </c>
      <c r="K21" s="66">
        <v>466</v>
      </c>
      <c r="L21" s="66">
        <v>466</v>
      </c>
      <c r="M21" s="66">
        <v>466</v>
      </c>
      <c r="N21" s="66">
        <v>466</v>
      </c>
      <c r="P21" s="70">
        <v>18</v>
      </c>
      <c r="Q21" s="73">
        <f t="shared" si="0"/>
        <v>2</v>
      </c>
      <c r="R21" s="73">
        <v>6</v>
      </c>
      <c r="T21" s="73" t="s">
        <v>69</v>
      </c>
      <c r="U21" s="83">
        <f t="shared" si="1"/>
        <v>413</v>
      </c>
    </row>
    <row r="22" spans="2:21" x14ac:dyDescent="0.25">
      <c r="B22">
        <v>1847</v>
      </c>
      <c r="C22" s="66">
        <v>466</v>
      </c>
      <c r="D22" s="66">
        <v>466</v>
      </c>
      <c r="E22" s="66">
        <v>466</v>
      </c>
      <c r="F22" s="66">
        <v>466</v>
      </c>
      <c r="G22" s="66">
        <v>459</v>
      </c>
      <c r="H22" s="66">
        <v>455</v>
      </c>
      <c r="I22" s="66">
        <v>455</v>
      </c>
      <c r="J22" s="66">
        <v>455</v>
      </c>
      <c r="K22" s="66">
        <v>455</v>
      </c>
      <c r="L22" s="66">
        <v>445</v>
      </c>
      <c r="M22" s="66">
        <v>405</v>
      </c>
      <c r="N22" s="66">
        <v>405</v>
      </c>
      <c r="P22" s="70">
        <v>19</v>
      </c>
      <c r="Q22" s="73">
        <f t="shared" si="0"/>
        <v>2</v>
      </c>
      <c r="R22" s="73">
        <v>7</v>
      </c>
      <c r="T22" s="73" t="s">
        <v>70</v>
      </c>
      <c r="U22" s="83">
        <f t="shared" si="1"/>
        <v>413</v>
      </c>
    </row>
    <row r="23" spans="2:21" x14ac:dyDescent="0.25">
      <c r="P23" s="70">
        <v>20</v>
      </c>
      <c r="Q23" s="73">
        <f t="shared" si="0"/>
        <v>2</v>
      </c>
      <c r="R23" s="73">
        <v>8</v>
      </c>
      <c r="T23" s="73" t="s">
        <v>71</v>
      </c>
      <c r="U23" s="83">
        <f t="shared" si="1"/>
        <v>413</v>
      </c>
    </row>
    <row r="24" spans="2:21" x14ac:dyDescent="0.25">
      <c r="P24" s="70">
        <v>21</v>
      </c>
      <c r="Q24" s="73">
        <f t="shared" si="0"/>
        <v>2</v>
      </c>
      <c r="R24" s="73">
        <v>9</v>
      </c>
      <c r="T24" s="73" t="s">
        <v>72</v>
      </c>
      <c r="U24" s="83">
        <f t="shared" si="1"/>
        <v>413</v>
      </c>
    </row>
    <row r="25" spans="2:21" x14ac:dyDescent="0.25">
      <c r="P25" s="70">
        <v>22</v>
      </c>
      <c r="Q25" s="73">
        <f t="shared" si="0"/>
        <v>2</v>
      </c>
      <c r="R25" s="73">
        <v>10</v>
      </c>
      <c r="T25" s="73" t="s">
        <v>73</v>
      </c>
      <c r="U25" s="83">
        <f t="shared" si="1"/>
        <v>413</v>
      </c>
    </row>
    <row r="26" spans="2:21" x14ac:dyDescent="0.25">
      <c r="P26" s="70">
        <v>23</v>
      </c>
      <c r="Q26" s="73">
        <f t="shared" si="0"/>
        <v>2</v>
      </c>
      <c r="R26" s="73">
        <v>11</v>
      </c>
      <c r="T26" s="73" t="s">
        <v>74</v>
      </c>
      <c r="U26" s="83">
        <f t="shared" si="1"/>
        <v>413</v>
      </c>
    </row>
    <row r="27" spans="2:21" x14ac:dyDescent="0.25">
      <c r="P27" s="70">
        <v>24</v>
      </c>
      <c r="Q27" s="73">
        <f t="shared" si="0"/>
        <v>2</v>
      </c>
      <c r="R27" s="73">
        <v>12</v>
      </c>
      <c r="T27" s="73" t="s">
        <v>75</v>
      </c>
      <c r="U27" s="83">
        <f t="shared" si="1"/>
        <v>413</v>
      </c>
    </row>
    <row r="28" spans="2:21" x14ac:dyDescent="0.25">
      <c r="P28" s="70">
        <v>25</v>
      </c>
      <c r="Q28" s="73">
        <f t="shared" si="0"/>
        <v>3</v>
      </c>
      <c r="R28" s="73">
        <v>1</v>
      </c>
      <c r="S28" s="83">
        <v>1834</v>
      </c>
      <c r="T28" s="73" t="s">
        <v>64</v>
      </c>
      <c r="U28" s="83">
        <f t="shared" si="1"/>
        <v>413</v>
      </c>
    </row>
    <row r="29" spans="2:21" x14ac:dyDescent="0.25">
      <c r="P29" s="70">
        <v>26</v>
      </c>
      <c r="Q29" s="73">
        <f t="shared" si="0"/>
        <v>3</v>
      </c>
      <c r="R29" s="73">
        <v>2</v>
      </c>
      <c r="T29" s="73" t="s">
        <v>65</v>
      </c>
      <c r="U29" s="83">
        <f t="shared" si="1"/>
        <v>413</v>
      </c>
    </row>
    <row r="30" spans="2:21" x14ac:dyDescent="0.25">
      <c r="P30" s="70">
        <v>27</v>
      </c>
      <c r="Q30" s="73">
        <f t="shared" si="0"/>
        <v>3</v>
      </c>
      <c r="R30" s="73">
        <v>3</v>
      </c>
      <c r="T30" s="73" t="s">
        <v>66</v>
      </c>
      <c r="U30" s="83">
        <f t="shared" si="1"/>
        <v>413</v>
      </c>
    </row>
    <row r="31" spans="2:21" x14ac:dyDescent="0.25">
      <c r="P31" s="70">
        <v>28</v>
      </c>
      <c r="Q31" s="73">
        <f t="shared" si="0"/>
        <v>3</v>
      </c>
      <c r="R31" s="73">
        <v>4</v>
      </c>
      <c r="T31" s="73" t="s">
        <v>67</v>
      </c>
      <c r="U31" s="83">
        <f t="shared" si="1"/>
        <v>413</v>
      </c>
    </row>
    <row r="32" spans="2:21" x14ac:dyDescent="0.25">
      <c r="P32" s="70">
        <v>29</v>
      </c>
      <c r="Q32" s="73">
        <f t="shared" si="0"/>
        <v>3</v>
      </c>
      <c r="R32" s="73">
        <v>5</v>
      </c>
      <c r="T32" s="73" t="s">
        <v>68</v>
      </c>
      <c r="U32" s="83">
        <f t="shared" si="1"/>
        <v>413</v>
      </c>
    </row>
    <row r="33" spans="16:21" x14ac:dyDescent="0.25">
      <c r="P33" s="70">
        <v>30</v>
      </c>
      <c r="Q33" s="73">
        <f t="shared" si="0"/>
        <v>3</v>
      </c>
      <c r="R33" s="73">
        <v>6</v>
      </c>
      <c r="T33" s="73" t="s">
        <v>69</v>
      </c>
      <c r="U33" s="83">
        <f t="shared" si="1"/>
        <v>413</v>
      </c>
    </row>
    <row r="34" spans="16:21" x14ac:dyDescent="0.25">
      <c r="P34" s="70">
        <v>31</v>
      </c>
      <c r="Q34" s="73">
        <f t="shared" si="0"/>
        <v>3</v>
      </c>
      <c r="R34" s="73">
        <v>7</v>
      </c>
      <c r="T34" s="73" t="s">
        <v>70</v>
      </c>
      <c r="U34" s="83">
        <f t="shared" si="1"/>
        <v>413</v>
      </c>
    </row>
    <row r="35" spans="16:21" x14ac:dyDescent="0.25">
      <c r="P35" s="70">
        <v>32</v>
      </c>
      <c r="Q35" s="73">
        <f t="shared" si="0"/>
        <v>3</v>
      </c>
      <c r="R35" s="73">
        <v>8</v>
      </c>
      <c r="T35" s="73" t="s">
        <v>71</v>
      </c>
      <c r="U35" s="83">
        <f t="shared" si="1"/>
        <v>413</v>
      </c>
    </row>
    <row r="36" spans="16:21" x14ac:dyDescent="0.25">
      <c r="P36" s="70">
        <v>33</v>
      </c>
      <c r="Q36" s="73">
        <f t="shared" si="0"/>
        <v>3</v>
      </c>
      <c r="R36" s="73">
        <v>9</v>
      </c>
      <c r="T36" s="73" t="s">
        <v>72</v>
      </c>
      <c r="U36" s="83">
        <f t="shared" si="1"/>
        <v>413</v>
      </c>
    </row>
    <row r="37" spans="16:21" x14ac:dyDescent="0.25">
      <c r="P37" s="70">
        <v>34</v>
      </c>
      <c r="Q37" s="73">
        <f t="shared" si="0"/>
        <v>3</v>
      </c>
      <c r="R37" s="73">
        <v>10</v>
      </c>
      <c r="T37" s="73" t="s">
        <v>73</v>
      </c>
      <c r="U37" s="83">
        <f t="shared" si="1"/>
        <v>413</v>
      </c>
    </row>
    <row r="38" spans="16:21" x14ac:dyDescent="0.25">
      <c r="P38" s="70">
        <v>35</v>
      </c>
      <c r="Q38" s="73">
        <f t="shared" si="0"/>
        <v>3</v>
      </c>
      <c r="R38" s="73">
        <v>11</v>
      </c>
      <c r="T38" s="73" t="s">
        <v>74</v>
      </c>
      <c r="U38" s="83">
        <f t="shared" si="1"/>
        <v>413</v>
      </c>
    </row>
    <row r="39" spans="16:21" x14ac:dyDescent="0.25">
      <c r="P39" s="70">
        <v>36</v>
      </c>
      <c r="Q39" s="73">
        <f t="shared" si="0"/>
        <v>3</v>
      </c>
      <c r="R39" s="73">
        <v>12</v>
      </c>
      <c r="T39" s="73" t="s">
        <v>75</v>
      </c>
      <c r="U39" s="83">
        <f t="shared" si="1"/>
        <v>413</v>
      </c>
    </row>
    <row r="40" spans="16:21" x14ac:dyDescent="0.25">
      <c r="P40" s="70">
        <v>37</v>
      </c>
      <c r="Q40" s="73">
        <f t="shared" si="0"/>
        <v>4</v>
      </c>
      <c r="R40" s="73">
        <v>1</v>
      </c>
      <c r="S40" s="83">
        <v>1835</v>
      </c>
      <c r="T40" s="73" t="s">
        <v>64</v>
      </c>
      <c r="U40" s="83">
        <f t="shared" si="1"/>
        <v>413</v>
      </c>
    </row>
    <row r="41" spans="16:21" x14ac:dyDescent="0.25">
      <c r="P41" s="70">
        <v>38</v>
      </c>
      <c r="Q41" s="73">
        <f t="shared" si="0"/>
        <v>4</v>
      </c>
      <c r="R41" s="73">
        <v>2</v>
      </c>
      <c r="T41" s="73" t="s">
        <v>65</v>
      </c>
      <c r="U41" s="83">
        <f t="shared" si="1"/>
        <v>413</v>
      </c>
    </row>
    <row r="42" spans="16:21" x14ac:dyDescent="0.25">
      <c r="P42" s="70">
        <v>39</v>
      </c>
      <c r="Q42" s="73">
        <f t="shared" si="0"/>
        <v>4</v>
      </c>
      <c r="R42" s="73">
        <v>3</v>
      </c>
      <c r="T42" s="73" t="s">
        <v>66</v>
      </c>
      <c r="U42" s="83">
        <f t="shared" si="1"/>
        <v>413</v>
      </c>
    </row>
    <row r="43" spans="16:21" x14ac:dyDescent="0.25">
      <c r="P43" s="70">
        <v>40</v>
      </c>
      <c r="Q43" s="73">
        <f t="shared" si="0"/>
        <v>4</v>
      </c>
      <c r="R43" s="73">
        <v>4</v>
      </c>
      <c r="T43" s="73" t="s">
        <v>67</v>
      </c>
      <c r="U43" s="83">
        <f t="shared" si="1"/>
        <v>413</v>
      </c>
    </row>
    <row r="44" spans="16:21" x14ac:dyDescent="0.25">
      <c r="P44" s="70">
        <v>41</v>
      </c>
      <c r="Q44" s="73">
        <f t="shared" si="0"/>
        <v>4</v>
      </c>
      <c r="R44" s="73">
        <v>5</v>
      </c>
      <c r="T44" s="73" t="s">
        <v>68</v>
      </c>
      <c r="U44" s="83">
        <f t="shared" si="1"/>
        <v>399</v>
      </c>
    </row>
    <row r="45" spans="16:21" x14ac:dyDescent="0.25">
      <c r="P45" s="70">
        <v>42</v>
      </c>
      <c r="Q45" s="73">
        <f t="shared" si="0"/>
        <v>4</v>
      </c>
      <c r="R45" s="73">
        <v>6</v>
      </c>
      <c r="T45" s="73" t="s">
        <v>69</v>
      </c>
      <c r="U45" s="83">
        <f t="shared" si="1"/>
        <v>399</v>
      </c>
    </row>
    <row r="46" spans="16:21" x14ac:dyDescent="0.25">
      <c r="P46" s="70">
        <v>43</v>
      </c>
      <c r="Q46" s="73">
        <f t="shared" si="0"/>
        <v>4</v>
      </c>
      <c r="R46" s="73">
        <v>7</v>
      </c>
      <c r="T46" s="73" t="s">
        <v>70</v>
      </c>
      <c r="U46" s="83">
        <f t="shared" si="1"/>
        <v>399</v>
      </c>
    </row>
    <row r="47" spans="16:21" x14ac:dyDescent="0.25">
      <c r="P47" s="70">
        <v>44</v>
      </c>
      <c r="Q47" s="73">
        <f t="shared" si="0"/>
        <v>4</v>
      </c>
      <c r="R47" s="73">
        <v>8</v>
      </c>
      <c r="T47" s="73" t="s">
        <v>71</v>
      </c>
      <c r="U47" s="83">
        <f t="shared" si="1"/>
        <v>399</v>
      </c>
    </row>
    <row r="48" spans="16:21" x14ac:dyDescent="0.25">
      <c r="P48" s="70">
        <v>45</v>
      </c>
      <c r="Q48" s="73">
        <f t="shared" si="0"/>
        <v>4</v>
      </c>
      <c r="R48" s="73">
        <v>9</v>
      </c>
      <c r="T48" s="73" t="s">
        <v>72</v>
      </c>
      <c r="U48" s="83">
        <f t="shared" si="1"/>
        <v>399</v>
      </c>
    </row>
    <row r="49" spans="16:21" x14ac:dyDescent="0.25">
      <c r="P49" s="70">
        <v>46</v>
      </c>
      <c r="Q49" s="73">
        <f t="shared" si="0"/>
        <v>4</v>
      </c>
      <c r="R49" s="73">
        <v>10</v>
      </c>
      <c r="T49" s="73" t="s">
        <v>73</v>
      </c>
      <c r="U49" s="83">
        <f t="shared" si="1"/>
        <v>399</v>
      </c>
    </row>
    <row r="50" spans="16:21" x14ac:dyDescent="0.25">
      <c r="P50" s="70">
        <v>47</v>
      </c>
      <c r="Q50" s="73">
        <f t="shared" si="0"/>
        <v>4</v>
      </c>
      <c r="R50" s="73">
        <v>11</v>
      </c>
      <c r="T50" s="73" t="s">
        <v>74</v>
      </c>
      <c r="U50" s="83">
        <f t="shared" si="1"/>
        <v>513</v>
      </c>
    </row>
    <row r="51" spans="16:21" x14ac:dyDescent="0.25">
      <c r="P51" s="70">
        <v>48</v>
      </c>
      <c r="Q51" s="73">
        <f t="shared" si="0"/>
        <v>4</v>
      </c>
      <c r="R51" s="73">
        <v>12</v>
      </c>
      <c r="T51" s="73" t="s">
        <v>75</v>
      </c>
      <c r="U51" s="83">
        <f t="shared" si="1"/>
        <v>535</v>
      </c>
    </row>
    <row r="52" spans="16:21" x14ac:dyDescent="0.25">
      <c r="P52" s="70">
        <v>49</v>
      </c>
      <c r="Q52" s="73">
        <f t="shared" si="0"/>
        <v>5</v>
      </c>
      <c r="R52" s="73">
        <v>1</v>
      </c>
      <c r="S52" s="83">
        <v>1836</v>
      </c>
      <c r="T52" s="73" t="s">
        <v>64</v>
      </c>
      <c r="U52" s="83">
        <f t="shared" si="1"/>
        <v>538</v>
      </c>
    </row>
    <row r="53" spans="16:21" x14ac:dyDescent="0.25">
      <c r="P53" s="70">
        <v>50</v>
      </c>
      <c r="Q53" s="73">
        <f t="shared" si="0"/>
        <v>5</v>
      </c>
      <c r="R53" s="73">
        <v>2</v>
      </c>
      <c r="T53" s="73" t="s">
        <v>65</v>
      </c>
      <c r="U53" s="83">
        <f t="shared" si="1"/>
        <v>538</v>
      </c>
    </row>
    <row r="54" spans="16:21" x14ac:dyDescent="0.25">
      <c r="P54" s="70">
        <v>51</v>
      </c>
      <c r="Q54" s="73">
        <f t="shared" si="0"/>
        <v>5</v>
      </c>
      <c r="R54" s="73">
        <v>3</v>
      </c>
      <c r="T54" s="73" t="s">
        <v>66</v>
      </c>
      <c r="U54" s="83">
        <f t="shared" si="1"/>
        <v>538</v>
      </c>
    </row>
    <row r="55" spans="16:21" x14ac:dyDescent="0.25">
      <c r="P55" s="70">
        <v>52</v>
      </c>
      <c r="Q55" s="73">
        <f t="shared" si="0"/>
        <v>5</v>
      </c>
      <c r="R55" s="73">
        <v>4</v>
      </c>
      <c r="T55" s="73" t="s">
        <v>67</v>
      </c>
      <c r="U55" s="83">
        <f t="shared" si="1"/>
        <v>538</v>
      </c>
    </row>
    <row r="56" spans="16:21" x14ac:dyDescent="0.25">
      <c r="P56" s="70">
        <v>53</v>
      </c>
      <c r="Q56" s="73">
        <f t="shared" si="0"/>
        <v>5</v>
      </c>
      <c r="R56" s="73">
        <v>5</v>
      </c>
      <c r="T56" s="73" t="s">
        <v>68</v>
      </c>
      <c r="U56" s="83">
        <f t="shared" si="1"/>
        <v>538</v>
      </c>
    </row>
    <row r="57" spans="16:21" x14ac:dyDescent="0.25">
      <c r="P57" s="70">
        <v>54</v>
      </c>
      <c r="Q57" s="73">
        <f t="shared" si="0"/>
        <v>5</v>
      </c>
      <c r="R57" s="73">
        <v>6</v>
      </c>
      <c r="T57" s="73" t="s">
        <v>69</v>
      </c>
      <c r="U57" s="83">
        <f t="shared" si="1"/>
        <v>538</v>
      </c>
    </row>
    <row r="58" spans="16:21" x14ac:dyDescent="0.25">
      <c r="P58" s="70">
        <v>55</v>
      </c>
      <c r="Q58" s="73">
        <f t="shared" si="0"/>
        <v>5</v>
      </c>
      <c r="R58" s="73">
        <v>7</v>
      </c>
      <c r="T58" s="73" t="s">
        <v>70</v>
      </c>
      <c r="U58" s="83">
        <f t="shared" si="1"/>
        <v>538</v>
      </c>
    </row>
    <row r="59" spans="16:21" x14ac:dyDescent="0.25">
      <c r="P59" s="70">
        <v>56</v>
      </c>
      <c r="Q59" s="73">
        <f t="shared" si="0"/>
        <v>5</v>
      </c>
      <c r="R59" s="73">
        <v>8</v>
      </c>
      <c r="T59" s="73" t="s">
        <v>71</v>
      </c>
      <c r="U59" s="83">
        <f t="shared" si="1"/>
        <v>538</v>
      </c>
    </row>
    <row r="60" spans="16:21" x14ac:dyDescent="0.25">
      <c r="P60" s="70">
        <v>57</v>
      </c>
      <c r="Q60" s="73">
        <f t="shared" si="0"/>
        <v>5</v>
      </c>
      <c r="R60" s="73">
        <v>9</v>
      </c>
      <c r="T60" s="73" t="s">
        <v>72</v>
      </c>
      <c r="U60" s="83">
        <f t="shared" si="1"/>
        <v>538</v>
      </c>
    </row>
    <row r="61" spans="16:21" x14ac:dyDescent="0.25">
      <c r="P61" s="70">
        <v>58</v>
      </c>
      <c r="Q61" s="73">
        <f t="shared" si="0"/>
        <v>5</v>
      </c>
      <c r="R61" s="73">
        <v>10</v>
      </c>
      <c r="T61" s="73" t="s">
        <v>73</v>
      </c>
      <c r="U61" s="83">
        <f t="shared" si="1"/>
        <v>512</v>
      </c>
    </row>
    <row r="62" spans="16:21" x14ac:dyDescent="0.25">
      <c r="P62" s="70">
        <v>59</v>
      </c>
      <c r="Q62" s="73">
        <f t="shared" si="0"/>
        <v>5</v>
      </c>
      <c r="R62" s="73">
        <v>11</v>
      </c>
      <c r="T62" s="73" t="s">
        <v>74</v>
      </c>
      <c r="U62" s="83">
        <f t="shared" si="1"/>
        <v>472</v>
      </c>
    </row>
    <row r="63" spans="16:21" x14ac:dyDescent="0.25">
      <c r="P63" s="70">
        <v>60</v>
      </c>
      <c r="Q63" s="73">
        <f t="shared" si="0"/>
        <v>5</v>
      </c>
      <c r="R63" s="73">
        <v>12</v>
      </c>
      <c r="T63" s="73" t="s">
        <v>75</v>
      </c>
      <c r="U63" s="83">
        <f t="shared" si="1"/>
        <v>313</v>
      </c>
    </row>
    <row r="64" spans="16:21" x14ac:dyDescent="0.25">
      <c r="P64" s="70">
        <v>61</v>
      </c>
      <c r="Q64" s="73">
        <f t="shared" si="0"/>
        <v>6</v>
      </c>
      <c r="R64" s="73">
        <v>1</v>
      </c>
      <c r="S64" s="83">
        <v>1837</v>
      </c>
      <c r="T64" s="73" t="s">
        <v>64</v>
      </c>
      <c r="U64" s="83" t="str">
        <f t="shared" si="1"/>
        <v>-</v>
      </c>
    </row>
    <row r="65" spans="16:21" x14ac:dyDescent="0.25">
      <c r="P65" s="70">
        <v>62</v>
      </c>
      <c r="Q65" s="73">
        <f t="shared" si="0"/>
        <v>6</v>
      </c>
      <c r="R65" s="73">
        <v>2</v>
      </c>
      <c r="T65" s="73" t="s">
        <v>65</v>
      </c>
      <c r="U65" s="83" t="str">
        <f t="shared" si="1"/>
        <v>-</v>
      </c>
    </row>
    <row r="66" spans="16:21" x14ac:dyDescent="0.25">
      <c r="P66" s="70">
        <v>63</v>
      </c>
      <c r="Q66" s="73">
        <f t="shared" si="0"/>
        <v>6</v>
      </c>
      <c r="R66" s="73">
        <v>3</v>
      </c>
      <c r="T66" s="73" t="s">
        <v>66</v>
      </c>
      <c r="U66" s="83" t="str">
        <f t="shared" si="1"/>
        <v>-</v>
      </c>
    </row>
    <row r="67" spans="16:21" x14ac:dyDescent="0.25">
      <c r="P67" s="70">
        <v>64</v>
      </c>
      <c r="Q67" s="73">
        <f t="shared" si="0"/>
        <v>6</v>
      </c>
      <c r="R67" s="73">
        <v>4</v>
      </c>
      <c r="T67" s="73" t="s">
        <v>67</v>
      </c>
      <c r="U67" s="83" t="str">
        <f t="shared" si="1"/>
        <v>-</v>
      </c>
    </row>
    <row r="68" spans="16:21" x14ac:dyDescent="0.25">
      <c r="P68" s="70">
        <v>65</v>
      </c>
      <c r="Q68" s="73">
        <f t="shared" ref="Q68:Q131" si="2">ROUNDUP(P68/12,0)</f>
        <v>6</v>
      </c>
      <c r="R68" s="73">
        <v>5</v>
      </c>
      <c r="T68" s="73" t="s">
        <v>68</v>
      </c>
      <c r="U68" s="83" t="str">
        <f t="shared" ref="U68:U131" si="3">INDEX($C$7:$N$22,Q68,R68)</f>
        <v>-</v>
      </c>
    </row>
    <row r="69" spans="16:21" x14ac:dyDescent="0.25">
      <c r="P69" s="70">
        <v>66</v>
      </c>
      <c r="Q69" s="73">
        <f t="shared" si="2"/>
        <v>6</v>
      </c>
      <c r="R69" s="73">
        <v>6</v>
      </c>
      <c r="T69" s="73" t="s">
        <v>69</v>
      </c>
      <c r="U69" s="83" t="str">
        <f t="shared" si="3"/>
        <v>-</v>
      </c>
    </row>
    <row r="70" spans="16:21" x14ac:dyDescent="0.25">
      <c r="P70" s="70">
        <v>67</v>
      </c>
      <c r="Q70" s="73">
        <f t="shared" si="2"/>
        <v>6</v>
      </c>
      <c r="R70" s="73">
        <v>7</v>
      </c>
      <c r="T70" s="73" t="s">
        <v>70</v>
      </c>
      <c r="U70" s="83" t="str">
        <f t="shared" si="3"/>
        <v>-</v>
      </c>
    </row>
    <row r="71" spans="16:21" x14ac:dyDescent="0.25">
      <c r="P71" s="70">
        <v>68</v>
      </c>
      <c r="Q71" s="73">
        <f t="shared" si="2"/>
        <v>6</v>
      </c>
      <c r="R71" s="73">
        <v>8</v>
      </c>
      <c r="T71" s="73" t="s">
        <v>71</v>
      </c>
      <c r="U71" s="83" t="str">
        <f t="shared" si="3"/>
        <v>-</v>
      </c>
    </row>
    <row r="72" spans="16:21" x14ac:dyDescent="0.25">
      <c r="P72" s="70">
        <v>69</v>
      </c>
      <c r="Q72" s="73">
        <f t="shared" si="2"/>
        <v>6</v>
      </c>
      <c r="R72" s="73">
        <v>9</v>
      </c>
      <c r="T72" s="73" t="s">
        <v>72</v>
      </c>
      <c r="U72" s="83" t="str">
        <f t="shared" si="3"/>
        <v>-</v>
      </c>
    </row>
    <row r="73" spans="16:21" x14ac:dyDescent="0.25">
      <c r="P73" s="70">
        <v>70</v>
      </c>
      <c r="Q73" s="73">
        <f t="shared" si="2"/>
        <v>6</v>
      </c>
      <c r="R73" s="73">
        <v>10</v>
      </c>
      <c r="T73" s="73" t="s">
        <v>73</v>
      </c>
      <c r="U73" s="83" t="str">
        <f t="shared" si="3"/>
        <v>-</v>
      </c>
    </row>
    <row r="74" spans="16:21" x14ac:dyDescent="0.25">
      <c r="P74" s="70">
        <v>71</v>
      </c>
      <c r="Q74" s="73">
        <f t="shared" si="2"/>
        <v>6</v>
      </c>
      <c r="R74" s="73">
        <v>11</v>
      </c>
      <c r="T74" s="73" t="s">
        <v>74</v>
      </c>
      <c r="U74" s="83" t="str">
        <f t="shared" si="3"/>
        <v>-</v>
      </c>
    </row>
    <row r="75" spans="16:21" x14ac:dyDescent="0.25">
      <c r="P75" s="70">
        <v>72</v>
      </c>
      <c r="Q75" s="73">
        <f t="shared" si="2"/>
        <v>6</v>
      </c>
      <c r="R75" s="73">
        <v>12</v>
      </c>
      <c r="T75" s="73" t="s">
        <v>75</v>
      </c>
      <c r="U75" s="83" t="str">
        <f t="shared" si="3"/>
        <v>-</v>
      </c>
    </row>
    <row r="76" spans="16:21" x14ac:dyDescent="0.25">
      <c r="P76" s="70">
        <v>73</v>
      </c>
      <c r="Q76" s="73">
        <f t="shared" si="2"/>
        <v>7</v>
      </c>
      <c r="R76" s="73">
        <v>1</v>
      </c>
      <c r="S76" s="83">
        <v>1838</v>
      </c>
      <c r="T76" s="73" t="s">
        <v>64</v>
      </c>
      <c r="U76" s="83" t="str">
        <f t="shared" si="3"/>
        <v>-</v>
      </c>
    </row>
    <row r="77" spans="16:21" x14ac:dyDescent="0.25">
      <c r="P77" s="70">
        <v>74</v>
      </c>
      <c r="Q77" s="73">
        <f t="shared" si="2"/>
        <v>7</v>
      </c>
      <c r="R77" s="73">
        <v>2</v>
      </c>
      <c r="T77" s="73" t="s">
        <v>65</v>
      </c>
      <c r="U77" s="83" t="str">
        <f t="shared" si="3"/>
        <v>-</v>
      </c>
    </row>
    <row r="78" spans="16:21" x14ac:dyDescent="0.25">
      <c r="P78" s="70">
        <v>75</v>
      </c>
      <c r="Q78" s="73">
        <f t="shared" si="2"/>
        <v>7</v>
      </c>
      <c r="R78" s="73">
        <v>3</v>
      </c>
      <c r="T78" s="73" t="s">
        <v>66</v>
      </c>
      <c r="U78" s="83" t="str">
        <f t="shared" si="3"/>
        <v>-</v>
      </c>
    </row>
    <row r="79" spans="16:21" x14ac:dyDescent="0.25">
      <c r="P79" s="70">
        <v>76</v>
      </c>
      <c r="Q79" s="73">
        <f t="shared" si="2"/>
        <v>7</v>
      </c>
      <c r="R79" s="73">
        <v>4</v>
      </c>
      <c r="T79" s="73" t="s">
        <v>67</v>
      </c>
      <c r="U79" s="83" t="str">
        <f t="shared" si="3"/>
        <v>-</v>
      </c>
    </row>
    <row r="80" spans="16:21" x14ac:dyDescent="0.25">
      <c r="P80" s="70">
        <v>77</v>
      </c>
      <c r="Q80" s="73">
        <f t="shared" si="2"/>
        <v>7</v>
      </c>
      <c r="R80" s="73">
        <v>5</v>
      </c>
      <c r="T80" s="73" t="s">
        <v>68</v>
      </c>
      <c r="U80" s="83" t="str">
        <f t="shared" si="3"/>
        <v>-</v>
      </c>
    </row>
    <row r="81" spans="16:21" x14ac:dyDescent="0.25">
      <c r="P81" s="70">
        <v>78</v>
      </c>
      <c r="Q81" s="73">
        <f t="shared" si="2"/>
        <v>7</v>
      </c>
      <c r="R81" s="73">
        <v>6</v>
      </c>
      <c r="T81" s="73" t="s">
        <v>69</v>
      </c>
      <c r="U81" s="83" t="str">
        <f t="shared" si="3"/>
        <v>-</v>
      </c>
    </row>
    <row r="82" spans="16:21" x14ac:dyDescent="0.25">
      <c r="P82" s="70">
        <v>79</v>
      </c>
      <c r="Q82" s="73">
        <f t="shared" si="2"/>
        <v>7</v>
      </c>
      <c r="R82" s="73">
        <v>7</v>
      </c>
      <c r="T82" s="73" t="s">
        <v>70</v>
      </c>
      <c r="U82" s="83" t="str">
        <f t="shared" si="3"/>
        <v>-</v>
      </c>
    </row>
    <row r="83" spans="16:21" x14ac:dyDescent="0.25">
      <c r="P83" s="70">
        <v>80</v>
      </c>
      <c r="Q83" s="73">
        <f t="shared" si="2"/>
        <v>7</v>
      </c>
      <c r="R83" s="73">
        <v>8</v>
      </c>
      <c r="T83" s="73" t="s">
        <v>71</v>
      </c>
      <c r="U83" s="83" t="str">
        <f t="shared" si="3"/>
        <v>-</v>
      </c>
    </row>
    <row r="84" spans="16:21" x14ac:dyDescent="0.25">
      <c r="P84" s="70">
        <v>81</v>
      </c>
      <c r="Q84" s="73">
        <f t="shared" si="2"/>
        <v>7</v>
      </c>
      <c r="R84" s="73">
        <v>9</v>
      </c>
      <c r="T84" s="73" t="s">
        <v>72</v>
      </c>
      <c r="U84" s="83" t="str">
        <f t="shared" si="3"/>
        <v>-</v>
      </c>
    </row>
    <row r="85" spans="16:21" x14ac:dyDescent="0.25">
      <c r="P85" s="70">
        <v>82</v>
      </c>
      <c r="Q85" s="73">
        <f t="shared" si="2"/>
        <v>7</v>
      </c>
      <c r="R85" s="73">
        <v>10</v>
      </c>
      <c r="T85" s="73" t="s">
        <v>73</v>
      </c>
      <c r="U85" s="83" t="str">
        <f t="shared" si="3"/>
        <v>-</v>
      </c>
    </row>
    <row r="86" spans="16:21" x14ac:dyDescent="0.25">
      <c r="P86" s="70">
        <v>83</v>
      </c>
      <c r="Q86" s="73">
        <f t="shared" si="2"/>
        <v>7</v>
      </c>
      <c r="R86" s="73">
        <v>11</v>
      </c>
      <c r="T86" s="73" t="s">
        <v>74</v>
      </c>
      <c r="U86" s="83" t="str">
        <f t="shared" si="3"/>
        <v>-</v>
      </c>
    </row>
    <row r="87" spans="16:21" x14ac:dyDescent="0.25">
      <c r="P87" s="70">
        <v>84</v>
      </c>
      <c r="Q87" s="73">
        <f t="shared" si="2"/>
        <v>7</v>
      </c>
      <c r="R87" s="73">
        <v>12</v>
      </c>
      <c r="T87" s="73" t="s">
        <v>75</v>
      </c>
      <c r="U87" s="83" t="str">
        <f t="shared" si="3"/>
        <v>-</v>
      </c>
    </row>
    <row r="88" spans="16:21" x14ac:dyDescent="0.25">
      <c r="P88" s="70">
        <v>85</v>
      </c>
      <c r="Q88" s="73">
        <f t="shared" si="2"/>
        <v>8</v>
      </c>
      <c r="R88" s="73">
        <v>1</v>
      </c>
      <c r="S88" s="83">
        <v>1839</v>
      </c>
      <c r="T88" s="73" t="s">
        <v>64</v>
      </c>
      <c r="U88" s="83" t="str">
        <f t="shared" si="3"/>
        <v>-</v>
      </c>
    </row>
    <row r="89" spans="16:21" x14ac:dyDescent="0.25">
      <c r="P89" s="70">
        <v>86</v>
      </c>
      <c r="Q89" s="73">
        <f t="shared" si="2"/>
        <v>8</v>
      </c>
      <c r="R89" s="73">
        <v>2</v>
      </c>
      <c r="T89" s="73" t="s">
        <v>65</v>
      </c>
      <c r="U89" s="83" t="str">
        <f t="shared" si="3"/>
        <v>-</v>
      </c>
    </row>
    <row r="90" spans="16:21" x14ac:dyDescent="0.25">
      <c r="P90" s="70">
        <v>87</v>
      </c>
      <c r="Q90" s="73">
        <f t="shared" si="2"/>
        <v>8</v>
      </c>
      <c r="R90" s="73">
        <v>3</v>
      </c>
      <c r="T90" s="73" t="s">
        <v>66</v>
      </c>
      <c r="U90" s="83" t="str">
        <f t="shared" si="3"/>
        <v>-</v>
      </c>
    </row>
    <row r="91" spans="16:21" x14ac:dyDescent="0.25">
      <c r="P91" s="70">
        <v>88</v>
      </c>
      <c r="Q91" s="73">
        <f t="shared" si="2"/>
        <v>8</v>
      </c>
      <c r="R91" s="73">
        <v>4</v>
      </c>
      <c r="T91" s="73" t="s">
        <v>67</v>
      </c>
      <c r="U91" s="83" t="str">
        <f t="shared" si="3"/>
        <v>-</v>
      </c>
    </row>
    <row r="92" spans="16:21" x14ac:dyDescent="0.25">
      <c r="P92" s="70">
        <v>89</v>
      </c>
      <c r="Q92" s="73">
        <f t="shared" si="2"/>
        <v>8</v>
      </c>
      <c r="R92" s="73">
        <v>5</v>
      </c>
      <c r="T92" s="73" t="s">
        <v>68</v>
      </c>
      <c r="U92" s="83" t="str">
        <f t="shared" si="3"/>
        <v>-</v>
      </c>
    </row>
    <row r="93" spans="16:21" x14ac:dyDescent="0.25">
      <c r="P93" s="70">
        <v>90</v>
      </c>
      <c r="Q93" s="73">
        <f t="shared" si="2"/>
        <v>8</v>
      </c>
      <c r="R93" s="73">
        <v>6</v>
      </c>
      <c r="T93" s="73" t="s">
        <v>69</v>
      </c>
      <c r="U93" s="83" t="str">
        <f t="shared" si="3"/>
        <v>-</v>
      </c>
    </row>
    <row r="94" spans="16:21" x14ac:dyDescent="0.25">
      <c r="P94" s="70">
        <v>91</v>
      </c>
      <c r="Q94" s="73">
        <f t="shared" si="2"/>
        <v>8</v>
      </c>
      <c r="R94" s="73">
        <v>7</v>
      </c>
      <c r="T94" s="73" t="s">
        <v>70</v>
      </c>
      <c r="U94" s="83" t="str">
        <f t="shared" si="3"/>
        <v>-</v>
      </c>
    </row>
    <row r="95" spans="16:21" x14ac:dyDescent="0.25">
      <c r="P95" s="70">
        <v>92</v>
      </c>
      <c r="Q95" s="73">
        <f t="shared" si="2"/>
        <v>8</v>
      </c>
      <c r="R95" s="73">
        <v>8</v>
      </c>
      <c r="T95" s="73" t="s">
        <v>71</v>
      </c>
      <c r="U95" s="83" t="str">
        <f t="shared" si="3"/>
        <v>-</v>
      </c>
    </row>
    <row r="96" spans="16:21" x14ac:dyDescent="0.25">
      <c r="P96" s="70">
        <v>93</v>
      </c>
      <c r="Q96" s="73">
        <f t="shared" si="2"/>
        <v>8</v>
      </c>
      <c r="R96" s="73">
        <v>9</v>
      </c>
      <c r="T96" s="73" t="s">
        <v>72</v>
      </c>
      <c r="U96" s="83" t="str">
        <f t="shared" si="3"/>
        <v>-</v>
      </c>
    </row>
    <row r="97" spans="16:21" x14ac:dyDescent="0.25">
      <c r="P97" s="70">
        <v>94</v>
      </c>
      <c r="Q97" s="73">
        <f t="shared" si="2"/>
        <v>8</v>
      </c>
      <c r="R97" s="73">
        <v>10</v>
      </c>
      <c r="T97" s="73" t="s">
        <v>73</v>
      </c>
      <c r="U97" s="83" t="str">
        <f t="shared" si="3"/>
        <v>-</v>
      </c>
    </row>
    <row r="98" spans="16:21" x14ac:dyDescent="0.25">
      <c r="P98" s="70">
        <v>95</v>
      </c>
      <c r="Q98" s="73">
        <f t="shared" si="2"/>
        <v>8</v>
      </c>
      <c r="R98" s="73">
        <v>11</v>
      </c>
      <c r="T98" s="73" t="s">
        <v>74</v>
      </c>
      <c r="U98" s="83" t="str">
        <f t="shared" si="3"/>
        <v>-</v>
      </c>
    </row>
    <row r="99" spans="16:21" x14ac:dyDescent="0.25">
      <c r="P99" s="70">
        <v>96</v>
      </c>
      <c r="Q99" s="73">
        <f t="shared" si="2"/>
        <v>8</v>
      </c>
      <c r="R99" s="73">
        <v>12</v>
      </c>
      <c r="T99" s="73" t="s">
        <v>75</v>
      </c>
      <c r="U99" s="83" t="str">
        <f t="shared" si="3"/>
        <v>-</v>
      </c>
    </row>
    <row r="100" spans="16:21" x14ac:dyDescent="0.25">
      <c r="P100" s="70">
        <v>97</v>
      </c>
      <c r="Q100" s="73">
        <f t="shared" si="2"/>
        <v>9</v>
      </c>
      <c r="R100" s="73">
        <v>1</v>
      </c>
      <c r="S100" s="83">
        <v>1840</v>
      </c>
      <c r="T100" s="73" t="s">
        <v>64</v>
      </c>
      <c r="U100" s="83" t="str">
        <f t="shared" si="3"/>
        <v>-</v>
      </c>
    </row>
    <row r="101" spans="16:21" x14ac:dyDescent="0.25">
      <c r="P101" s="70">
        <v>98</v>
      </c>
      <c r="Q101" s="73">
        <f t="shared" si="2"/>
        <v>9</v>
      </c>
      <c r="R101" s="73">
        <v>2</v>
      </c>
      <c r="T101" s="73" t="s">
        <v>65</v>
      </c>
      <c r="U101" s="83" t="str">
        <f t="shared" si="3"/>
        <v>-</v>
      </c>
    </row>
    <row r="102" spans="16:21" x14ac:dyDescent="0.25">
      <c r="P102" s="70">
        <v>99</v>
      </c>
      <c r="Q102" s="73">
        <f t="shared" si="2"/>
        <v>9</v>
      </c>
      <c r="R102" s="73">
        <v>3</v>
      </c>
      <c r="T102" s="73" t="s">
        <v>66</v>
      </c>
      <c r="U102" s="83" t="str">
        <f t="shared" si="3"/>
        <v>-</v>
      </c>
    </row>
    <row r="103" spans="16:21" x14ac:dyDescent="0.25">
      <c r="P103" s="70">
        <v>100</v>
      </c>
      <c r="Q103" s="73">
        <f t="shared" si="2"/>
        <v>9</v>
      </c>
      <c r="R103" s="73">
        <v>4</v>
      </c>
      <c r="T103" s="73" t="s">
        <v>67</v>
      </c>
      <c r="U103" s="83" t="str">
        <f t="shared" si="3"/>
        <v>-</v>
      </c>
    </row>
    <row r="104" spans="16:21" x14ac:dyDescent="0.25">
      <c r="P104" s="70">
        <v>101</v>
      </c>
      <c r="Q104" s="73">
        <f t="shared" si="2"/>
        <v>9</v>
      </c>
      <c r="R104" s="73">
        <v>5</v>
      </c>
      <c r="T104" s="73" t="s">
        <v>68</v>
      </c>
      <c r="U104" s="83" t="str">
        <f t="shared" si="3"/>
        <v>-</v>
      </c>
    </row>
    <row r="105" spans="16:21" x14ac:dyDescent="0.25">
      <c r="P105" s="70">
        <v>102</v>
      </c>
      <c r="Q105" s="73">
        <f t="shared" si="2"/>
        <v>9</v>
      </c>
      <c r="R105" s="73">
        <v>6</v>
      </c>
      <c r="T105" s="73" t="s">
        <v>69</v>
      </c>
      <c r="U105" s="83" t="str">
        <f t="shared" si="3"/>
        <v>-</v>
      </c>
    </row>
    <row r="106" spans="16:21" x14ac:dyDescent="0.25">
      <c r="P106" s="70">
        <v>103</v>
      </c>
      <c r="Q106" s="73">
        <f t="shared" si="2"/>
        <v>9</v>
      </c>
      <c r="R106" s="73">
        <v>7</v>
      </c>
      <c r="T106" s="73" t="s">
        <v>70</v>
      </c>
      <c r="U106" s="83" t="str">
        <f t="shared" si="3"/>
        <v>-</v>
      </c>
    </row>
    <row r="107" spans="16:21" x14ac:dyDescent="0.25">
      <c r="P107" s="70">
        <v>104</v>
      </c>
      <c r="Q107" s="73">
        <f t="shared" si="2"/>
        <v>9</v>
      </c>
      <c r="R107" s="73">
        <v>8</v>
      </c>
      <c r="T107" s="73" t="s">
        <v>71</v>
      </c>
      <c r="U107" s="83" t="str">
        <f t="shared" si="3"/>
        <v>-</v>
      </c>
    </row>
    <row r="108" spans="16:21" x14ac:dyDescent="0.25">
      <c r="P108" s="70">
        <v>105</v>
      </c>
      <c r="Q108" s="73">
        <f t="shared" si="2"/>
        <v>9</v>
      </c>
      <c r="R108" s="73">
        <v>9</v>
      </c>
      <c r="T108" s="73" t="s">
        <v>72</v>
      </c>
      <c r="U108" s="83" t="str">
        <f t="shared" si="3"/>
        <v>-</v>
      </c>
    </row>
    <row r="109" spans="16:21" x14ac:dyDescent="0.25">
      <c r="P109" s="70">
        <v>106</v>
      </c>
      <c r="Q109" s="73">
        <f t="shared" si="2"/>
        <v>9</v>
      </c>
      <c r="R109" s="73">
        <v>10</v>
      </c>
      <c r="T109" s="73" t="s">
        <v>73</v>
      </c>
      <c r="U109" s="83" t="str">
        <f t="shared" si="3"/>
        <v>-</v>
      </c>
    </row>
    <row r="110" spans="16:21" x14ac:dyDescent="0.25">
      <c r="P110" s="70">
        <v>107</v>
      </c>
      <c r="Q110" s="73">
        <f t="shared" si="2"/>
        <v>9</v>
      </c>
      <c r="R110" s="73">
        <v>11</v>
      </c>
      <c r="T110" s="73" t="s">
        <v>74</v>
      </c>
      <c r="U110" s="83" t="str">
        <f t="shared" si="3"/>
        <v>-</v>
      </c>
    </row>
    <row r="111" spans="16:21" x14ac:dyDescent="0.25">
      <c r="P111" s="70">
        <v>108</v>
      </c>
      <c r="Q111" s="73">
        <f t="shared" si="2"/>
        <v>9</v>
      </c>
      <c r="R111" s="73">
        <v>12</v>
      </c>
      <c r="T111" s="73" t="s">
        <v>75</v>
      </c>
      <c r="U111" s="83" t="str">
        <f t="shared" si="3"/>
        <v>-</v>
      </c>
    </row>
    <row r="112" spans="16:21" x14ac:dyDescent="0.25">
      <c r="P112" s="70">
        <v>109</v>
      </c>
      <c r="Q112" s="73">
        <f t="shared" si="2"/>
        <v>10</v>
      </c>
      <c r="R112" s="73">
        <v>1</v>
      </c>
      <c r="S112" s="83">
        <v>1841</v>
      </c>
      <c r="T112" s="73" t="s">
        <v>64</v>
      </c>
      <c r="U112" s="83" t="str">
        <f t="shared" si="3"/>
        <v>-</v>
      </c>
    </row>
    <row r="113" spans="16:21" x14ac:dyDescent="0.25">
      <c r="P113" s="70">
        <v>110</v>
      </c>
      <c r="Q113" s="73">
        <f t="shared" si="2"/>
        <v>10</v>
      </c>
      <c r="R113" s="73">
        <v>2</v>
      </c>
      <c r="T113" s="73" t="s">
        <v>65</v>
      </c>
      <c r="U113" s="83" t="str">
        <f t="shared" si="3"/>
        <v>-</v>
      </c>
    </row>
    <row r="114" spans="16:21" x14ac:dyDescent="0.25">
      <c r="P114" s="70">
        <v>111</v>
      </c>
      <c r="Q114" s="73">
        <f t="shared" si="2"/>
        <v>10</v>
      </c>
      <c r="R114" s="73">
        <v>3</v>
      </c>
      <c r="T114" s="73" t="s">
        <v>66</v>
      </c>
      <c r="U114" s="83" t="str">
        <f t="shared" si="3"/>
        <v>-</v>
      </c>
    </row>
    <row r="115" spans="16:21" x14ac:dyDescent="0.25">
      <c r="P115" s="70">
        <v>112</v>
      </c>
      <c r="Q115" s="73">
        <f t="shared" si="2"/>
        <v>10</v>
      </c>
      <c r="R115" s="73">
        <v>4</v>
      </c>
      <c r="T115" s="73" t="s">
        <v>67</v>
      </c>
      <c r="U115" s="83" t="str">
        <f t="shared" si="3"/>
        <v>-</v>
      </c>
    </row>
    <row r="116" spans="16:21" x14ac:dyDescent="0.25">
      <c r="P116" s="70">
        <v>113</v>
      </c>
      <c r="Q116" s="73">
        <f t="shared" si="2"/>
        <v>10</v>
      </c>
      <c r="R116" s="73">
        <v>5</v>
      </c>
      <c r="T116" s="73" t="s">
        <v>68</v>
      </c>
      <c r="U116" s="83">
        <f t="shared" si="3"/>
        <v>43</v>
      </c>
    </row>
    <row r="117" spans="16:21" x14ac:dyDescent="0.25">
      <c r="P117" s="70">
        <v>114</v>
      </c>
      <c r="Q117" s="73">
        <f t="shared" si="2"/>
        <v>10</v>
      </c>
      <c r="R117" s="73">
        <v>6</v>
      </c>
      <c r="T117" s="73" t="s">
        <v>69</v>
      </c>
      <c r="U117" s="83">
        <f t="shared" si="3"/>
        <v>57</v>
      </c>
    </row>
    <row r="118" spans="16:21" x14ac:dyDescent="0.25">
      <c r="P118" s="70">
        <v>115</v>
      </c>
      <c r="Q118" s="73">
        <f t="shared" si="2"/>
        <v>10</v>
      </c>
      <c r="R118" s="73">
        <v>7</v>
      </c>
      <c r="T118" s="73" t="s">
        <v>70</v>
      </c>
      <c r="U118" s="83">
        <f t="shared" si="3"/>
        <v>93</v>
      </c>
    </row>
    <row r="119" spans="16:21" x14ac:dyDescent="0.25">
      <c r="P119" s="70">
        <v>116</v>
      </c>
      <c r="Q119" s="73">
        <f t="shared" si="2"/>
        <v>10</v>
      </c>
      <c r="R119" s="73">
        <v>8</v>
      </c>
      <c r="T119" s="73" t="s">
        <v>71</v>
      </c>
      <c r="U119" s="83">
        <f t="shared" si="3"/>
        <v>104</v>
      </c>
    </row>
    <row r="120" spans="16:21" x14ac:dyDescent="0.25">
      <c r="P120" s="70">
        <v>117</v>
      </c>
      <c r="Q120" s="73">
        <f t="shared" si="2"/>
        <v>10</v>
      </c>
      <c r="R120" s="73">
        <v>9</v>
      </c>
      <c r="T120" s="73" t="s">
        <v>72</v>
      </c>
      <c r="U120" s="83">
        <f t="shared" si="3"/>
        <v>104</v>
      </c>
    </row>
    <row r="121" spans="16:21" x14ac:dyDescent="0.25">
      <c r="P121" s="70">
        <v>118</v>
      </c>
      <c r="Q121" s="73">
        <f t="shared" si="2"/>
        <v>10</v>
      </c>
      <c r="R121" s="73">
        <v>10</v>
      </c>
      <c r="T121" s="73" t="s">
        <v>73</v>
      </c>
      <c r="U121" s="83">
        <f t="shared" si="3"/>
        <v>104</v>
      </c>
    </row>
    <row r="122" spans="16:21" x14ac:dyDescent="0.25">
      <c r="P122" s="70">
        <v>119</v>
      </c>
      <c r="Q122" s="73">
        <f t="shared" si="2"/>
        <v>10</v>
      </c>
      <c r="R122" s="73">
        <v>11</v>
      </c>
      <c r="T122" s="73" t="s">
        <v>74</v>
      </c>
      <c r="U122" s="83">
        <f t="shared" si="3"/>
        <v>104</v>
      </c>
    </row>
    <row r="123" spans="16:21" x14ac:dyDescent="0.25">
      <c r="P123" s="70">
        <v>120</v>
      </c>
      <c r="Q123" s="73">
        <f t="shared" si="2"/>
        <v>10</v>
      </c>
      <c r="R123" s="73">
        <v>12</v>
      </c>
      <c r="T123" s="73" t="s">
        <v>75</v>
      </c>
      <c r="U123" s="83">
        <f t="shared" si="3"/>
        <v>104</v>
      </c>
    </row>
    <row r="124" spans="16:21" x14ac:dyDescent="0.25">
      <c r="P124" s="70">
        <v>121</v>
      </c>
      <c r="Q124" s="73">
        <f t="shared" si="2"/>
        <v>11</v>
      </c>
      <c r="R124" s="73">
        <v>1</v>
      </c>
      <c r="S124" s="83">
        <v>1842</v>
      </c>
      <c r="T124" s="73" t="s">
        <v>64</v>
      </c>
      <c r="U124" s="83">
        <f t="shared" si="3"/>
        <v>104</v>
      </c>
    </row>
    <row r="125" spans="16:21" x14ac:dyDescent="0.25">
      <c r="P125" s="70">
        <v>122</v>
      </c>
      <c r="Q125" s="73">
        <f t="shared" si="2"/>
        <v>11</v>
      </c>
      <c r="R125" s="73">
        <v>2</v>
      </c>
      <c r="T125" s="73" t="s">
        <v>65</v>
      </c>
      <c r="U125" s="83">
        <f t="shared" si="3"/>
        <v>104</v>
      </c>
    </row>
    <row r="126" spans="16:21" x14ac:dyDescent="0.25">
      <c r="P126" s="70">
        <v>123</v>
      </c>
      <c r="Q126" s="73">
        <f t="shared" si="2"/>
        <v>11</v>
      </c>
      <c r="R126" s="73">
        <v>3</v>
      </c>
      <c r="T126" s="73" t="s">
        <v>66</v>
      </c>
      <c r="U126" s="83">
        <f t="shared" si="3"/>
        <v>104</v>
      </c>
    </row>
    <row r="127" spans="16:21" x14ac:dyDescent="0.25">
      <c r="P127" s="70">
        <v>124</v>
      </c>
      <c r="Q127" s="73">
        <f t="shared" si="2"/>
        <v>11</v>
      </c>
      <c r="R127" s="73">
        <v>4</v>
      </c>
      <c r="T127" s="73" t="s">
        <v>67</v>
      </c>
      <c r="U127" s="83">
        <f t="shared" si="3"/>
        <v>104</v>
      </c>
    </row>
    <row r="128" spans="16:21" x14ac:dyDescent="0.25">
      <c r="P128" s="70">
        <v>125</v>
      </c>
      <c r="Q128" s="73">
        <f t="shared" si="2"/>
        <v>11</v>
      </c>
      <c r="R128" s="73">
        <v>5</v>
      </c>
      <c r="T128" s="73" t="s">
        <v>68</v>
      </c>
      <c r="U128" s="83">
        <f t="shared" si="3"/>
        <v>104</v>
      </c>
    </row>
    <row r="129" spans="16:21" x14ac:dyDescent="0.25">
      <c r="P129" s="70">
        <v>126</v>
      </c>
      <c r="Q129" s="73">
        <f t="shared" si="2"/>
        <v>11</v>
      </c>
      <c r="R129" s="73">
        <v>6</v>
      </c>
      <c r="T129" s="73" t="s">
        <v>69</v>
      </c>
      <c r="U129" s="83">
        <f t="shared" si="3"/>
        <v>104</v>
      </c>
    </row>
    <row r="130" spans="16:21" x14ac:dyDescent="0.25">
      <c r="P130" s="70">
        <v>127</v>
      </c>
      <c r="Q130" s="73">
        <f t="shared" si="2"/>
        <v>11</v>
      </c>
      <c r="R130" s="73">
        <v>7</v>
      </c>
      <c r="T130" s="73" t="s">
        <v>70</v>
      </c>
      <c r="U130" s="83">
        <f t="shared" si="3"/>
        <v>104</v>
      </c>
    </row>
    <row r="131" spans="16:21" x14ac:dyDescent="0.25">
      <c r="P131" s="70">
        <v>128</v>
      </c>
      <c r="Q131" s="73">
        <f t="shared" si="2"/>
        <v>11</v>
      </c>
      <c r="R131" s="73">
        <v>8</v>
      </c>
      <c r="T131" s="73" t="s">
        <v>71</v>
      </c>
      <c r="U131" s="83">
        <f t="shared" si="3"/>
        <v>104</v>
      </c>
    </row>
    <row r="132" spans="16:21" x14ac:dyDescent="0.25">
      <c r="P132" s="70">
        <v>129</v>
      </c>
      <c r="Q132" s="73">
        <f t="shared" ref="Q132:Q195" si="4">ROUNDUP(P132/12,0)</f>
        <v>11</v>
      </c>
      <c r="R132" s="73">
        <v>9</v>
      </c>
      <c r="T132" s="73" t="s">
        <v>72</v>
      </c>
      <c r="U132" s="83">
        <f t="shared" ref="U132:U195" si="5">INDEX($C$7:$N$22,Q132,R132)</f>
        <v>104</v>
      </c>
    </row>
    <row r="133" spans="16:21" x14ac:dyDescent="0.25">
      <c r="P133" s="70">
        <v>130</v>
      </c>
      <c r="Q133" s="73">
        <f t="shared" si="4"/>
        <v>11</v>
      </c>
      <c r="R133" s="73">
        <v>10</v>
      </c>
      <c r="T133" s="73" t="s">
        <v>73</v>
      </c>
      <c r="U133" s="83">
        <f t="shared" si="5"/>
        <v>104</v>
      </c>
    </row>
    <row r="134" spans="16:21" x14ac:dyDescent="0.25">
      <c r="P134" s="70">
        <v>131</v>
      </c>
      <c r="Q134" s="73">
        <f t="shared" si="4"/>
        <v>11</v>
      </c>
      <c r="R134" s="73">
        <v>11</v>
      </c>
      <c r="T134" s="73" t="s">
        <v>74</v>
      </c>
      <c r="U134" s="83">
        <f t="shared" si="5"/>
        <v>104</v>
      </c>
    </row>
    <row r="135" spans="16:21" x14ac:dyDescent="0.25">
      <c r="P135" s="70">
        <v>132</v>
      </c>
      <c r="Q135" s="73">
        <f t="shared" si="4"/>
        <v>11</v>
      </c>
      <c r="R135" s="73">
        <v>12</v>
      </c>
      <c r="T135" s="73" t="s">
        <v>75</v>
      </c>
      <c r="U135" s="83">
        <f t="shared" si="5"/>
        <v>109</v>
      </c>
    </row>
    <row r="136" spans="16:21" x14ac:dyDescent="0.25">
      <c r="P136" s="70">
        <v>133</v>
      </c>
      <c r="Q136" s="73">
        <f t="shared" si="4"/>
        <v>12</v>
      </c>
      <c r="R136" s="73">
        <v>1</v>
      </c>
      <c r="S136" s="83">
        <v>1843</v>
      </c>
      <c r="T136" s="73" t="s">
        <v>64</v>
      </c>
      <c r="U136" s="83">
        <f t="shared" si="5"/>
        <v>129</v>
      </c>
    </row>
    <row r="137" spans="16:21" x14ac:dyDescent="0.25">
      <c r="P137" s="70">
        <v>134</v>
      </c>
      <c r="Q137" s="73">
        <f t="shared" si="4"/>
        <v>12</v>
      </c>
      <c r="R137" s="73">
        <v>2</v>
      </c>
      <c r="T137" s="73" t="s">
        <v>65</v>
      </c>
      <c r="U137" s="83">
        <f t="shared" si="5"/>
        <v>129</v>
      </c>
    </row>
    <row r="138" spans="16:21" x14ac:dyDescent="0.25">
      <c r="P138" s="70">
        <v>135</v>
      </c>
      <c r="Q138" s="73">
        <f t="shared" si="4"/>
        <v>12</v>
      </c>
      <c r="R138" s="73">
        <v>3</v>
      </c>
      <c r="T138" s="73" t="s">
        <v>66</v>
      </c>
      <c r="U138" s="83">
        <f t="shared" si="5"/>
        <v>129</v>
      </c>
    </row>
    <row r="139" spans="16:21" x14ac:dyDescent="0.25">
      <c r="P139" s="70">
        <v>136</v>
      </c>
      <c r="Q139" s="73">
        <f t="shared" si="4"/>
        <v>12</v>
      </c>
      <c r="R139" s="73">
        <v>4</v>
      </c>
      <c r="T139" s="73" t="s">
        <v>67</v>
      </c>
      <c r="U139" s="83">
        <f t="shared" si="5"/>
        <v>129</v>
      </c>
    </row>
    <row r="140" spans="16:21" x14ac:dyDescent="0.25">
      <c r="P140" s="70">
        <v>137</v>
      </c>
      <c r="Q140" s="73">
        <f t="shared" si="4"/>
        <v>12</v>
      </c>
      <c r="R140" s="73">
        <v>5</v>
      </c>
      <c r="T140" s="73" t="s">
        <v>68</v>
      </c>
      <c r="U140" s="83">
        <f t="shared" si="5"/>
        <v>129</v>
      </c>
    </row>
    <row r="141" spans="16:21" x14ac:dyDescent="0.25">
      <c r="P141" s="70">
        <v>138</v>
      </c>
      <c r="Q141" s="73">
        <f t="shared" si="4"/>
        <v>12</v>
      </c>
      <c r="R141" s="73">
        <v>6</v>
      </c>
      <c r="T141" s="73" t="s">
        <v>69</v>
      </c>
      <c r="U141" s="83">
        <f t="shared" si="5"/>
        <v>129</v>
      </c>
    </row>
    <row r="142" spans="16:21" x14ac:dyDescent="0.25">
      <c r="P142" s="70">
        <v>139</v>
      </c>
      <c r="Q142" s="73">
        <f t="shared" si="4"/>
        <v>12</v>
      </c>
      <c r="R142" s="73">
        <v>7</v>
      </c>
      <c r="T142" s="73" t="s">
        <v>70</v>
      </c>
      <c r="U142" s="83">
        <f t="shared" si="5"/>
        <v>129</v>
      </c>
    </row>
    <row r="143" spans="16:21" x14ac:dyDescent="0.25">
      <c r="P143" s="70">
        <v>140</v>
      </c>
      <c r="Q143" s="73">
        <f t="shared" si="4"/>
        <v>12</v>
      </c>
      <c r="R143" s="73">
        <v>8</v>
      </c>
      <c r="T143" s="73" t="s">
        <v>71</v>
      </c>
      <c r="U143" s="83">
        <f t="shared" si="5"/>
        <v>129</v>
      </c>
    </row>
    <row r="144" spans="16:21" x14ac:dyDescent="0.25">
      <c r="P144" s="70">
        <v>141</v>
      </c>
      <c r="Q144" s="73">
        <f t="shared" si="4"/>
        <v>12</v>
      </c>
      <c r="R144" s="73">
        <v>9</v>
      </c>
      <c r="T144" s="73" t="s">
        <v>72</v>
      </c>
      <c r="U144" s="83">
        <f t="shared" si="5"/>
        <v>129</v>
      </c>
    </row>
    <row r="145" spans="16:21" x14ac:dyDescent="0.25">
      <c r="P145" s="70">
        <v>142</v>
      </c>
      <c r="Q145" s="73">
        <f t="shared" si="4"/>
        <v>12</v>
      </c>
      <c r="R145" s="73">
        <v>10</v>
      </c>
      <c r="T145" s="73" t="s">
        <v>73</v>
      </c>
      <c r="U145" s="83">
        <f t="shared" si="5"/>
        <v>129</v>
      </c>
    </row>
    <row r="146" spans="16:21" x14ac:dyDescent="0.25">
      <c r="P146" s="70">
        <v>143</v>
      </c>
      <c r="Q146" s="73">
        <f t="shared" si="4"/>
        <v>12</v>
      </c>
      <c r="R146" s="73">
        <v>11</v>
      </c>
      <c r="T146" s="73" t="s">
        <v>74</v>
      </c>
      <c r="U146" s="83">
        <f t="shared" si="5"/>
        <v>133</v>
      </c>
    </row>
    <row r="147" spans="16:21" x14ac:dyDescent="0.25">
      <c r="P147" s="70">
        <v>144</v>
      </c>
      <c r="Q147" s="73">
        <f t="shared" si="4"/>
        <v>12</v>
      </c>
      <c r="R147" s="73">
        <v>12</v>
      </c>
      <c r="T147" s="73" t="s">
        <v>75</v>
      </c>
      <c r="U147" s="83">
        <f t="shared" si="5"/>
        <v>146</v>
      </c>
    </row>
    <row r="148" spans="16:21" x14ac:dyDescent="0.25">
      <c r="P148" s="70">
        <v>145</v>
      </c>
      <c r="Q148" s="73">
        <f t="shared" si="4"/>
        <v>13</v>
      </c>
      <c r="R148" s="73">
        <v>1</v>
      </c>
      <c r="S148" s="83">
        <v>1844</v>
      </c>
      <c r="T148" s="73" t="s">
        <v>64</v>
      </c>
      <c r="U148" s="83">
        <f t="shared" si="5"/>
        <v>172</v>
      </c>
    </row>
    <row r="149" spans="16:21" x14ac:dyDescent="0.25">
      <c r="P149" s="70">
        <v>146</v>
      </c>
      <c r="Q149" s="73">
        <f t="shared" si="4"/>
        <v>13</v>
      </c>
      <c r="R149" s="73">
        <v>2</v>
      </c>
      <c r="T149" s="73" t="s">
        <v>65</v>
      </c>
      <c r="U149" s="83">
        <f t="shared" si="5"/>
        <v>199</v>
      </c>
    </row>
    <row r="150" spans="16:21" x14ac:dyDescent="0.25">
      <c r="P150" s="70">
        <v>147</v>
      </c>
      <c r="Q150" s="73">
        <f t="shared" si="4"/>
        <v>13</v>
      </c>
      <c r="R150" s="73">
        <v>3</v>
      </c>
      <c r="T150" s="73" t="s">
        <v>66</v>
      </c>
      <c r="U150" s="83">
        <f t="shared" si="5"/>
        <v>199</v>
      </c>
    </row>
    <row r="151" spans="16:21" x14ac:dyDescent="0.25">
      <c r="P151" s="70">
        <v>148</v>
      </c>
      <c r="Q151" s="73">
        <f t="shared" si="4"/>
        <v>13</v>
      </c>
      <c r="R151" s="73">
        <v>4</v>
      </c>
      <c r="T151" s="73" t="s">
        <v>67</v>
      </c>
      <c r="U151" s="83">
        <f t="shared" si="5"/>
        <v>198</v>
      </c>
    </row>
    <row r="152" spans="16:21" x14ac:dyDescent="0.25">
      <c r="P152" s="70">
        <v>149</v>
      </c>
      <c r="Q152" s="73">
        <f t="shared" si="4"/>
        <v>13</v>
      </c>
      <c r="R152" s="73">
        <v>5</v>
      </c>
      <c r="T152" s="73" t="s">
        <v>68</v>
      </c>
      <c r="U152" s="83">
        <f t="shared" si="5"/>
        <v>198</v>
      </c>
    </row>
    <row r="153" spans="16:21" x14ac:dyDescent="0.25">
      <c r="P153" s="70">
        <v>150</v>
      </c>
      <c r="Q153" s="73">
        <f t="shared" si="4"/>
        <v>13</v>
      </c>
      <c r="R153" s="73">
        <v>6</v>
      </c>
      <c r="T153" s="73" t="s">
        <v>69</v>
      </c>
      <c r="U153" s="83">
        <f t="shared" si="5"/>
        <v>198</v>
      </c>
    </row>
    <row r="154" spans="16:21" x14ac:dyDescent="0.25">
      <c r="P154" s="70">
        <v>151</v>
      </c>
      <c r="Q154" s="73">
        <f t="shared" si="4"/>
        <v>13</v>
      </c>
      <c r="R154" s="73">
        <v>7</v>
      </c>
      <c r="T154" s="73" t="s">
        <v>70</v>
      </c>
      <c r="U154" s="83">
        <f t="shared" si="5"/>
        <v>198</v>
      </c>
    </row>
    <row r="155" spans="16:21" x14ac:dyDescent="0.25">
      <c r="P155" s="70">
        <v>152</v>
      </c>
      <c r="Q155" s="73">
        <f t="shared" si="4"/>
        <v>13</v>
      </c>
      <c r="R155" s="73">
        <v>8</v>
      </c>
      <c r="T155" s="73" t="s">
        <v>71</v>
      </c>
      <c r="U155" s="83">
        <f t="shared" si="5"/>
        <v>198</v>
      </c>
    </row>
    <row r="156" spans="16:21" x14ac:dyDescent="0.25">
      <c r="P156" s="70">
        <v>153</v>
      </c>
      <c r="Q156" s="73">
        <f t="shared" si="4"/>
        <v>13</v>
      </c>
      <c r="R156" s="73">
        <v>9</v>
      </c>
      <c r="T156" s="73" t="s">
        <v>72</v>
      </c>
      <c r="U156" s="83">
        <f t="shared" si="5"/>
        <v>198</v>
      </c>
    </row>
    <row r="157" spans="16:21" x14ac:dyDescent="0.25">
      <c r="P157" s="70">
        <v>154</v>
      </c>
      <c r="Q157" s="73">
        <f t="shared" si="4"/>
        <v>13</v>
      </c>
      <c r="R157" s="73">
        <v>10</v>
      </c>
      <c r="T157" s="73" t="s">
        <v>73</v>
      </c>
      <c r="U157" s="83">
        <f t="shared" si="5"/>
        <v>198</v>
      </c>
    </row>
    <row r="158" spans="16:21" x14ac:dyDescent="0.25">
      <c r="P158" s="70">
        <v>155</v>
      </c>
      <c r="Q158" s="73">
        <f t="shared" si="4"/>
        <v>13</v>
      </c>
      <c r="R158" s="73">
        <v>11</v>
      </c>
      <c r="T158" s="73" t="s">
        <v>74</v>
      </c>
      <c r="U158" s="83">
        <f t="shared" si="5"/>
        <v>235</v>
      </c>
    </row>
    <row r="159" spans="16:21" x14ac:dyDescent="0.25">
      <c r="P159" s="70">
        <v>156</v>
      </c>
      <c r="Q159" s="73">
        <f t="shared" si="4"/>
        <v>13</v>
      </c>
      <c r="R159" s="73">
        <v>12</v>
      </c>
      <c r="T159" s="73" t="s">
        <v>75</v>
      </c>
      <c r="U159" s="83">
        <f t="shared" si="5"/>
        <v>354</v>
      </c>
    </row>
    <row r="160" spans="16:21" x14ac:dyDescent="0.25">
      <c r="P160" s="70">
        <v>157</v>
      </c>
      <c r="Q160" s="73">
        <f t="shared" si="4"/>
        <v>14</v>
      </c>
      <c r="R160" s="73">
        <v>1</v>
      </c>
      <c r="S160" s="83">
        <v>1845</v>
      </c>
      <c r="T160" s="73" t="s">
        <v>64</v>
      </c>
      <c r="U160" s="83">
        <f t="shared" si="5"/>
        <v>367</v>
      </c>
    </row>
    <row r="161" spans="16:21" x14ac:dyDescent="0.25">
      <c r="P161" s="70">
        <v>158</v>
      </c>
      <c r="Q161" s="73">
        <f t="shared" si="4"/>
        <v>14</v>
      </c>
      <c r="R161" s="73">
        <v>2</v>
      </c>
      <c r="T161" s="73" t="s">
        <v>65</v>
      </c>
      <c r="U161" s="83">
        <f t="shared" si="5"/>
        <v>417</v>
      </c>
    </row>
    <row r="162" spans="16:21" x14ac:dyDescent="0.25">
      <c r="P162" s="70">
        <v>159</v>
      </c>
      <c r="Q162" s="73">
        <f t="shared" si="4"/>
        <v>14</v>
      </c>
      <c r="R162" s="73">
        <v>3</v>
      </c>
      <c r="T162" s="73" t="s">
        <v>66</v>
      </c>
      <c r="U162" s="83">
        <f t="shared" si="5"/>
        <v>452</v>
      </c>
    </row>
    <row r="163" spans="16:21" x14ac:dyDescent="0.25">
      <c r="P163" s="70">
        <v>160</v>
      </c>
      <c r="Q163" s="73">
        <f t="shared" si="4"/>
        <v>14</v>
      </c>
      <c r="R163" s="73">
        <v>4</v>
      </c>
      <c r="T163" s="73" t="s">
        <v>67</v>
      </c>
      <c r="U163" s="83">
        <f t="shared" si="5"/>
        <v>479</v>
      </c>
    </row>
    <row r="164" spans="16:21" x14ac:dyDescent="0.25">
      <c r="P164" s="70">
        <v>161</v>
      </c>
      <c r="Q164" s="73">
        <f t="shared" si="4"/>
        <v>14</v>
      </c>
      <c r="R164" s="73">
        <v>5</v>
      </c>
      <c r="T164" s="73" t="s">
        <v>68</v>
      </c>
      <c r="U164" s="83">
        <f t="shared" si="5"/>
        <v>479</v>
      </c>
    </row>
    <row r="165" spans="16:21" x14ac:dyDescent="0.25">
      <c r="P165" s="70">
        <v>162</v>
      </c>
      <c r="Q165" s="73">
        <f t="shared" si="4"/>
        <v>14</v>
      </c>
      <c r="R165" s="73">
        <v>6</v>
      </c>
      <c r="T165" s="73" t="s">
        <v>69</v>
      </c>
      <c r="U165" s="83">
        <f t="shared" si="5"/>
        <v>479</v>
      </c>
    </row>
    <row r="166" spans="16:21" x14ac:dyDescent="0.25">
      <c r="P166" s="70">
        <v>163</v>
      </c>
      <c r="Q166" s="73">
        <f t="shared" si="4"/>
        <v>14</v>
      </c>
      <c r="R166" s="73">
        <v>7</v>
      </c>
      <c r="T166" s="73" t="s">
        <v>70</v>
      </c>
      <c r="U166" s="83">
        <f t="shared" si="5"/>
        <v>479</v>
      </c>
    </row>
    <row r="167" spans="16:21" x14ac:dyDescent="0.25">
      <c r="P167" s="70">
        <v>164</v>
      </c>
      <c r="Q167" s="73">
        <f t="shared" si="4"/>
        <v>14</v>
      </c>
      <c r="R167" s="73">
        <v>8</v>
      </c>
      <c r="T167" s="73" t="s">
        <v>71</v>
      </c>
      <c r="U167" s="83">
        <f t="shared" si="5"/>
        <v>479</v>
      </c>
    </row>
    <row r="168" spans="16:21" x14ac:dyDescent="0.25">
      <c r="P168" s="70">
        <v>165</v>
      </c>
      <c r="Q168" s="73">
        <f t="shared" si="4"/>
        <v>14</v>
      </c>
      <c r="R168" s="73">
        <v>9</v>
      </c>
      <c r="T168" s="73" t="s">
        <v>72</v>
      </c>
      <c r="U168" s="83">
        <f t="shared" si="5"/>
        <v>479</v>
      </c>
    </row>
    <row r="169" spans="16:21" x14ac:dyDescent="0.25">
      <c r="P169" s="70">
        <v>166</v>
      </c>
      <c r="Q169" s="73">
        <f t="shared" si="4"/>
        <v>14</v>
      </c>
      <c r="R169" s="73">
        <v>10</v>
      </c>
      <c r="T169" s="73" t="s">
        <v>73</v>
      </c>
      <c r="U169" s="83">
        <f t="shared" si="5"/>
        <v>479</v>
      </c>
    </row>
    <row r="170" spans="16:21" x14ac:dyDescent="0.25">
      <c r="P170" s="70">
        <v>167</v>
      </c>
      <c r="Q170" s="73">
        <f t="shared" si="4"/>
        <v>14</v>
      </c>
      <c r="R170" s="73">
        <v>11</v>
      </c>
      <c r="T170" s="73" t="s">
        <v>74</v>
      </c>
      <c r="U170" s="83">
        <f t="shared" si="5"/>
        <v>479</v>
      </c>
    </row>
    <row r="171" spans="16:21" x14ac:dyDescent="0.25">
      <c r="P171" s="70">
        <v>168</v>
      </c>
      <c r="Q171" s="73">
        <f t="shared" si="4"/>
        <v>14</v>
      </c>
      <c r="R171" s="73">
        <v>12</v>
      </c>
      <c r="T171" s="73" t="s">
        <v>75</v>
      </c>
      <c r="U171" s="83">
        <f t="shared" si="5"/>
        <v>479</v>
      </c>
    </row>
    <row r="172" spans="16:21" x14ac:dyDescent="0.25">
      <c r="P172" s="70">
        <v>169</v>
      </c>
      <c r="Q172" s="73">
        <f t="shared" si="4"/>
        <v>15</v>
      </c>
      <c r="R172" s="73">
        <v>1</v>
      </c>
      <c r="S172" s="83">
        <v>1846</v>
      </c>
      <c r="T172" s="73" t="s">
        <v>64</v>
      </c>
      <c r="U172" s="83">
        <f t="shared" si="5"/>
        <v>479</v>
      </c>
    </row>
    <row r="173" spans="16:21" x14ac:dyDescent="0.25">
      <c r="P173" s="70">
        <v>170</v>
      </c>
      <c r="Q173" s="73">
        <f t="shared" si="4"/>
        <v>15</v>
      </c>
      <c r="R173" s="73">
        <v>2</v>
      </c>
      <c r="T173" s="73" t="s">
        <v>65</v>
      </c>
      <c r="U173" s="83">
        <f t="shared" si="5"/>
        <v>476</v>
      </c>
    </row>
    <row r="174" spans="16:21" x14ac:dyDescent="0.25">
      <c r="P174" s="70">
        <v>171</v>
      </c>
      <c r="Q174" s="73">
        <f t="shared" si="4"/>
        <v>15</v>
      </c>
      <c r="R174" s="73">
        <v>3</v>
      </c>
      <c r="T174" s="73" t="s">
        <v>66</v>
      </c>
      <c r="U174" s="83">
        <f t="shared" si="5"/>
        <v>466</v>
      </c>
    </row>
    <row r="175" spans="16:21" x14ac:dyDescent="0.25">
      <c r="P175" s="70">
        <v>172</v>
      </c>
      <c r="Q175" s="73">
        <f t="shared" si="4"/>
        <v>15</v>
      </c>
      <c r="R175" s="73">
        <v>4</v>
      </c>
      <c r="T175" s="73" t="s">
        <v>67</v>
      </c>
      <c r="U175" s="83">
        <f t="shared" si="5"/>
        <v>466</v>
      </c>
    </row>
    <row r="176" spans="16:21" x14ac:dyDescent="0.25">
      <c r="P176" s="70">
        <v>173</v>
      </c>
      <c r="Q176" s="73">
        <f t="shared" si="4"/>
        <v>15</v>
      </c>
      <c r="R176" s="73">
        <v>5</v>
      </c>
      <c r="T176" s="73" t="s">
        <v>68</v>
      </c>
      <c r="U176" s="83">
        <f t="shared" si="5"/>
        <v>466</v>
      </c>
    </row>
    <row r="177" spans="16:21" x14ac:dyDescent="0.25">
      <c r="P177" s="70">
        <v>174</v>
      </c>
      <c r="Q177" s="73">
        <f t="shared" si="4"/>
        <v>15</v>
      </c>
      <c r="R177" s="73">
        <v>6</v>
      </c>
      <c r="T177" s="73" t="s">
        <v>69</v>
      </c>
      <c r="U177" s="83">
        <f t="shared" si="5"/>
        <v>466</v>
      </c>
    </row>
    <row r="178" spans="16:21" x14ac:dyDescent="0.25">
      <c r="P178" s="70">
        <v>175</v>
      </c>
      <c r="Q178" s="73">
        <f t="shared" si="4"/>
        <v>15</v>
      </c>
      <c r="R178" s="73">
        <v>7</v>
      </c>
      <c r="T178" s="73" t="s">
        <v>70</v>
      </c>
      <c r="U178" s="83">
        <f t="shared" si="5"/>
        <v>466</v>
      </c>
    </row>
    <row r="179" spans="16:21" x14ac:dyDescent="0.25">
      <c r="P179" s="70">
        <v>176</v>
      </c>
      <c r="Q179" s="73">
        <f t="shared" si="4"/>
        <v>15</v>
      </c>
      <c r="R179" s="73">
        <v>8</v>
      </c>
      <c r="T179" s="73" t="s">
        <v>71</v>
      </c>
      <c r="U179" s="83">
        <f t="shared" si="5"/>
        <v>466</v>
      </c>
    </row>
    <row r="180" spans="16:21" x14ac:dyDescent="0.25">
      <c r="P180" s="70">
        <v>177</v>
      </c>
      <c r="Q180" s="73">
        <f t="shared" si="4"/>
        <v>15</v>
      </c>
      <c r="R180" s="73">
        <v>9</v>
      </c>
      <c r="T180" s="73" t="s">
        <v>72</v>
      </c>
      <c r="U180" s="83">
        <f t="shared" si="5"/>
        <v>466</v>
      </c>
    </row>
    <row r="181" spans="16:21" x14ac:dyDescent="0.25">
      <c r="P181" s="70">
        <v>178</v>
      </c>
      <c r="Q181" s="73">
        <f t="shared" si="4"/>
        <v>15</v>
      </c>
      <c r="R181" s="73">
        <v>10</v>
      </c>
      <c r="T181" s="73" t="s">
        <v>73</v>
      </c>
      <c r="U181" s="83">
        <f t="shared" si="5"/>
        <v>466</v>
      </c>
    </row>
    <row r="182" spans="16:21" x14ac:dyDescent="0.25">
      <c r="P182" s="70">
        <v>179</v>
      </c>
      <c r="Q182" s="73">
        <f t="shared" si="4"/>
        <v>15</v>
      </c>
      <c r="R182" s="73">
        <v>11</v>
      </c>
      <c r="T182" s="73" t="s">
        <v>74</v>
      </c>
      <c r="U182" s="83">
        <f t="shared" si="5"/>
        <v>466</v>
      </c>
    </row>
    <row r="183" spans="16:21" x14ac:dyDescent="0.25">
      <c r="P183" s="70">
        <v>180</v>
      </c>
      <c r="Q183" s="73">
        <f t="shared" si="4"/>
        <v>15</v>
      </c>
      <c r="R183" s="73">
        <v>12</v>
      </c>
      <c r="T183" s="73" t="s">
        <v>75</v>
      </c>
      <c r="U183" s="83">
        <f t="shared" si="5"/>
        <v>466</v>
      </c>
    </row>
    <row r="184" spans="16:21" x14ac:dyDescent="0.25">
      <c r="P184" s="70">
        <v>181</v>
      </c>
      <c r="Q184" s="73">
        <f t="shared" si="4"/>
        <v>16</v>
      </c>
      <c r="R184" s="73">
        <v>1</v>
      </c>
      <c r="S184" s="83">
        <v>1847</v>
      </c>
      <c r="T184" s="73" t="s">
        <v>64</v>
      </c>
      <c r="U184" s="83">
        <f t="shared" si="5"/>
        <v>466</v>
      </c>
    </row>
    <row r="185" spans="16:21" x14ac:dyDescent="0.25">
      <c r="P185" s="70">
        <v>182</v>
      </c>
      <c r="Q185" s="73">
        <f t="shared" si="4"/>
        <v>16</v>
      </c>
      <c r="R185" s="73">
        <v>2</v>
      </c>
      <c r="T185" s="73" t="s">
        <v>65</v>
      </c>
      <c r="U185" s="83">
        <f t="shared" si="5"/>
        <v>466</v>
      </c>
    </row>
    <row r="186" spans="16:21" x14ac:dyDescent="0.25">
      <c r="P186" s="70">
        <v>183</v>
      </c>
      <c r="Q186" s="73">
        <f t="shared" si="4"/>
        <v>16</v>
      </c>
      <c r="R186" s="73">
        <v>3</v>
      </c>
      <c r="T186" s="73" t="s">
        <v>66</v>
      </c>
      <c r="U186" s="83">
        <f t="shared" si="5"/>
        <v>466</v>
      </c>
    </row>
    <row r="187" spans="16:21" x14ac:dyDescent="0.25">
      <c r="P187" s="70">
        <v>184</v>
      </c>
      <c r="Q187" s="73">
        <f t="shared" si="4"/>
        <v>16</v>
      </c>
      <c r="R187" s="73">
        <v>4</v>
      </c>
      <c r="T187" s="73" t="s">
        <v>67</v>
      </c>
      <c r="U187" s="83">
        <f t="shared" si="5"/>
        <v>466</v>
      </c>
    </row>
    <row r="188" spans="16:21" x14ac:dyDescent="0.25">
      <c r="P188" s="70">
        <v>185</v>
      </c>
      <c r="Q188" s="73">
        <f t="shared" si="4"/>
        <v>16</v>
      </c>
      <c r="R188" s="73">
        <v>5</v>
      </c>
      <c r="T188" s="73" t="s">
        <v>68</v>
      </c>
      <c r="U188" s="83">
        <f t="shared" si="5"/>
        <v>459</v>
      </c>
    </row>
    <row r="189" spans="16:21" x14ac:dyDescent="0.25">
      <c r="P189" s="70">
        <v>186</v>
      </c>
      <c r="Q189" s="73">
        <f t="shared" si="4"/>
        <v>16</v>
      </c>
      <c r="R189" s="73">
        <v>6</v>
      </c>
      <c r="T189" s="73" t="s">
        <v>69</v>
      </c>
      <c r="U189" s="83">
        <f t="shared" si="5"/>
        <v>455</v>
      </c>
    </row>
    <row r="190" spans="16:21" x14ac:dyDescent="0.25">
      <c r="P190" s="70">
        <v>187</v>
      </c>
      <c r="Q190" s="73">
        <f t="shared" si="4"/>
        <v>16</v>
      </c>
      <c r="R190" s="73">
        <v>7</v>
      </c>
      <c r="T190" s="73" t="s">
        <v>70</v>
      </c>
      <c r="U190" s="83">
        <f t="shared" si="5"/>
        <v>455</v>
      </c>
    </row>
    <row r="191" spans="16:21" x14ac:dyDescent="0.25">
      <c r="P191" s="70">
        <v>188</v>
      </c>
      <c r="Q191" s="73">
        <f t="shared" si="4"/>
        <v>16</v>
      </c>
      <c r="R191" s="73">
        <v>8</v>
      </c>
      <c r="T191" s="73" t="s">
        <v>71</v>
      </c>
      <c r="U191" s="83">
        <f t="shared" si="5"/>
        <v>455</v>
      </c>
    </row>
    <row r="192" spans="16:21" x14ac:dyDescent="0.25">
      <c r="P192" s="70">
        <v>189</v>
      </c>
      <c r="Q192" s="73">
        <f t="shared" si="4"/>
        <v>16</v>
      </c>
      <c r="R192" s="73">
        <v>9</v>
      </c>
      <c r="T192" s="73" t="s">
        <v>72</v>
      </c>
      <c r="U192" s="83">
        <f t="shared" si="5"/>
        <v>455</v>
      </c>
    </row>
    <row r="193" spans="16:21" x14ac:dyDescent="0.25">
      <c r="P193" s="70">
        <v>190</v>
      </c>
      <c r="Q193" s="73">
        <f t="shared" si="4"/>
        <v>16</v>
      </c>
      <c r="R193" s="73">
        <v>10</v>
      </c>
      <c r="T193" s="73" t="s">
        <v>73</v>
      </c>
      <c r="U193" s="83">
        <f t="shared" si="5"/>
        <v>445</v>
      </c>
    </row>
    <row r="194" spans="16:21" x14ac:dyDescent="0.25">
      <c r="P194" s="70">
        <v>191</v>
      </c>
      <c r="Q194" s="73">
        <f t="shared" si="4"/>
        <v>16</v>
      </c>
      <c r="R194" s="73">
        <v>11</v>
      </c>
      <c r="T194" s="73" t="s">
        <v>74</v>
      </c>
      <c r="U194" s="83">
        <f t="shared" si="5"/>
        <v>405</v>
      </c>
    </row>
    <row r="195" spans="16:21" x14ac:dyDescent="0.25">
      <c r="P195" s="70">
        <v>192</v>
      </c>
      <c r="Q195" s="73">
        <f t="shared" si="4"/>
        <v>16</v>
      </c>
      <c r="R195" s="73">
        <v>12</v>
      </c>
      <c r="T195" s="73" t="s">
        <v>75</v>
      </c>
      <c r="U195" s="83">
        <f t="shared" si="5"/>
        <v>405</v>
      </c>
    </row>
    <row r="196" spans="16:21" x14ac:dyDescent="0.25">
      <c r="P196" s="70">
        <v>193</v>
      </c>
      <c r="Q196" s="73">
        <f t="shared" ref="Q196:Q259" si="6">ROUNDUP(P196/12,0)</f>
        <v>17</v>
      </c>
      <c r="R196" s="73">
        <v>1</v>
      </c>
      <c r="S196" s="83">
        <v>1848</v>
      </c>
      <c r="T196" s="73" t="s">
        <v>64</v>
      </c>
      <c r="U196" s="83" t="e">
        <f t="shared" ref="U196:U259" si="7">INDEX($C$7:$N$22,Q196,R196)</f>
        <v>#REF!</v>
      </c>
    </row>
    <row r="197" spans="16:21" x14ac:dyDescent="0.25">
      <c r="P197" s="70">
        <v>194</v>
      </c>
      <c r="Q197" s="73">
        <f t="shared" si="6"/>
        <v>17</v>
      </c>
      <c r="R197" s="73">
        <v>2</v>
      </c>
      <c r="T197" s="73" t="s">
        <v>65</v>
      </c>
      <c r="U197" s="83" t="e">
        <f t="shared" si="7"/>
        <v>#REF!</v>
      </c>
    </row>
    <row r="198" spans="16:21" x14ac:dyDescent="0.25">
      <c r="P198" s="70">
        <v>195</v>
      </c>
      <c r="Q198" s="73">
        <f t="shared" si="6"/>
        <v>17</v>
      </c>
      <c r="R198" s="73">
        <v>3</v>
      </c>
      <c r="T198" s="73" t="s">
        <v>66</v>
      </c>
      <c r="U198" s="83" t="e">
        <f t="shared" si="7"/>
        <v>#REF!</v>
      </c>
    </row>
    <row r="199" spans="16:21" x14ac:dyDescent="0.25">
      <c r="P199" s="70">
        <v>196</v>
      </c>
      <c r="Q199" s="73">
        <f t="shared" si="6"/>
        <v>17</v>
      </c>
      <c r="R199" s="73">
        <v>4</v>
      </c>
      <c r="T199" s="73" t="s">
        <v>67</v>
      </c>
      <c r="U199" s="83" t="e">
        <f t="shared" si="7"/>
        <v>#REF!</v>
      </c>
    </row>
    <row r="200" spans="16:21" x14ac:dyDescent="0.25">
      <c r="P200" s="70">
        <v>197</v>
      </c>
      <c r="Q200" s="73">
        <f t="shared" si="6"/>
        <v>17</v>
      </c>
      <c r="R200" s="73">
        <v>5</v>
      </c>
      <c r="T200" s="73" t="s">
        <v>68</v>
      </c>
      <c r="U200" s="83" t="e">
        <f t="shared" si="7"/>
        <v>#REF!</v>
      </c>
    </row>
    <row r="201" spans="16:21" x14ac:dyDescent="0.25">
      <c r="P201" s="70">
        <v>198</v>
      </c>
      <c r="Q201" s="73">
        <f t="shared" si="6"/>
        <v>17</v>
      </c>
      <c r="R201" s="73">
        <v>6</v>
      </c>
      <c r="T201" s="73" t="s">
        <v>69</v>
      </c>
      <c r="U201" s="83" t="e">
        <f t="shared" si="7"/>
        <v>#REF!</v>
      </c>
    </row>
    <row r="202" spans="16:21" x14ac:dyDescent="0.25">
      <c r="P202" s="70">
        <v>199</v>
      </c>
      <c r="Q202" s="73">
        <f t="shared" si="6"/>
        <v>17</v>
      </c>
      <c r="R202" s="73">
        <v>7</v>
      </c>
      <c r="T202" s="73" t="s">
        <v>70</v>
      </c>
      <c r="U202" s="83" t="e">
        <f t="shared" si="7"/>
        <v>#REF!</v>
      </c>
    </row>
    <row r="203" spans="16:21" x14ac:dyDescent="0.25">
      <c r="P203" s="70">
        <v>200</v>
      </c>
      <c r="Q203" s="73">
        <f t="shared" si="6"/>
        <v>17</v>
      </c>
      <c r="R203" s="73">
        <v>8</v>
      </c>
      <c r="T203" s="73" t="s">
        <v>71</v>
      </c>
      <c r="U203" s="83" t="e">
        <f t="shared" si="7"/>
        <v>#REF!</v>
      </c>
    </row>
    <row r="204" spans="16:21" x14ac:dyDescent="0.25">
      <c r="P204" s="70">
        <v>201</v>
      </c>
      <c r="Q204" s="73">
        <f t="shared" si="6"/>
        <v>17</v>
      </c>
      <c r="R204" s="73">
        <v>9</v>
      </c>
      <c r="T204" s="73" t="s">
        <v>72</v>
      </c>
      <c r="U204" s="83" t="e">
        <f t="shared" si="7"/>
        <v>#REF!</v>
      </c>
    </row>
    <row r="205" spans="16:21" x14ac:dyDescent="0.25">
      <c r="P205" s="70">
        <v>202</v>
      </c>
      <c r="Q205" s="73">
        <f t="shared" si="6"/>
        <v>17</v>
      </c>
      <c r="R205" s="73">
        <v>10</v>
      </c>
      <c r="T205" s="73" t="s">
        <v>73</v>
      </c>
      <c r="U205" s="83" t="e">
        <f t="shared" si="7"/>
        <v>#REF!</v>
      </c>
    </row>
    <row r="206" spans="16:21" x14ac:dyDescent="0.25">
      <c r="P206" s="70">
        <v>203</v>
      </c>
      <c r="Q206" s="73">
        <f t="shared" si="6"/>
        <v>17</v>
      </c>
      <c r="R206" s="73">
        <v>11</v>
      </c>
      <c r="T206" s="73" t="s">
        <v>74</v>
      </c>
      <c r="U206" s="83" t="e">
        <f t="shared" si="7"/>
        <v>#REF!</v>
      </c>
    </row>
    <row r="207" spans="16:21" x14ac:dyDescent="0.25">
      <c r="P207" s="70">
        <v>204</v>
      </c>
      <c r="Q207" s="73">
        <f t="shared" si="6"/>
        <v>17</v>
      </c>
      <c r="R207" s="73">
        <v>12</v>
      </c>
      <c r="T207" s="73" t="s">
        <v>75</v>
      </c>
      <c r="U207" s="83" t="e">
        <f t="shared" si="7"/>
        <v>#REF!</v>
      </c>
    </row>
    <row r="208" spans="16:21" x14ac:dyDescent="0.25">
      <c r="P208" s="70">
        <v>205</v>
      </c>
      <c r="Q208" s="73">
        <f t="shared" si="6"/>
        <v>18</v>
      </c>
      <c r="R208" s="73">
        <v>1</v>
      </c>
      <c r="S208" s="83">
        <v>1849</v>
      </c>
      <c r="T208" s="73" t="s">
        <v>64</v>
      </c>
      <c r="U208" s="83" t="e">
        <f t="shared" si="7"/>
        <v>#REF!</v>
      </c>
    </row>
    <row r="209" spans="16:21" x14ac:dyDescent="0.25">
      <c r="P209" s="70">
        <v>206</v>
      </c>
      <c r="Q209" s="73">
        <f t="shared" si="6"/>
        <v>18</v>
      </c>
      <c r="R209" s="73">
        <v>2</v>
      </c>
      <c r="T209" s="73" t="s">
        <v>65</v>
      </c>
      <c r="U209" s="83" t="e">
        <f t="shared" si="7"/>
        <v>#REF!</v>
      </c>
    </row>
    <row r="210" spans="16:21" x14ac:dyDescent="0.25">
      <c r="P210" s="70">
        <v>207</v>
      </c>
      <c r="Q210" s="73">
        <f t="shared" si="6"/>
        <v>18</v>
      </c>
      <c r="R210" s="73">
        <v>3</v>
      </c>
      <c r="T210" s="73" t="s">
        <v>66</v>
      </c>
      <c r="U210" s="83" t="e">
        <f t="shared" si="7"/>
        <v>#REF!</v>
      </c>
    </row>
    <row r="211" spans="16:21" x14ac:dyDescent="0.25">
      <c r="P211" s="70">
        <v>208</v>
      </c>
      <c r="Q211" s="73">
        <f t="shared" si="6"/>
        <v>18</v>
      </c>
      <c r="R211" s="73">
        <v>4</v>
      </c>
      <c r="T211" s="73" t="s">
        <v>67</v>
      </c>
      <c r="U211" s="83" t="e">
        <f t="shared" si="7"/>
        <v>#REF!</v>
      </c>
    </row>
    <row r="212" spans="16:21" x14ac:dyDescent="0.25">
      <c r="P212" s="70">
        <v>209</v>
      </c>
      <c r="Q212" s="73">
        <f t="shared" si="6"/>
        <v>18</v>
      </c>
      <c r="R212" s="73">
        <v>5</v>
      </c>
      <c r="T212" s="73" t="s">
        <v>68</v>
      </c>
      <c r="U212" s="83" t="e">
        <f t="shared" si="7"/>
        <v>#REF!</v>
      </c>
    </row>
    <row r="213" spans="16:21" x14ac:dyDescent="0.25">
      <c r="P213" s="70">
        <v>210</v>
      </c>
      <c r="Q213" s="73">
        <f t="shared" si="6"/>
        <v>18</v>
      </c>
      <c r="R213" s="73">
        <v>6</v>
      </c>
      <c r="T213" s="73" t="s">
        <v>69</v>
      </c>
      <c r="U213" s="83" t="e">
        <f t="shared" si="7"/>
        <v>#REF!</v>
      </c>
    </row>
    <row r="214" spans="16:21" x14ac:dyDescent="0.25">
      <c r="P214" s="70">
        <v>211</v>
      </c>
      <c r="Q214" s="73">
        <f t="shared" si="6"/>
        <v>18</v>
      </c>
      <c r="R214" s="73">
        <v>7</v>
      </c>
      <c r="T214" s="73" t="s">
        <v>70</v>
      </c>
      <c r="U214" s="83" t="e">
        <f t="shared" si="7"/>
        <v>#REF!</v>
      </c>
    </row>
    <row r="215" spans="16:21" x14ac:dyDescent="0.25">
      <c r="P215" s="70">
        <v>212</v>
      </c>
      <c r="Q215" s="73">
        <f t="shared" si="6"/>
        <v>18</v>
      </c>
      <c r="R215" s="73">
        <v>8</v>
      </c>
      <c r="T215" s="73" t="s">
        <v>71</v>
      </c>
      <c r="U215" s="83" t="e">
        <f t="shared" si="7"/>
        <v>#REF!</v>
      </c>
    </row>
    <row r="216" spans="16:21" x14ac:dyDescent="0.25">
      <c r="P216" s="70">
        <v>213</v>
      </c>
      <c r="Q216" s="73">
        <f t="shared" si="6"/>
        <v>18</v>
      </c>
      <c r="R216" s="73">
        <v>9</v>
      </c>
      <c r="T216" s="73" t="s">
        <v>72</v>
      </c>
      <c r="U216" s="83" t="e">
        <f t="shared" si="7"/>
        <v>#REF!</v>
      </c>
    </row>
    <row r="217" spans="16:21" x14ac:dyDescent="0.25">
      <c r="P217" s="70">
        <v>214</v>
      </c>
      <c r="Q217" s="73">
        <f t="shared" si="6"/>
        <v>18</v>
      </c>
      <c r="R217" s="73">
        <v>10</v>
      </c>
      <c r="T217" s="73" t="s">
        <v>73</v>
      </c>
      <c r="U217" s="83" t="e">
        <f t="shared" si="7"/>
        <v>#REF!</v>
      </c>
    </row>
    <row r="218" spans="16:21" x14ac:dyDescent="0.25">
      <c r="P218" s="70">
        <v>215</v>
      </c>
      <c r="Q218" s="73">
        <f t="shared" si="6"/>
        <v>18</v>
      </c>
      <c r="R218" s="73">
        <v>11</v>
      </c>
      <c r="T218" s="73" t="s">
        <v>74</v>
      </c>
      <c r="U218" s="83" t="e">
        <f t="shared" si="7"/>
        <v>#REF!</v>
      </c>
    </row>
    <row r="219" spans="16:21" x14ac:dyDescent="0.25">
      <c r="P219" s="70">
        <v>216</v>
      </c>
      <c r="Q219" s="73">
        <f t="shared" si="6"/>
        <v>18</v>
      </c>
      <c r="R219" s="73">
        <v>12</v>
      </c>
      <c r="T219" s="73" t="s">
        <v>75</v>
      </c>
      <c r="U219" s="83" t="e">
        <f t="shared" si="7"/>
        <v>#REF!</v>
      </c>
    </row>
    <row r="220" spans="16:21" x14ac:dyDescent="0.25">
      <c r="P220" s="70">
        <v>217</v>
      </c>
      <c r="Q220" s="73">
        <f t="shared" si="6"/>
        <v>19</v>
      </c>
      <c r="R220" s="73">
        <v>1</v>
      </c>
      <c r="S220" s="83">
        <v>1850</v>
      </c>
      <c r="T220" s="73" t="s">
        <v>64</v>
      </c>
      <c r="U220" s="83" t="e">
        <f t="shared" si="7"/>
        <v>#REF!</v>
      </c>
    </row>
    <row r="221" spans="16:21" x14ac:dyDescent="0.25">
      <c r="P221" s="70">
        <v>218</v>
      </c>
      <c r="Q221" s="73">
        <f t="shared" si="6"/>
        <v>19</v>
      </c>
      <c r="R221" s="73">
        <v>2</v>
      </c>
      <c r="T221" s="73" t="s">
        <v>65</v>
      </c>
      <c r="U221" s="83" t="e">
        <f t="shared" si="7"/>
        <v>#REF!</v>
      </c>
    </row>
    <row r="222" spans="16:21" x14ac:dyDescent="0.25">
      <c r="P222" s="70">
        <v>219</v>
      </c>
      <c r="Q222" s="73">
        <f t="shared" si="6"/>
        <v>19</v>
      </c>
      <c r="R222" s="73">
        <v>3</v>
      </c>
      <c r="T222" s="73" t="s">
        <v>66</v>
      </c>
      <c r="U222" s="83" t="e">
        <f t="shared" si="7"/>
        <v>#REF!</v>
      </c>
    </row>
    <row r="223" spans="16:21" x14ac:dyDescent="0.25">
      <c r="P223" s="70">
        <v>220</v>
      </c>
      <c r="Q223" s="73">
        <f t="shared" si="6"/>
        <v>19</v>
      </c>
      <c r="R223" s="73">
        <v>4</v>
      </c>
      <c r="T223" s="73" t="s">
        <v>67</v>
      </c>
      <c r="U223" s="83" t="e">
        <f t="shared" si="7"/>
        <v>#REF!</v>
      </c>
    </row>
    <row r="224" spans="16:21" x14ac:dyDescent="0.25">
      <c r="P224" s="70">
        <v>221</v>
      </c>
      <c r="Q224" s="73">
        <f t="shared" si="6"/>
        <v>19</v>
      </c>
      <c r="R224" s="73">
        <v>5</v>
      </c>
      <c r="T224" s="73" t="s">
        <v>68</v>
      </c>
      <c r="U224" s="83" t="e">
        <f t="shared" si="7"/>
        <v>#REF!</v>
      </c>
    </row>
    <row r="225" spans="16:21" x14ac:dyDescent="0.25">
      <c r="P225" s="70">
        <v>222</v>
      </c>
      <c r="Q225" s="73">
        <f t="shared" si="6"/>
        <v>19</v>
      </c>
      <c r="R225" s="73">
        <v>6</v>
      </c>
      <c r="T225" s="73" t="s">
        <v>69</v>
      </c>
      <c r="U225" s="83" t="e">
        <f t="shared" si="7"/>
        <v>#REF!</v>
      </c>
    </row>
    <row r="226" spans="16:21" x14ac:dyDescent="0.25">
      <c r="P226" s="70">
        <v>223</v>
      </c>
      <c r="Q226" s="73">
        <f t="shared" si="6"/>
        <v>19</v>
      </c>
      <c r="R226" s="73">
        <v>7</v>
      </c>
      <c r="T226" s="73" t="s">
        <v>70</v>
      </c>
      <c r="U226" s="83" t="e">
        <f t="shared" si="7"/>
        <v>#REF!</v>
      </c>
    </row>
    <row r="227" spans="16:21" x14ac:dyDescent="0.25">
      <c r="P227" s="70">
        <v>224</v>
      </c>
      <c r="Q227" s="73">
        <f t="shared" si="6"/>
        <v>19</v>
      </c>
      <c r="R227" s="73">
        <v>8</v>
      </c>
      <c r="T227" s="73" t="s">
        <v>71</v>
      </c>
      <c r="U227" s="83" t="e">
        <f t="shared" si="7"/>
        <v>#REF!</v>
      </c>
    </row>
    <row r="228" spans="16:21" x14ac:dyDescent="0.25">
      <c r="P228" s="70">
        <v>225</v>
      </c>
      <c r="Q228" s="73">
        <f t="shared" si="6"/>
        <v>19</v>
      </c>
      <c r="R228" s="73">
        <v>9</v>
      </c>
      <c r="T228" s="73" t="s">
        <v>72</v>
      </c>
      <c r="U228" s="83" t="e">
        <f t="shared" si="7"/>
        <v>#REF!</v>
      </c>
    </row>
    <row r="229" spans="16:21" x14ac:dyDescent="0.25">
      <c r="P229" s="70">
        <v>226</v>
      </c>
      <c r="Q229" s="73">
        <f t="shared" si="6"/>
        <v>19</v>
      </c>
      <c r="R229" s="73">
        <v>10</v>
      </c>
      <c r="T229" s="73" t="s">
        <v>73</v>
      </c>
      <c r="U229" s="83" t="e">
        <f t="shared" si="7"/>
        <v>#REF!</v>
      </c>
    </row>
    <row r="230" spans="16:21" x14ac:dyDescent="0.25">
      <c r="P230" s="70">
        <v>227</v>
      </c>
      <c r="Q230" s="73">
        <f t="shared" si="6"/>
        <v>19</v>
      </c>
      <c r="R230" s="73">
        <v>11</v>
      </c>
      <c r="T230" s="73" t="s">
        <v>74</v>
      </c>
      <c r="U230" s="83" t="e">
        <f t="shared" si="7"/>
        <v>#REF!</v>
      </c>
    </row>
    <row r="231" spans="16:21" x14ac:dyDescent="0.25">
      <c r="P231" s="70">
        <v>228</v>
      </c>
      <c r="Q231" s="73">
        <f t="shared" si="6"/>
        <v>19</v>
      </c>
      <c r="R231" s="73">
        <v>12</v>
      </c>
      <c r="T231" s="73" t="s">
        <v>75</v>
      </c>
      <c r="U231" s="83" t="e">
        <f t="shared" si="7"/>
        <v>#REF!</v>
      </c>
    </row>
    <row r="232" spans="16:21" x14ac:dyDescent="0.25">
      <c r="P232" s="70">
        <v>229</v>
      </c>
      <c r="Q232" s="73">
        <f t="shared" si="6"/>
        <v>20</v>
      </c>
      <c r="R232" s="73">
        <v>1</v>
      </c>
      <c r="S232" s="83">
        <v>1851</v>
      </c>
      <c r="T232" s="73" t="s">
        <v>64</v>
      </c>
      <c r="U232" s="83" t="e">
        <f t="shared" si="7"/>
        <v>#REF!</v>
      </c>
    </row>
    <row r="233" spans="16:21" x14ac:dyDescent="0.25">
      <c r="P233" s="70">
        <v>230</v>
      </c>
      <c r="Q233" s="73">
        <f t="shared" si="6"/>
        <v>20</v>
      </c>
      <c r="R233" s="73">
        <v>2</v>
      </c>
      <c r="T233" s="73" t="s">
        <v>65</v>
      </c>
      <c r="U233" s="83" t="e">
        <f t="shared" si="7"/>
        <v>#REF!</v>
      </c>
    </row>
    <row r="234" spans="16:21" x14ac:dyDescent="0.25">
      <c r="P234" s="70">
        <v>231</v>
      </c>
      <c r="Q234" s="73">
        <f t="shared" si="6"/>
        <v>20</v>
      </c>
      <c r="R234" s="73">
        <v>3</v>
      </c>
      <c r="T234" s="73" t="s">
        <v>66</v>
      </c>
      <c r="U234" s="83" t="e">
        <f t="shared" si="7"/>
        <v>#REF!</v>
      </c>
    </row>
    <row r="235" spans="16:21" x14ac:dyDescent="0.25">
      <c r="P235" s="70">
        <v>232</v>
      </c>
      <c r="Q235" s="73">
        <f t="shared" si="6"/>
        <v>20</v>
      </c>
      <c r="R235" s="73">
        <v>4</v>
      </c>
      <c r="T235" s="73" t="s">
        <v>67</v>
      </c>
      <c r="U235" s="83" t="e">
        <f t="shared" si="7"/>
        <v>#REF!</v>
      </c>
    </row>
    <row r="236" spans="16:21" x14ac:dyDescent="0.25">
      <c r="P236" s="70">
        <v>233</v>
      </c>
      <c r="Q236" s="73">
        <f t="shared" si="6"/>
        <v>20</v>
      </c>
      <c r="R236" s="73">
        <v>5</v>
      </c>
      <c r="T236" s="73" t="s">
        <v>68</v>
      </c>
      <c r="U236" s="83" t="e">
        <f t="shared" si="7"/>
        <v>#REF!</v>
      </c>
    </row>
    <row r="237" spans="16:21" x14ac:dyDescent="0.25">
      <c r="P237" s="70">
        <v>234</v>
      </c>
      <c r="Q237" s="73">
        <f t="shared" si="6"/>
        <v>20</v>
      </c>
      <c r="R237" s="73">
        <v>6</v>
      </c>
      <c r="T237" s="73" t="s">
        <v>69</v>
      </c>
      <c r="U237" s="83" t="e">
        <f t="shared" si="7"/>
        <v>#REF!</v>
      </c>
    </row>
    <row r="238" spans="16:21" x14ac:dyDescent="0.25">
      <c r="P238" s="70">
        <v>235</v>
      </c>
      <c r="Q238" s="73">
        <f t="shared" si="6"/>
        <v>20</v>
      </c>
      <c r="R238" s="73">
        <v>7</v>
      </c>
      <c r="T238" s="73" t="s">
        <v>70</v>
      </c>
      <c r="U238" s="83" t="e">
        <f t="shared" si="7"/>
        <v>#REF!</v>
      </c>
    </row>
    <row r="239" spans="16:21" x14ac:dyDescent="0.25">
      <c r="P239" s="70">
        <v>236</v>
      </c>
      <c r="Q239" s="73">
        <f t="shared" si="6"/>
        <v>20</v>
      </c>
      <c r="R239" s="73">
        <v>8</v>
      </c>
      <c r="T239" s="73" t="s">
        <v>71</v>
      </c>
      <c r="U239" s="83" t="e">
        <f t="shared" si="7"/>
        <v>#REF!</v>
      </c>
    </row>
    <row r="240" spans="16:21" x14ac:dyDescent="0.25">
      <c r="P240" s="70">
        <v>237</v>
      </c>
      <c r="Q240" s="73">
        <f t="shared" si="6"/>
        <v>20</v>
      </c>
      <c r="R240" s="73">
        <v>9</v>
      </c>
      <c r="T240" s="73" t="s">
        <v>72</v>
      </c>
      <c r="U240" s="83" t="e">
        <f t="shared" si="7"/>
        <v>#REF!</v>
      </c>
    </row>
    <row r="241" spans="16:21" x14ac:dyDescent="0.25">
      <c r="P241" s="70">
        <v>238</v>
      </c>
      <c r="Q241" s="73">
        <f t="shared" si="6"/>
        <v>20</v>
      </c>
      <c r="R241" s="73">
        <v>10</v>
      </c>
      <c r="T241" s="73" t="s">
        <v>73</v>
      </c>
      <c r="U241" s="83" t="e">
        <f t="shared" si="7"/>
        <v>#REF!</v>
      </c>
    </row>
    <row r="242" spans="16:21" x14ac:dyDescent="0.25">
      <c r="P242" s="70">
        <v>239</v>
      </c>
      <c r="Q242" s="73">
        <f t="shared" si="6"/>
        <v>20</v>
      </c>
      <c r="R242" s="73">
        <v>11</v>
      </c>
      <c r="T242" s="73" t="s">
        <v>74</v>
      </c>
      <c r="U242" s="83" t="e">
        <f t="shared" si="7"/>
        <v>#REF!</v>
      </c>
    </row>
    <row r="243" spans="16:21" x14ac:dyDescent="0.25">
      <c r="P243" s="70">
        <v>240</v>
      </c>
      <c r="Q243" s="73">
        <f t="shared" si="6"/>
        <v>20</v>
      </c>
      <c r="R243" s="73">
        <v>12</v>
      </c>
      <c r="T243" s="73" t="s">
        <v>75</v>
      </c>
      <c r="U243" s="83" t="e">
        <f t="shared" si="7"/>
        <v>#REF!</v>
      </c>
    </row>
    <row r="244" spans="16:21" x14ac:dyDescent="0.25">
      <c r="P244" s="70">
        <v>241</v>
      </c>
      <c r="Q244" s="73">
        <f t="shared" si="6"/>
        <v>21</v>
      </c>
      <c r="R244" s="73">
        <v>1</v>
      </c>
      <c r="S244" s="83">
        <v>1852</v>
      </c>
      <c r="T244" s="73" t="s">
        <v>64</v>
      </c>
      <c r="U244" s="83" t="e">
        <f t="shared" si="7"/>
        <v>#REF!</v>
      </c>
    </row>
    <row r="245" spans="16:21" x14ac:dyDescent="0.25">
      <c r="P245" s="70">
        <v>242</v>
      </c>
      <c r="Q245" s="73">
        <f t="shared" si="6"/>
        <v>21</v>
      </c>
      <c r="R245" s="73">
        <v>2</v>
      </c>
      <c r="T245" s="73" t="s">
        <v>65</v>
      </c>
      <c r="U245" s="83" t="e">
        <f t="shared" si="7"/>
        <v>#REF!</v>
      </c>
    </row>
    <row r="246" spans="16:21" x14ac:dyDescent="0.25">
      <c r="P246" s="70">
        <v>243</v>
      </c>
      <c r="Q246" s="73">
        <f t="shared" si="6"/>
        <v>21</v>
      </c>
      <c r="R246" s="73">
        <v>3</v>
      </c>
      <c r="T246" s="73" t="s">
        <v>66</v>
      </c>
      <c r="U246" s="83" t="e">
        <f t="shared" si="7"/>
        <v>#REF!</v>
      </c>
    </row>
    <row r="247" spans="16:21" x14ac:dyDescent="0.25">
      <c r="P247" s="70">
        <v>244</v>
      </c>
      <c r="Q247" s="73">
        <f t="shared" si="6"/>
        <v>21</v>
      </c>
      <c r="R247" s="73">
        <v>4</v>
      </c>
      <c r="T247" s="73" t="s">
        <v>67</v>
      </c>
      <c r="U247" s="83" t="e">
        <f t="shared" si="7"/>
        <v>#REF!</v>
      </c>
    </row>
    <row r="248" spans="16:21" x14ac:dyDescent="0.25">
      <c r="P248" s="70">
        <v>245</v>
      </c>
      <c r="Q248" s="73">
        <f t="shared" si="6"/>
        <v>21</v>
      </c>
      <c r="R248" s="73">
        <v>5</v>
      </c>
      <c r="T248" s="73" t="s">
        <v>68</v>
      </c>
      <c r="U248" s="83" t="e">
        <f t="shared" si="7"/>
        <v>#REF!</v>
      </c>
    </row>
    <row r="249" spans="16:21" x14ac:dyDescent="0.25">
      <c r="P249" s="70">
        <v>246</v>
      </c>
      <c r="Q249" s="73">
        <f t="shared" si="6"/>
        <v>21</v>
      </c>
      <c r="R249" s="73">
        <v>6</v>
      </c>
      <c r="T249" s="73" t="s">
        <v>69</v>
      </c>
      <c r="U249" s="83" t="e">
        <f t="shared" si="7"/>
        <v>#REF!</v>
      </c>
    </row>
    <row r="250" spans="16:21" x14ac:dyDescent="0.25">
      <c r="P250" s="70">
        <v>247</v>
      </c>
      <c r="Q250" s="73">
        <f t="shared" si="6"/>
        <v>21</v>
      </c>
      <c r="R250" s="73">
        <v>7</v>
      </c>
      <c r="T250" s="73" t="s">
        <v>70</v>
      </c>
      <c r="U250" s="83" t="e">
        <f t="shared" si="7"/>
        <v>#REF!</v>
      </c>
    </row>
    <row r="251" spans="16:21" x14ac:dyDescent="0.25">
      <c r="P251" s="70">
        <v>248</v>
      </c>
      <c r="Q251" s="73">
        <f t="shared" si="6"/>
        <v>21</v>
      </c>
      <c r="R251" s="73">
        <v>8</v>
      </c>
      <c r="T251" s="73" t="s">
        <v>71</v>
      </c>
      <c r="U251" s="83" t="e">
        <f t="shared" si="7"/>
        <v>#REF!</v>
      </c>
    </row>
    <row r="252" spans="16:21" x14ac:dyDescent="0.25">
      <c r="P252" s="70">
        <v>249</v>
      </c>
      <c r="Q252" s="73">
        <f t="shared" si="6"/>
        <v>21</v>
      </c>
      <c r="R252" s="73">
        <v>9</v>
      </c>
      <c r="T252" s="73" t="s">
        <v>72</v>
      </c>
      <c r="U252" s="83" t="e">
        <f t="shared" si="7"/>
        <v>#REF!</v>
      </c>
    </row>
    <row r="253" spans="16:21" x14ac:dyDescent="0.25">
      <c r="P253" s="70">
        <v>250</v>
      </c>
      <c r="Q253" s="73">
        <f t="shared" si="6"/>
        <v>21</v>
      </c>
      <c r="R253" s="73">
        <v>10</v>
      </c>
      <c r="T253" s="73" t="s">
        <v>73</v>
      </c>
      <c r="U253" s="83" t="e">
        <f t="shared" si="7"/>
        <v>#REF!</v>
      </c>
    </row>
    <row r="254" spans="16:21" x14ac:dyDescent="0.25">
      <c r="P254" s="70">
        <v>251</v>
      </c>
      <c r="Q254" s="73">
        <f t="shared" si="6"/>
        <v>21</v>
      </c>
      <c r="R254" s="73">
        <v>11</v>
      </c>
      <c r="T254" s="73" t="s">
        <v>74</v>
      </c>
      <c r="U254" s="83" t="e">
        <f t="shared" si="7"/>
        <v>#REF!</v>
      </c>
    </row>
    <row r="255" spans="16:21" x14ac:dyDescent="0.25">
      <c r="P255" s="70">
        <v>252</v>
      </c>
      <c r="Q255" s="73">
        <f t="shared" si="6"/>
        <v>21</v>
      </c>
      <c r="R255" s="73">
        <v>12</v>
      </c>
      <c r="T255" s="73" t="s">
        <v>75</v>
      </c>
      <c r="U255" s="83" t="e">
        <f t="shared" si="7"/>
        <v>#REF!</v>
      </c>
    </row>
    <row r="256" spans="16:21" x14ac:dyDescent="0.25">
      <c r="P256" s="70">
        <v>253</v>
      </c>
      <c r="Q256" s="73">
        <f t="shared" si="6"/>
        <v>22</v>
      </c>
      <c r="R256" s="73">
        <v>1</v>
      </c>
      <c r="S256" s="83">
        <v>1853</v>
      </c>
      <c r="T256" s="73" t="s">
        <v>64</v>
      </c>
      <c r="U256" s="83" t="e">
        <f t="shared" si="7"/>
        <v>#REF!</v>
      </c>
    </row>
    <row r="257" spans="16:21" x14ac:dyDescent="0.25">
      <c r="P257" s="70">
        <v>254</v>
      </c>
      <c r="Q257" s="73">
        <f t="shared" si="6"/>
        <v>22</v>
      </c>
      <c r="R257" s="73">
        <v>2</v>
      </c>
      <c r="T257" s="73" t="s">
        <v>65</v>
      </c>
      <c r="U257" s="83" t="e">
        <f t="shared" si="7"/>
        <v>#REF!</v>
      </c>
    </row>
    <row r="258" spans="16:21" x14ac:dyDescent="0.25">
      <c r="P258" s="70">
        <v>255</v>
      </c>
      <c r="Q258" s="73">
        <f t="shared" si="6"/>
        <v>22</v>
      </c>
      <c r="R258" s="73">
        <v>3</v>
      </c>
      <c r="T258" s="73" t="s">
        <v>66</v>
      </c>
      <c r="U258" s="83" t="e">
        <f t="shared" si="7"/>
        <v>#REF!</v>
      </c>
    </row>
    <row r="259" spans="16:21" x14ac:dyDescent="0.25">
      <c r="P259" s="70">
        <v>256</v>
      </c>
      <c r="Q259" s="73">
        <f t="shared" si="6"/>
        <v>22</v>
      </c>
      <c r="R259" s="73">
        <v>4</v>
      </c>
      <c r="T259" s="73" t="s">
        <v>67</v>
      </c>
      <c r="U259" s="83" t="e">
        <f t="shared" si="7"/>
        <v>#REF!</v>
      </c>
    </row>
    <row r="260" spans="16:21" x14ac:dyDescent="0.25">
      <c r="P260" s="70">
        <v>257</v>
      </c>
      <c r="Q260" s="73">
        <f t="shared" ref="Q260:Q323" si="8">ROUNDUP(P260/12,0)</f>
        <v>22</v>
      </c>
      <c r="R260" s="73">
        <v>5</v>
      </c>
      <c r="T260" s="73" t="s">
        <v>68</v>
      </c>
      <c r="U260" s="83" t="e">
        <f t="shared" ref="U260:U323" si="9">INDEX($C$7:$N$22,Q260,R260)</f>
        <v>#REF!</v>
      </c>
    </row>
    <row r="261" spans="16:21" x14ac:dyDescent="0.25">
      <c r="P261" s="70">
        <v>258</v>
      </c>
      <c r="Q261" s="73">
        <f t="shared" si="8"/>
        <v>22</v>
      </c>
      <c r="R261" s="73">
        <v>6</v>
      </c>
      <c r="T261" s="73" t="s">
        <v>69</v>
      </c>
      <c r="U261" s="83" t="e">
        <f t="shared" si="9"/>
        <v>#REF!</v>
      </c>
    </row>
    <row r="262" spans="16:21" x14ac:dyDescent="0.25">
      <c r="P262" s="70">
        <v>259</v>
      </c>
      <c r="Q262" s="73">
        <f t="shared" si="8"/>
        <v>22</v>
      </c>
      <c r="R262" s="73">
        <v>7</v>
      </c>
      <c r="T262" s="73" t="s">
        <v>70</v>
      </c>
      <c r="U262" s="83" t="e">
        <f t="shared" si="9"/>
        <v>#REF!</v>
      </c>
    </row>
    <row r="263" spans="16:21" x14ac:dyDescent="0.25">
      <c r="P263" s="70">
        <v>260</v>
      </c>
      <c r="Q263" s="73">
        <f t="shared" si="8"/>
        <v>22</v>
      </c>
      <c r="R263" s="73">
        <v>8</v>
      </c>
      <c r="T263" s="73" t="s">
        <v>71</v>
      </c>
      <c r="U263" s="83" t="e">
        <f t="shared" si="9"/>
        <v>#REF!</v>
      </c>
    </row>
    <row r="264" spans="16:21" x14ac:dyDescent="0.25">
      <c r="P264" s="70">
        <v>261</v>
      </c>
      <c r="Q264" s="73">
        <f t="shared" si="8"/>
        <v>22</v>
      </c>
      <c r="R264" s="73">
        <v>9</v>
      </c>
      <c r="T264" s="73" t="s">
        <v>72</v>
      </c>
      <c r="U264" s="83" t="e">
        <f t="shared" si="9"/>
        <v>#REF!</v>
      </c>
    </row>
    <row r="265" spans="16:21" x14ac:dyDescent="0.25">
      <c r="P265" s="70">
        <v>262</v>
      </c>
      <c r="Q265" s="73">
        <f t="shared" si="8"/>
        <v>22</v>
      </c>
      <c r="R265" s="73">
        <v>10</v>
      </c>
      <c r="T265" s="73" t="s">
        <v>73</v>
      </c>
      <c r="U265" s="83" t="e">
        <f t="shared" si="9"/>
        <v>#REF!</v>
      </c>
    </row>
    <row r="266" spans="16:21" x14ac:dyDescent="0.25">
      <c r="P266" s="70">
        <v>263</v>
      </c>
      <c r="Q266" s="73">
        <f t="shared" si="8"/>
        <v>22</v>
      </c>
      <c r="R266" s="73">
        <v>11</v>
      </c>
      <c r="T266" s="73" t="s">
        <v>74</v>
      </c>
      <c r="U266" s="83" t="e">
        <f t="shared" si="9"/>
        <v>#REF!</v>
      </c>
    </row>
    <row r="267" spans="16:21" x14ac:dyDescent="0.25">
      <c r="P267" s="70">
        <v>264</v>
      </c>
      <c r="Q267" s="73">
        <f t="shared" si="8"/>
        <v>22</v>
      </c>
      <c r="R267" s="73">
        <v>12</v>
      </c>
      <c r="T267" s="73" t="s">
        <v>75</v>
      </c>
      <c r="U267" s="83" t="e">
        <f t="shared" si="9"/>
        <v>#REF!</v>
      </c>
    </row>
    <row r="268" spans="16:21" x14ac:dyDescent="0.25">
      <c r="P268" s="70">
        <v>265</v>
      </c>
      <c r="Q268" s="73">
        <f t="shared" si="8"/>
        <v>23</v>
      </c>
      <c r="R268" s="73">
        <v>1</v>
      </c>
      <c r="S268" s="83">
        <v>1854</v>
      </c>
      <c r="T268" s="73" t="s">
        <v>64</v>
      </c>
      <c r="U268" s="83" t="e">
        <f t="shared" si="9"/>
        <v>#REF!</v>
      </c>
    </row>
    <row r="269" spans="16:21" x14ac:dyDescent="0.25">
      <c r="P269" s="70">
        <v>266</v>
      </c>
      <c r="Q269" s="73">
        <f t="shared" si="8"/>
        <v>23</v>
      </c>
      <c r="R269" s="73">
        <v>2</v>
      </c>
      <c r="T269" s="73" t="s">
        <v>65</v>
      </c>
      <c r="U269" s="83" t="e">
        <f t="shared" si="9"/>
        <v>#REF!</v>
      </c>
    </row>
    <row r="270" spans="16:21" x14ac:dyDescent="0.25">
      <c r="P270" s="70">
        <v>267</v>
      </c>
      <c r="Q270" s="73">
        <f t="shared" si="8"/>
        <v>23</v>
      </c>
      <c r="R270" s="73">
        <v>3</v>
      </c>
      <c r="T270" s="73" t="s">
        <v>66</v>
      </c>
      <c r="U270" s="83" t="e">
        <f t="shared" si="9"/>
        <v>#REF!</v>
      </c>
    </row>
    <row r="271" spans="16:21" x14ac:dyDescent="0.25">
      <c r="P271" s="70">
        <v>268</v>
      </c>
      <c r="Q271" s="73">
        <f t="shared" si="8"/>
        <v>23</v>
      </c>
      <c r="R271" s="73">
        <v>4</v>
      </c>
      <c r="T271" s="73" t="s">
        <v>67</v>
      </c>
      <c r="U271" s="83" t="e">
        <f t="shared" si="9"/>
        <v>#REF!</v>
      </c>
    </row>
    <row r="272" spans="16:21" x14ac:dyDescent="0.25">
      <c r="P272" s="70">
        <v>269</v>
      </c>
      <c r="Q272" s="73">
        <f t="shared" si="8"/>
        <v>23</v>
      </c>
      <c r="R272" s="73">
        <v>5</v>
      </c>
      <c r="T272" s="73" t="s">
        <v>68</v>
      </c>
      <c r="U272" s="83" t="e">
        <f t="shared" si="9"/>
        <v>#REF!</v>
      </c>
    </row>
    <row r="273" spans="16:21" x14ac:dyDescent="0.25">
      <c r="P273" s="70">
        <v>270</v>
      </c>
      <c r="Q273" s="73">
        <f t="shared" si="8"/>
        <v>23</v>
      </c>
      <c r="R273" s="73">
        <v>6</v>
      </c>
      <c r="T273" s="73" t="s">
        <v>69</v>
      </c>
      <c r="U273" s="83" t="e">
        <f t="shared" si="9"/>
        <v>#REF!</v>
      </c>
    </row>
    <row r="274" spans="16:21" x14ac:dyDescent="0.25">
      <c r="P274" s="70">
        <v>271</v>
      </c>
      <c r="Q274" s="73">
        <f t="shared" si="8"/>
        <v>23</v>
      </c>
      <c r="R274" s="73">
        <v>7</v>
      </c>
      <c r="T274" s="73" t="s">
        <v>70</v>
      </c>
      <c r="U274" s="83" t="e">
        <f t="shared" si="9"/>
        <v>#REF!</v>
      </c>
    </row>
    <row r="275" spans="16:21" x14ac:dyDescent="0.25">
      <c r="P275" s="70">
        <v>272</v>
      </c>
      <c r="Q275" s="73">
        <f t="shared" si="8"/>
        <v>23</v>
      </c>
      <c r="R275" s="73">
        <v>8</v>
      </c>
      <c r="T275" s="73" t="s">
        <v>71</v>
      </c>
      <c r="U275" s="83" t="e">
        <f t="shared" si="9"/>
        <v>#REF!</v>
      </c>
    </row>
    <row r="276" spans="16:21" x14ac:dyDescent="0.25">
      <c r="P276" s="70">
        <v>273</v>
      </c>
      <c r="Q276" s="73">
        <f t="shared" si="8"/>
        <v>23</v>
      </c>
      <c r="R276" s="73">
        <v>9</v>
      </c>
      <c r="T276" s="73" t="s">
        <v>72</v>
      </c>
      <c r="U276" s="83" t="e">
        <f t="shared" si="9"/>
        <v>#REF!</v>
      </c>
    </row>
    <row r="277" spans="16:21" x14ac:dyDescent="0.25">
      <c r="P277" s="70">
        <v>274</v>
      </c>
      <c r="Q277" s="73">
        <f t="shared" si="8"/>
        <v>23</v>
      </c>
      <c r="R277" s="73">
        <v>10</v>
      </c>
      <c r="T277" s="73" t="s">
        <v>73</v>
      </c>
      <c r="U277" s="83" t="e">
        <f t="shared" si="9"/>
        <v>#REF!</v>
      </c>
    </row>
    <row r="278" spans="16:21" x14ac:dyDescent="0.25">
      <c r="P278" s="70">
        <v>275</v>
      </c>
      <c r="Q278" s="73">
        <f t="shared" si="8"/>
        <v>23</v>
      </c>
      <c r="R278" s="73">
        <v>11</v>
      </c>
      <c r="T278" s="73" t="s">
        <v>74</v>
      </c>
      <c r="U278" s="83" t="e">
        <f t="shared" si="9"/>
        <v>#REF!</v>
      </c>
    </row>
    <row r="279" spans="16:21" x14ac:dyDescent="0.25">
      <c r="P279" s="70">
        <v>276</v>
      </c>
      <c r="Q279" s="73">
        <f t="shared" si="8"/>
        <v>23</v>
      </c>
      <c r="R279" s="73">
        <v>12</v>
      </c>
      <c r="T279" s="73" t="s">
        <v>75</v>
      </c>
      <c r="U279" s="83" t="e">
        <f t="shared" si="9"/>
        <v>#REF!</v>
      </c>
    </row>
    <row r="280" spans="16:21" x14ac:dyDescent="0.25">
      <c r="P280" s="70">
        <v>277</v>
      </c>
      <c r="Q280" s="73">
        <f t="shared" si="8"/>
        <v>24</v>
      </c>
      <c r="R280" s="73">
        <v>1</v>
      </c>
      <c r="S280" s="83">
        <v>1855</v>
      </c>
      <c r="T280" s="73" t="s">
        <v>64</v>
      </c>
      <c r="U280" s="83" t="e">
        <f t="shared" si="9"/>
        <v>#REF!</v>
      </c>
    </row>
    <row r="281" spans="16:21" x14ac:dyDescent="0.25">
      <c r="P281" s="70">
        <v>278</v>
      </c>
      <c r="Q281" s="73">
        <f t="shared" si="8"/>
        <v>24</v>
      </c>
      <c r="R281" s="73">
        <v>2</v>
      </c>
      <c r="T281" s="73" t="s">
        <v>65</v>
      </c>
      <c r="U281" s="83" t="e">
        <f t="shared" si="9"/>
        <v>#REF!</v>
      </c>
    </row>
    <row r="282" spans="16:21" x14ac:dyDescent="0.25">
      <c r="P282" s="70">
        <v>279</v>
      </c>
      <c r="Q282" s="73">
        <f t="shared" si="8"/>
        <v>24</v>
      </c>
      <c r="R282" s="73">
        <v>3</v>
      </c>
      <c r="T282" s="73" t="s">
        <v>66</v>
      </c>
      <c r="U282" s="83" t="e">
        <f t="shared" si="9"/>
        <v>#REF!</v>
      </c>
    </row>
    <row r="283" spans="16:21" x14ac:dyDescent="0.25">
      <c r="P283" s="70">
        <v>280</v>
      </c>
      <c r="Q283" s="73">
        <f t="shared" si="8"/>
        <v>24</v>
      </c>
      <c r="R283" s="73">
        <v>4</v>
      </c>
      <c r="T283" s="73" t="s">
        <v>67</v>
      </c>
      <c r="U283" s="83" t="e">
        <f t="shared" si="9"/>
        <v>#REF!</v>
      </c>
    </row>
    <row r="284" spans="16:21" x14ac:dyDescent="0.25">
      <c r="P284" s="70">
        <v>281</v>
      </c>
      <c r="Q284" s="73">
        <f t="shared" si="8"/>
        <v>24</v>
      </c>
      <c r="R284" s="73">
        <v>5</v>
      </c>
      <c r="T284" s="73" t="s">
        <v>68</v>
      </c>
      <c r="U284" s="83" t="e">
        <f t="shared" si="9"/>
        <v>#REF!</v>
      </c>
    </row>
    <row r="285" spans="16:21" x14ac:dyDescent="0.25">
      <c r="P285" s="70">
        <v>282</v>
      </c>
      <c r="Q285" s="73">
        <f t="shared" si="8"/>
        <v>24</v>
      </c>
      <c r="R285" s="73">
        <v>6</v>
      </c>
      <c r="T285" s="73" t="s">
        <v>69</v>
      </c>
      <c r="U285" s="83" t="e">
        <f t="shared" si="9"/>
        <v>#REF!</v>
      </c>
    </row>
    <row r="286" spans="16:21" x14ac:dyDescent="0.25">
      <c r="P286" s="70">
        <v>283</v>
      </c>
      <c r="Q286" s="73">
        <f t="shared" si="8"/>
        <v>24</v>
      </c>
      <c r="R286" s="73">
        <v>7</v>
      </c>
      <c r="T286" s="73" t="s">
        <v>70</v>
      </c>
      <c r="U286" s="83" t="e">
        <f t="shared" si="9"/>
        <v>#REF!</v>
      </c>
    </row>
    <row r="287" spans="16:21" x14ac:dyDescent="0.25">
      <c r="P287" s="70">
        <v>284</v>
      </c>
      <c r="Q287" s="73">
        <f t="shared" si="8"/>
        <v>24</v>
      </c>
      <c r="R287" s="73">
        <v>8</v>
      </c>
      <c r="T287" s="73" t="s">
        <v>71</v>
      </c>
      <c r="U287" s="83" t="e">
        <f t="shared" si="9"/>
        <v>#REF!</v>
      </c>
    </row>
    <row r="288" spans="16:21" x14ac:dyDescent="0.25">
      <c r="P288" s="70">
        <v>285</v>
      </c>
      <c r="Q288" s="73">
        <f t="shared" si="8"/>
        <v>24</v>
      </c>
      <c r="R288" s="73">
        <v>9</v>
      </c>
      <c r="T288" s="73" t="s">
        <v>72</v>
      </c>
      <c r="U288" s="83" t="e">
        <f t="shared" si="9"/>
        <v>#REF!</v>
      </c>
    </row>
    <row r="289" spans="16:21" x14ac:dyDescent="0.25">
      <c r="P289" s="70">
        <v>286</v>
      </c>
      <c r="Q289" s="73">
        <f t="shared" si="8"/>
        <v>24</v>
      </c>
      <c r="R289" s="73">
        <v>10</v>
      </c>
      <c r="T289" s="73" t="s">
        <v>73</v>
      </c>
      <c r="U289" s="83" t="e">
        <f t="shared" si="9"/>
        <v>#REF!</v>
      </c>
    </row>
    <row r="290" spans="16:21" x14ac:dyDescent="0.25">
      <c r="P290" s="70">
        <v>287</v>
      </c>
      <c r="Q290" s="73">
        <f t="shared" si="8"/>
        <v>24</v>
      </c>
      <c r="R290" s="73">
        <v>11</v>
      </c>
      <c r="T290" s="73" t="s">
        <v>74</v>
      </c>
      <c r="U290" s="83" t="e">
        <f t="shared" si="9"/>
        <v>#REF!</v>
      </c>
    </row>
    <row r="291" spans="16:21" x14ac:dyDescent="0.25">
      <c r="P291" s="70">
        <v>288</v>
      </c>
      <c r="Q291" s="73">
        <f t="shared" si="8"/>
        <v>24</v>
      </c>
      <c r="R291" s="73">
        <v>12</v>
      </c>
      <c r="T291" s="73" t="s">
        <v>75</v>
      </c>
      <c r="U291" s="83" t="e">
        <f t="shared" si="9"/>
        <v>#REF!</v>
      </c>
    </row>
    <row r="292" spans="16:21" x14ac:dyDescent="0.25">
      <c r="P292" s="70">
        <v>289</v>
      </c>
      <c r="Q292" s="73">
        <f t="shared" si="8"/>
        <v>25</v>
      </c>
      <c r="R292" s="73">
        <v>1</v>
      </c>
      <c r="S292" s="83">
        <v>1856</v>
      </c>
      <c r="T292" s="73" t="s">
        <v>64</v>
      </c>
      <c r="U292" s="83" t="e">
        <f t="shared" si="9"/>
        <v>#REF!</v>
      </c>
    </row>
    <row r="293" spans="16:21" x14ac:dyDescent="0.25">
      <c r="P293" s="70">
        <v>290</v>
      </c>
      <c r="Q293" s="73">
        <f t="shared" si="8"/>
        <v>25</v>
      </c>
      <c r="R293" s="73">
        <v>2</v>
      </c>
      <c r="T293" s="73" t="s">
        <v>65</v>
      </c>
      <c r="U293" s="83" t="e">
        <f t="shared" si="9"/>
        <v>#REF!</v>
      </c>
    </row>
    <row r="294" spans="16:21" x14ac:dyDescent="0.25">
      <c r="P294" s="70">
        <v>291</v>
      </c>
      <c r="Q294" s="73">
        <f t="shared" si="8"/>
        <v>25</v>
      </c>
      <c r="R294" s="73">
        <v>3</v>
      </c>
      <c r="T294" s="73" t="s">
        <v>66</v>
      </c>
      <c r="U294" s="83" t="e">
        <f t="shared" si="9"/>
        <v>#REF!</v>
      </c>
    </row>
    <row r="295" spans="16:21" x14ac:dyDescent="0.25">
      <c r="P295" s="70">
        <v>292</v>
      </c>
      <c r="Q295" s="73">
        <f t="shared" si="8"/>
        <v>25</v>
      </c>
      <c r="R295" s="73">
        <v>4</v>
      </c>
      <c r="T295" s="73" t="s">
        <v>67</v>
      </c>
      <c r="U295" s="83" t="e">
        <f t="shared" si="9"/>
        <v>#REF!</v>
      </c>
    </row>
    <row r="296" spans="16:21" x14ac:dyDescent="0.25">
      <c r="P296" s="70">
        <v>293</v>
      </c>
      <c r="Q296" s="73">
        <f t="shared" si="8"/>
        <v>25</v>
      </c>
      <c r="R296" s="73">
        <v>5</v>
      </c>
      <c r="T296" s="73" t="s">
        <v>68</v>
      </c>
      <c r="U296" s="83" t="e">
        <f t="shared" si="9"/>
        <v>#REF!</v>
      </c>
    </row>
    <row r="297" spans="16:21" x14ac:dyDescent="0.25">
      <c r="P297" s="70">
        <v>294</v>
      </c>
      <c r="Q297" s="73">
        <f t="shared" si="8"/>
        <v>25</v>
      </c>
      <c r="R297" s="73">
        <v>6</v>
      </c>
      <c r="T297" s="73" t="s">
        <v>69</v>
      </c>
      <c r="U297" s="83" t="e">
        <f t="shared" si="9"/>
        <v>#REF!</v>
      </c>
    </row>
    <row r="298" spans="16:21" x14ac:dyDescent="0.25">
      <c r="P298" s="70">
        <v>295</v>
      </c>
      <c r="Q298" s="73">
        <f t="shared" si="8"/>
        <v>25</v>
      </c>
      <c r="R298" s="73">
        <v>7</v>
      </c>
      <c r="T298" s="73" t="s">
        <v>70</v>
      </c>
      <c r="U298" s="83" t="e">
        <f t="shared" si="9"/>
        <v>#REF!</v>
      </c>
    </row>
    <row r="299" spans="16:21" x14ac:dyDescent="0.25">
      <c r="P299" s="70">
        <v>296</v>
      </c>
      <c r="Q299" s="73">
        <f t="shared" si="8"/>
        <v>25</v>
      </c>
      <c r="R299" s="73">
        <v>8</v>
      </c>
      <c r="T299" s="73" t="s">
        <v>71</v>
      </c>
      <c r="U299" s="83" t="e">
        <f t="shared" si="9"/>
        <v>#REF!</v>
      </c>
    </row>
    <row r="300" spans="16:21" x14ac:dyDescent="0.25">
      <c r="P300" s="70">
        <v>297</v>
      </c>
      <c r="Q300" s="73">
        <f t="shared" si="8"/>
        <v>25</v>
      </c>
      <c r="R300" s="73">
        <v>9</v>
      </c>
      <c r="T300" s="73" t="s">
        <v>72</v>
      </c>
      <c r="U300" s="83" t="e">
        <f t="shared" si="9"/>
        <v>#REF!</v>
      </c>
    </row>
    <row r="301" spans="16:21" x14ac:dyDescent="0.25">
      <c r="P301" s="70">
        <v>298</v>
      </c>
      <c r="Q301" s="73">
        <f t="shared" si="8"/>
        <v>25</v>
      </c>
      <c r="R301" s="73">
        <v>10</v>
      </c>
      <c r="T301" s="73" t="s">
        <v>73</v>
      </c>
      <c r="U301" s="83" t="e">
        <f t="shared" si="9"/>
        <v>#REF!</v>
      </c>
    </row>
    <row r="302" spans="16:21" x14ac:dyDescent="0.25">
      <c r="P302" s="70">
        <v>299</v>
      </c>
      <c r="Q302" s="73">
        <f t="shared" si="8"/>
        <v>25</v>
      </c>
      <c r="R302" s="73">
        <v>11</v>
      </c>
      <c r="T302" s="73" t="s">
        <v>74</v>
      </c>
      <c r="U302" s="83" t="e">
        <f t="shared" si="9"/>
        <v>#REF!</v>
      </c>
    </row>
    <row r="303" spans="16:21" x14ac:dyDescent="0.25">
      <c r="P303" s="70">
        <v>300</v>
      </c>
      <c r="Q303" s="73">
        <f t="shared" si="8"/>
        <v>25</v>
      </c>
      <c r="R303" s="73">
        <v>12</v>
      </c>
      <c r="T303" s="73" t="s">
        <v>75</v>
      </c>
      <c r="U303" s="83" t="e">
        <f t="shared" si="9"/>
        <v>#REF!</v>
      </c>
    </row>
    <row r="304" spans="16:21" x14ac:dyDescent="0.25">
      <c r="P304" s="70">
        <v>301</v>
      </c>
      <c r="Q304" s="73">
        <f t="shared" si="8"/>
        <v>26</v>
      </c>
      <c r="R304" s="73">
        <v>1</v>
      </c>
      <c r="S304" s="83">
        <v>1857</v>
      </c>
      <c r="T304" s="73" t="s">
        <v>64</v>
      </c>
      <c r="U304" s="83" t="e">
        <f t="shared" si="9"/>
        <v>#REF!</v>
      </c>
    </row>
    <row r="305" spans="16:21" x14ac:dyDescent="0.25">
      <c r="P305" s="70">
        <v>302</v>
      </c>
      <c r="Q305" s="73">
        <f t="shared" si="8"/>
        <v>26</v>
      </c>
      <c r="R305" s="73">
        <v>2</v>
      </c>
      <c r="T305" s="73" t="s">
        <v>65</v>
      </c>
      <c r="U305" s="83" t="e">
        <f t="shared" si="9"/>
        <v>#REF!</v>
      </c>
    </row>
    <row r="306" spans="16:21" x14ac:dyDescent="0.25">
      <c r="P306" s="70">
        <v>303</v>
      </c>
      <c r="Q306" s="73">
        <f t="shared" si="8"/>
        <v>26</v>
      </c>
      <c r="R306" s="73">
        <v>3</v>
      </c>
      <c r="T306" s="73" t="s">
        <v>66</v>
      </c>
      <c r="U306" s="83" t="e">
        <f t="shared" si="9"/>
        <v>#REF!</v>
      </c>
    </row>
    <row r="307" spans="16:21" x14ac:dyDescent="0.25">
      <c r="P307" s="70">
        <v>304</v>
      </c>
      <c r="Q307" s="73">
        <f t="shared" si="8"/>
        <v>26</v>
      </c>
      <c r="R307" s="73">
        <v>4</v>
      </c>
      <c r="T307" s="73" t="s">
        <v>67</v>
      </c>
      <c r="U307" s="83" t="e">
        <f t="shared" si="9"/>
        <v>#REF!</v>
      </c>
    </row>
    <row r="308" spans="16:21" x14ac:dyDescent="0.25">
      <c r="P308" s="70">
        <v>305</v>
      </c>
      <c r="Q308" s="73">
        <f t="shared" si="8"/>
        <v>26</v>
      </c>
      <c r="R308" s="73">
        <v>5</v>
      </c>
      <c r="T308" s="73" t="s">
        <v>68</v>
      </c>
      <c r="U308" s="83" t="e">
        <f t="shared" si="9"/>
        <v>#REF!</v>
      </c>
    </row>
    <row r="309" spans="16:21" x14ac:dyDescent="0.25">
      <c r="P309" s="70">
        <v>306</v>
      </c>
      <c r="Q309" s="73">
        <f t="shared" si="8"/>
        <v>26</v>
      </c>
      <c r="R309" s="73">
        <v>6</v>
      </c>
      <c r="T309" s="73" t="s">
        <v>69</v>
      </c>
      <c r="U309" s="83" t="e">
        <f t="shared" si="9"/>
        <v>#REF!</v>
      </c>
    </row>
    <row r="310" spans="16:21" x14ac:dyDescent="0.25">
      <c r="P310" s="70">
        <v>307</v>
      </c>
      <c r="Q310" s="73">
        <f t="shared" si="8"/>
        <v>26</v>
      </c>
      <c r="R310" s="73">
        <v>7</v>
      </c>
      <c r="T310" s="73" t="s">
        <v>70</v>
      </c>
      <c r="U310" s="83" t="e">
        <f t="shared" si="9"/>
        <v>#REF!</v>
      </c>
    </row>
    <row r="311" spans="16:21" x14ac:dyDescent="0.25">
      <c r="P311" s="70">
        <v>308</v>
      </c>
      <c r="Q311" s="73">
        <f t="shared" si="8"/>
        <v>26</v>
      </c>
      <c r="R311" s="73">
        <v>8</v>
      </c>
      <c r="T311" s="73" t="s">
        <v>71</v>
      </c>
      <c r="U311" s="83" t="e">
        <f t="shared" si="9"/>
        <v>#REF!</v>
      </c>
    </row>
    <row r="312" spans="16:21" x14ac:dyDescent="0.25">
      <c r="P312" s="70">
        <v>309</v>
      </c>
      <c r="Q312" s="73">
        <f t="shared" si="8"/>
        <v>26</v>
      </c>
      <c r="R312" s="73">
        <v>9</v>
      </c>
      <c r="T312" s="73" t="s">
        <v>72</v>
      </c>
      <c r="U312" s="83" t="e">
        <f t="shared" si="9"/>
        <v>#REF!</v>
      </c>
    </row>
    <row r="313" spans="16:21" x14ac:dyDescent="0.25">
      <c r="P313" s="70">
        <v>310</v>
      </c>
      <c r="Q313" s="73">
        <f t="shared" si="8"/>
        <v>26</v>
      </c>
      <c r="R313" s="73">
        <v>10</v>
      </c>
      <c r="T313" s="73" t="s">
        <v>73</v>
      </c>
      <c r="U313" s="83" t="e">
        <f t="shared" si="9"/>
        <v>#REF!</v>
      </c>
    </row>
    <row r="314" spans="16:21" x14ac:dyDescent="0.25">
      <c r="P314" s="70">
        <v>311</v>
      </c>
      <c r="Q314" s="73">
        <f t="shared" si="8"/>
        <v>26</v>
      </c>
      <c r="R314" s="73">
        <v>11</v>
      </c>
      <c r="T314" s="73" t="s">
        <v>74</v>
      </c>
      <c r="U314" s="83" t="e">
        <f t="shared" si="9"/>
        <v>#REF!</v>
      </c>
    </row>
    <row r="315" spans="16:21" x14ac:dyDescent="0.25">
      <c r="P315" s="70">
        <v>312</v>
      </c>
      <c r="Q315" s="73">
        <f t="shared" si="8"/>
        <v>26</v>
      </c>
      <c r="R315" s="73">
        <v>12</v>
      </c>
      <c r="T315" s="73" t="s">
        <v>75</v>
      </c>
      <c r="U315" s="83" t="e">
        <f t="shared" si="9"/>
        <v>#REF!</v>
      </c>
    </row>
    <row r="316" spans="16:21" x14ac:dyDescent="0.25">
      <c r="P316" s="70">
        <v>313</v>
      </c>
      <c r="Q316" s="73">
        <f t="shared" si="8"/>
        <v>27</v>
      </c>
      <c r="R316" s="73">
        <v>1</v>
      </c>
      <c r="S316" s="83">
        <v>1858</v>
      </c>
      <c r="T316" s="73" t="s">
        <v>64</v>
      </c>
      <c r="U316" s="83" t="e">
        <f t="shared" si="9"/>
        <v>#REF!</v>
      </c>
    </row>
    <row r="317" spans="16:21" x14ac:dyDescent="0.25">
      <c r="P317" s="70">
        <v>314</v>
      </c>
      <c r="Q317" s="73">
        <f t="shared" si="8"/>
        <v>27</v>
      </c>
      <c r="R317" s="73">
        <v>2</v>
      </c>
      <c r="T317" s="73" t="s">
        <v>65</v>
      </c>
      <c r="U317" s="83" t="e">
        <f t="shared" si="9"/>
        <v>#REF!</v>
      </c>
    </row>
    <row r="318" spans="16:21" x14ac:dyDescent="0.25">
      <c r="P318" s="70">
        <v>315</v>
      </c>
      <c r="Q318" s="73">
        <f t="shared" si="8"/>
        <v>27</v>
      </c>
      <c r="R318" s="73">
        <v>3</v>
      </c>
      <c r="T318" s="73" t="s">
        <v>66</v>
      </c>
      <c r="U318" s="83" t="e">
        <f t="shared" si="9"/>
        <v>#REF!</v>
      </c>
    </row>
    <row r="319" spans="16:21" x14ac:dyDescent="0.25">
      <c r="P319" s="70">
        <v>316</v>
      </c>
      <c r="Q319" s="73">
        <f t="shared" si="8"/>
        <v>27</v>
      </c>
      <c r="R319" s="73">
        <v>4</v>
      </c>
      <c r="T319" s="73" t="s">
        <v>67</v>
      </c>
      <c r="U319" s="83" t="e">
        <f t="shared" si="9"/>
        <v>#REF!</v>
      </c>
    </row>
    <row r="320" spans="16:21" x14ac:dyDescent="0.25">
      <c r="P320" s="70">
        <v>317</v>
      </c>
      <c r="Q320" s="73">
        <f t="shared" si="8"/>
        <v>27</v>
      </c>
      <c r="R320" s="73">
        <v>5</v>
      </c>
      <c r="T320" s="73" t="s">
        <v>68</v>
      </c>
      <c r="U320" s="83" t="e">
        <f t="shared" si="9"/>
        <v>#REF!</v>
      </c>
    </row>
    <row r="321" spans="16:21" x14ac:dyDescent="0.25">
      <c r="P321" s="70">
        <v>318</v>
      </c>
      <c r="Q321" s="73">
        <f t="shared" si="8"/>
        <v>27</v>
      </c>
      <c r="R321" s="73">
        <v>6</v>
      </c>
      <c r="T321" s="73" t="s">
        <v>69</v>
      </c>
      <c r="U321" s="83" t="e">
        <f t="shared" si="9"/>
        <v>#REF!</v>
      </c>
    </row>
    <row r="322" spans="16:21" x14ac:dyDescent="0.25">
      <c r="P322" s="70">
        <v>319</v>
      </c>
      <c r="Q322" s="73">
        <f t="shared" si="8"/>
        <v>27</v>
      </c>
      <c r="R322" s="73">
        <v>7</v>
      </c>
      <c r="T322" s="73" t="s">
        <v>70</v>
      </c>
      <c r="U322" s="83" t="e">
        <f t="shared" si="9"/>
        <v>#REF!</v>
      </c>
    </row>
    <row r="323" spans="16:21" x14ac:dyDescent="0.25">
      <c r="P323" s="70">
        <v>320</v>
      </c>
      <c r="Q323" s="73">
        <f t="shared" si="8"/>
        <v>27</v>
      </c>
      <c r="R323" s="73">
        <v>8</v>
      </c>
      <c r="T323" s="73" t="s">
        <v>71</v>
      </c>
      <c r="U323" s="83" t="e">
        <f t="shared" si="9"/>
        <v>#REF!</v>
      </c>
    </row>
    <row r="324" spans="16:21" x14ac:dyDescent="0.25">
      <c r="P324" s="70">
        <v>321</v>
      </c>
      <c r="Q324" s="73">
        <f t="shared" ref="Q324:Q387" si="10">ROUNDUP(P324/12,0)</f>
        <v>27</v>
      </c>
      <c r="R324" s="73">
        <v>9</v>
      </c>
      <c r="T324" s="73" t="s">
        <v>72</v>
      </c>
      <c r="U324" s="83" t="e">
        <f t="shared" ref="U324:U387" si="11">INDEX($C$7:$N$22,Q324,R324)</f>
        <v>#REF!</v>
      </c>
    </row>
    <row r="325" spans="16:21" x14ac:dyDescent="0.25">
      <c r="P325" s="70">
        <v>322</v>
      </c>
      <c r="Q325" s="73">
        <f t="shared" si="10"/>
        <v>27</v>
      </c>
      <c r="R325" s="73">
        <v>10</v>
      </c>
      <c r="T325" s="73" t="s">
        <v>73</v>
      </c>
      <c r="U325" s="83" t="e">
        <f t="shared" si="11"/>
        <v>#REF!</v>
      </c>
    </row>
    <row r="326" spans="16:21" x14ac:dyDescent="0.25">
      <c r="P326" s="70">
        <v>323</v>
      </c>
      <c r="Q326" s="73">
        <f t="shared" si="10"/>
        <v>27</v>
      </c>
      <c r="R326" s="73">
        <v>11</v>
      </c>
      <c r="T326" s="73" t="s">
        <v>74</v>
      </c>
      <c r="U326" s="83" t="e">
        <f t="shared" si="11"/>
        <v>#REF!</v>
      </c>
    </row>
    <row r="327" spans="16:21" x14ac:dyDescent="0.25">
      <c r="P327" s="70">
        <v>324</v>
      </c>
      <c r="Q327" s="73">
        <f t="shared" si="10"/>
        <v>27</v>
      </c>
      <c r="R327" s="73">
        <v>12</v>
      </c>
      <c r="T327" s="73" t="s">
        <v>75</v>
      </c>
      <c r="U327" s="83" t="e">
        <f t="shared" si="11"/>
        <v>#REF!</v>
      </c>
    </row>
    <row r="328" spans="16:21" x14ac:dyDescent="0.25">
      <c r="P328" s="70">
        <v>325</v>
      </c>
      <c r="Q328" s="73">
        <f t="shared" si="10"/>
        <v>28</v>
      </c>
      <c r="R328" s="73">
        <v>1</v>
      </c>
      <c r="S328" s="83">
        <v>1859</v>
      </c>
      <c r="T328" s="73" t="s">
        <v>64</v>
      </c>
      <c r="U328" s="83" t="e">
        <f t="shared" si="11"/>
        <v>#REF!</v>
      </c>
    </row>
    <row r="329" spans="16:21" x14ac:dyDescent="0.25">
      <c r="P329" s="70">
        <v>326</v>
      </c>
      <c r="Q329" s="73">
        <f t="shared" si="10"/>
        <v>28</v>
      </c>
      <c r="R329" s="73">
        <v>2</v>
      </c>
      <c r="T329" s="73" t="s">
        <v>65</v>
      </c>
      <c r="U329" s="83" t="e">
        <f t="shared" si="11"/>
        <v>#REF!</v>
      </c>
    </row>
    <row r="330" spans="16:21" x14ac:dyDescent="0.25">
      <c r="P330" s="70">
        <v>327</v>
      </c>
      <c r="Q330" s="73">
        <f t="shared" si="10"/>
        <v>28</v>
      </c>
      <c r="R330" s="73">
        <v>3</v>
      </c>
      <c r="T330" s="73" t="s">
        <v>66</v>
      </c>
      <c r="U330" s="83" t="e">
        <f t="shared" si="11"/>
        <v>#REF!</v>
      </c>
    </row>
    <row r="331" spans="16:21" x14ac:dyDescent="0.25">
      <c r="P331" s="70">
        <v>328</v>
      </c>
      <c r="Q331" s="73">
        <f t="shared" si="10"/>
        <v>28</v>
      </c>
      <c r="R331" s="73">
        <v>4</v>
      </c>
      <c r="T331" s="73" t="s">
        <v>67</v>
      </c>
      <c r="U331" s="83" t="e">
        <f t="shared" si="11"/>
        <v>#REF!</v>
      </c>
    </row>
    <row r="332" spans="16:21" x14ac:dyDescent="0.25">
      <c r="P332" s="70">
        <v>329</v>
      </c>
      <c r="Q332" s="73">
        <f t="shared" si="10"/>
        <v>28</v>
      </c>
      <c r="R332" s="73">
        <v>5</v>
      </c>
      <c r="T332" s="73" t="s">
        <v>68</v>
      </c>
      <c r="U332" s="83" t="e">
        <f t="shared" si="11"/>
        <v>#REF!</v>
      </c>
    </row>
    <row r="333" spans="16:21" x14ac:dyDescent="0.25">
      <c r="P333" s="70">
        <v>330</v>
      </c>
      <c r="Q333" s="73">
        <f t="shared" si="10"/>
        <v>28</v>
      </c>
      <c r="R333" s="73">
        <v>6</v>
      </c>
      <c r="T333" s="73" t="s">
        <v>69</v>
      </c>
      <c r="U333" s="83" t="e">
        <f t="shared" si="11"/>
        <v>#REF!</v>
      </c>
    </row>
    <row r="334" spans="16:21" x14ac:dyDescent="0.25">
      <c r="P334" s="70">
        <v>331</v>
      </c>
      <c r="Q334" s="73">
        <f t="shared" si="10"/>
        <v>28</v>
      </c>
      <c r="R334" s="73">
        <v>7</v>
      </c>
      <c r="T334" s="73" t="s">
        <v>70</v>
      </c>
      <c r="U334" s="83" t="e">
        <f t="shared" si="11"/>
        <v>#REF!</v>
      </c>
    </row>
    <row r="335" spans="16:21" x14ac:dyDescent="0.25">
      <c r="P335" s="70">
        <v>332</v>
      </c>
      <c r="Q335" s="73">
        <f t="shared" si="10"/>
        <v>28</v>
      </c>
      <c r="R335" s="73">
        <v>8</v>
      </c>
      <c r="T335" s="73" t="s">
        <v>71</v>
      </c>
      <c r="U335" s="83" t="e">
        <f t="shared" si="11"/>
        <v>#REF!</v>
      </c>
    </row>
    <row r="336" spans="16:21" x14ac:dyDescent="0.25">
      <c r="P336" s="70">
        <v>333</v>
      </c>
      <c r="Q336" s="73">
        <f t="shared" si="10"/>
        <v>28</v>
      </c>
      <c r="R336" s="73">
        <v>9</v>
      </c>
      <c r="T336" s="73" t="s">
        <v>72</v>
      </c>
      <c r="U336" s="83" t="e">
        <f t="shared" si="11"/>
        <v>#REF!</v>
      </c>
    </row>
    <row r="337" spans="16:21" x14ac:dyDescent="0.25">
      <c r="P337" s="70">
        <v>334</v>
      </c>
      <c r="Q337" s="73">
        <f t="shared" si="10"/>
        <v>28</v>
      </c>
      <c r="R337" s="73">
        <v>10</v>
      </c>
      <c r="T337" s="73" t="s">
        <v>73</v>
      </c>
      <c r="U337" s="83" t="e">
        <f t="shared" si="11"/>
        <v>#REF!</v>
      </c>
    </row>
    <row r="338" spans="16:21" x14ac:dyDescent="0.25">
      <c r="P338" s="70">
        <v>335</v>
      </c>
      <c r="Q338" s="73">
        <f t="shared" si="10"/>
        <v>28</v>
      </c>
      <c r="R338" s="73">
        <v>11</v>
      </c>
      <c r="T338" s="73" t="s">
        <v>74</v>
      </c>
      <c r="U338" s="83" t="e">
        <f t="shared" si="11"/>
        <v>#REF!</v>
      </c>
    </row>
    <row r="339" spans="16:21" x14ac:dyDescent="0.25">
      <c r="P339" s="70">
        <v>336</v>
      </c>
      <c r="Q339" s="73">
        <f t="shared" si="10"/>
        <v>28</v>
      </c>
      <c r="R339" s="73">
        <v>12</v>
      </c>
      <c r="T339" s="73" t="s">
        <v>75</v>
      </c>
      <c r="U339" s="83" t="e">
        <f t="shared" si="11"/>
        <v>#REF!</v>
      </c>
    </row>
    <row r="340" spans="16:21" x14ac:dyDescent="0.25">
      <c r="P340" s="70">
        <v>337</v>
      </c>
      <c r="Q340" s="73">
        <f t="shared" si="10"/>
        <v>29</v>
      </c>
      <c r="R340" s="73">
        <v>1</v>
      </c>
      <c r="S340" s="83">
        <v>1860</v>
      </c>
      <c r="T340" s="73" t="s">
        <v>64</v>
      </c>
      <c r="U340" s="83" t="e">
        <f t="shared" si="11"/>
        <v>#REF!</v>
      </c>
    </row>
    <row r="341" spans="16:21" x14ac:dyDescent="0.25">
      <c r="P341" s="70">
        <v>338</v>
      </c>
      <c r="Q341" s="73">
        <f t="shared" si="10"/>
        <v>29</v>
      </c>
      <c r="R341" s="73">
        <v>2</v>
      </c>
      <c r="T341" s="73" t="s">
        <v>65</v>
      </c>
      <c r="U341" s="83" t="e">
        <f t="shared" si="11"/>
        <v>#REF!</v>
      </c>
    </row>
    <row r="342" spans="16:21" x14ac:dyDescent="0.25">
      <c r="P342" s="70">
        <v>339</v>
      </c>
      <c r="Q342" s="73">
        <f t="shared" si="10"/>
        <v>29</v>
      </c>
      <c r="R342" s="73">
        <v>3</v>
      </c>
      <c r="T342" s="73" t="s">
        <v>66</v>
      </c>
      <c r="U342" s="83" t="e">
        <f t="shared" si="11"/>
        <v>#REF!</v>
      </c>
    </row>
    <row r="343" spans="16:21" x14ac:dyDescent="0.25">
      <c r="P343" s="70">
        <v>340</v>
      </c>
      <c r="Q343" s="73">
        <f t="shared" si="10"/>
        <v>29</v>
      </c>
      <c r="R343" s="73">
        <v>4</v>
      </c>
      <c r="T343" s="73" t="s">
        <v>67</v>
      </c>
      <c r="U343" s="83" t="e">
        <f t="shared" si="11"/>
        <v>#REF!</v>
      </c>
    </row>
    <row r="344" spans="16:21" x14ac:dyDescent="0.25">
      <c r="P344" s="70">
        <v>341</v>
      </c>
      <c r="Q344" s="73">
        <f t="shared" si="10"/>
        <v>29</v>
      </c>
      <c r="R344" s="73">
        <v>5</v>
      </c>
      <c r="T344" s="73" t="s">
        <v>68</v>
      </c>
      <c r="U344" s="83" t="e">
        <f t="shared" si="11"/>
        <v>#REF!</v>
      </c>
    </row>
    <row r="345" spans="16:21" x14ac:dyDescent="0.25">
      <c r="P345" s="70">
        <v>342</v>
      </c>
      <c r="Q345" s="73">
        <f t="shared" si="10"/>
        <v>29</v>
      </c>
      <c r="R345" s="73">
        <v>6</v>
      </c>
      <c r="T345" s="73" t="s">
        <v>69</v>
      </c>
      <c r="U345" s="83" t="e">
        <f t="shared" si="11"/>
        <v>#REF!</v>
      </c>
    </row>
    <row r="346" spans="16:21" x14ac:dyDescent="0.25">
      <c r="P346" s="70">
        <v>343</v>
      </c>
      <c r="Q346" s="73">
        <f t="shared" si="10"/>
        <v>29</v>
      </c>
      <c r="R346" s="73">
        <v>7</v>
      </c>
      <c r="T346" s="73" t="s">
        <v>70</v>
      </c>
      <c r="U346" s="83" t="e">
        <f t="shared" si="11"/>
        <v>#REF!</v>
      </c>
    </row>
    <row r="347" spans="16:21" x14ac:dyDescent="0.25">
      <c r="P347" s="70">
        <v>344</v>
      </c>
      <c r="Q347" s="73">
        <f t="shared" si="10"/>
        <v>29</v>
      </c>
      <c r="R347" s="73">
        <v>8</v>
      </c>
      <c r="T347" s="73" t="s">
        <v>71</v>
      </c>
      <c r="U347" s="83" t="e">
        <f t="shared" si="11"/>
        <v>#REF!</v>
      </c>
    </row>
    <row r="348" spans="16:21" x14ac:dyDescent="0.25">
      <c r="P348" s="70">
        <v>345</v>
      </c>
      <c r="Q348" s="73">
        <f t="shared" si="10"/>
        <v>29</v>
      </c>
      <c r="R348" s="73">
        <v>9</v>
      </c>
      <c r="T348" s="73" t="s">
        <v>72</v>
      </c>
      <c r="U348" s="83" t="e">
        <f t="shared" si="11"/>
        <v>#REF!</v>
      </c>
    </row>
    <row r="349" spans="16:21" x14ac:dyDescent="0.25">
      <c r="P349" s="70">
        <v>346</v>
      </c>
      <c r="Q349" s="73">
        <f t="shared" si="10"/>
        <v>29</v>
      </c>
      <c r="R349" s="73">
        <v>10</v>
      </c>
      <c r="T349" s="73" t="s">
        <v>73</v>
      </c>
      <c r="U349" s="83" t="e">
        <f t="shared" si="11"/>
        <v>#REF!</v>
      </c>
    </row>
    <row r="350" spans="16:21" x14ac:dyDescent="0.25">
      <c r="P350" s="70">
        <v>347</v>
      </c>
      <c r="Q350" s="73">
        <f t="shared" si="10"/>
        <v>29</v>
      </c>
      <c r="R350" s="73">
        <v>11</v>
      </c>
      <c r="T350" s="73" t="s">
        <v>74</v>
      </c>
      <c r="U350" s="83" t="e">
        <f t="shared" si="11"/>
        <v>#REF!</v>
      </c>
    </row>
    <row r="351" spans="16:21" x14ac:dyDescent="0.25">
      <c r="P351" s="70">
        <v>348</v>
      </c>
      <c r="Q351" s="73">
        <f t="shared" si="10"/>
        <v>29</v>
      </c>
      <c r="R351" s="73">
        <v>12</v>
      </c>
      <c r="T351" s="73" t="s">
        <v>75</v>
      </c>
      <c r="U351" s="83" t="e">
        <f t="shared" si="11"/>
        <v>#REF!</v>
      </c>
    </row>
    <row r="352" spans="16:21" x14ac:dyDescent="0.25">
      <c r="P352" s="70">
        <v>349</v>
      </c>
      <c r="Q352" s="73">
        <f t="shared" si="10"/>
        <v>30</v>
      </c>
      <c r="R352" s="73">
        <v>1</v>
      </c>
      <c r="S352" s="83">
        <v>1861</v>
      </c>
      <c r="T352" s="73" t="s">
        <v>64</v>
      </c>
      <c r="U352" s="83" t="e">
        <f t="shared" si="11"/>
        <v>#REF!</v>
      </c>
    </row>
    <row r="353" spans="16:21" x14ac:dyDescent="0.25">
      <c r="P353" s="70">
        <v>350</v>
      </c>
      <c r="Q353" s="73">
        <f t="shared" si="10"/>
        <v>30</v>
      </c>
      <c r="R353" s="73">
        <v>2</v>
      </c>
      <c r="T353" s="73" t="s">
        <v>65</v>
      </c>
      <c r="U353" s="83" t="e">
        <f t="shared" si="11"/>
        <v>#REF!</v>
      </c>
    </row>
    <row r="354" spans="16:21" x14ac:dyDescent="0.25">
      <c r="P354" s="70">
        <v>351</v>
      </c>
      <c r="Q354" s="73">
        <f t="shared" si="10"/>
        <v>30</v>
      </c>
      <c r="R354" s="73">
        <v>3</v>
      </c>
      <c r="T354" s="73" t="s">
        <v>66</v>
      </c>
      <c r="U354" s="83" t="e">
        <f t="shared" si="11"/>
        <v>#REF!</v>
      </c>
    </row>
    <row r="355" spans="16:21" x14ac:dyDescent="0.25">
      <c r="P355" s="70">
        <v>352</v>
      </c>
      <c r="Q355" s="73">
        <f t="shared" si="10"/>
        <v>30</v>
      </c>
      <c r="R355" s="73">
        <v>4</v>
      </c>
      <c r="T355" s="73" t="s">
        <v>67</v>
      </c>
      <c r="U355" s="83" t="e">
        <f t="shared" si="11"/>
        <v>#REF!</v>
      </c>
    </row>
    <row r="356" spans="16:21" x14ac:dyDescent="0.25">
      <c r="P356" s="70">
        <v>353</v>
      </c>
      <c r="Q356" s="73">
        <f t="shared" si="10"/>
        <v>30</v>
      </c>
      <c r="R356" s="73">
        <v>5</v>
      </c>
      <c r="T356" s="73" t="s">
        <v>68</v>
      </c>
      <c r="U356" s="83" t="e">
        <f t="shared" si="11"/>
        <v>#REF!</v>
      </c>
    </row>
    <row r="357" spans="16:21" x14ac:dyDescent="0.25">
      <c r="P357" s="70">
        <v>354</v>
      </c>
      <c r="Q357" s="73">
        <f t="shared" si="10"/>
        <v>30</v>
      </c>
      <c r="R357" s="73">
        <v>6</v>
      </c>
      <c r="T357" s="73" t="s">
        <v>69</v>
      </c>
      <c r="U357" s="83" t="e">
        <f t="shared" si="11"/>
        <v>#REF!</v>
      </c>
    </row>
    <row r="358" spans="16:21" x14ac:dyDescent="0.25">
      <c r="P358" s="70">
        <v>355</v>
      </c>
      <c r="Q358" s="73">
        <f t="shared" si="10"/>
        <v>30</v>
      </c>
      <c r="R358" s="73">
        <v>7</v>
      </c>
      <c r="T358" s="73" t="s">
        <v>70</v>
      </c>
      <c r="U358" s="83" t="e">
        <f t="shared" si="11"/>
        <v>#REF!</v>
      </c>
    </row>
    <row r="359" spans="16:21" x14ac:dyDescent="0.25">
      <c r="P359" s="70">
        <v>356</v>
      </c>
      <c r="Q359" s="73">
        <f t="shared" si="10"/>
        <v>30</v>
      </c>
      <c r="R359" s="73">
        <v>8</v>
      </c>
      <c r="T359" s="73" t="s">
        <v>71</v>
      </c>
      <c r="U359" s="83" t="e">
        <f t="shared" si="11"/>
        <v>#REF!</v>
      </c>
    </row>
    <row r="360" spans="16:21" x14ac:dyDescent="0.25">
      <c r="P360" s="70">
        <v>357</v>
      </c>
      <c r="Q360" s="73">
        <f t="shared" si="10"/>
        <v>30</v>
      </c>
      <c r="R360" s="73">
        <v>9</v>
      </c>
      <c r="T360" s="73" t="s">
        <v>72</v>
      </c>
      <c r="U360" s="83" t="e">
        <f t="shared" si="11"/>
        <v>#REF!</v>
      </c>
    </row>
    <row r="361" spans="16:21" x14ac:dyDescent="0.25">
      <c r="P361" s="70">
        <v>358</v>
      </c>
      <c r="Q361" s="73">
        <f t="shared" si="10"/>
        <v>30</v>
      </c>
      <c r="R361" s="73">
        <v>10</v>
      </c>
      <c r="T361" s="73" t="s">
        <v>73</v>
      </c>
      <c r="U361" s="83" t="e">
        <f t="shared" si="11"/>
        <v>#REF!</v>
      </c>
    </row>
    <row r="362" spans="16:21" x14ac:dyDescent="0.25">
      <c r="P362" s="70">
        <v>359</v>
      </c>
      <c r="Q362" s="73">
        <f t="shared" si="10"/>
        <v>30</v>
      </c>
      <c r="R362" s="73">
        <v>11</v>
      </c>
      <c r="T362" s="73" t="s">
        <v>74</v>
      </c>
      <c r="U362" s="83" t="e">
        <f t="shared" si="11"/>
        <v>#REF!</v>
      </c>
    </row>
    <row r="363" spans="16:21" x14ac:dyDescent="0.25">
      <c r="P363" s="70">
        <v>360</v>
      </c>
      <c r="Q363" s="73">
        <f t="shared" si="10"/>
        <v>30</v>
      </c>
      <c r="R363" s="73">
        <v>12</v>
      </c>
      <c r="T363" s="73" t="s">
        <v>75</v>
      </c>
      <c r="U363" s="83" t="e">
        <f t="shared" si="11"/>
        <v>#REF!</v>
      </c>
    </row>
    <row r="364" spans="16:21" x14ac:dyDescent="0.25">
      <c r="P364" s="70">
        <v>361</v>
      </c>
      <c r="Q364" s="73">
        <f t="shared" si="10"/>
        <v>31</v>
      </c>
      <c r="R364" s="73">
        <v>1</v>
      </c>
      <c r="S364" s="83">
        <v>1862</v>
      </c>
      <c r="T364" s="73" t="s">
        <v>64</v>
      </c>
      <c r="U364" s="83" t="e">
        <f t="shared" si="11"/>
        <v>#REF!</v>
      </c>
    </row>
    <row r="365" spans="16:21" x14ac:dyDescent="0.25">
      <c r="P365" s="70">
        <v>362</v>
      </c>
      <c r="Q365" s="73">
        <f t="shared" si="10"/>
        <v>31</v>
      </c>
      <c r="R365" s="73">
        <v>2</v>
      </c>
      <c r="T365" s="73" t="s">
        <v>65</v>
      </c>
      <c r="U365" s="83" t="e">
        <f t="shared" si="11"/>
        <v>#REF!</v>
      </c>
    </row>
    <row r="366" spans="16:21" x14ac:dyDescent="0.25">
      <c r="P366" s="70">
        <v>363</v>
      </c>
      <c r="Q366" s="73">
        <f t="shared" si="10"/>
        <v>31</v>
      </c>
      <c r="R366" s="73">
        <v>3</v>
      </c>
      <c r="T366" s="73" t="s">
        <v>66</v>
      </c>
      <c r="U366" s="83" t="e">
        <f t="shared" si="11"/>
        <v>#REF!</v>
      </c>
    </row>
    <row r="367" spans="16:21" x14ac:dyDescent="0.25">
      <c r="P367" s="70">
        <v>364</v>
      </c>
      <c r="Q367" s="73">
        <f t="shared" si="10"/>
        <v>31</v>
      </c>
      <c r="R367" s="73">
        <v>4</v>
      </c>
      <c r="T367" s="73" t="s">
        <v>67</v>
      </c>
      <c r="U367" s="83" t="e">
        <f t="shared" si="11"/>
        <v>#REF!</v>
      </c>
    </row>
    <row r="368" spans="16:21" x14ac:dyDescent="0.25">
      <c r="P368" s="70">
        <v>365</v>
      </c>
      <c r="Q368" s="73">
        <f t="shared" si="10"/>
        <v>31</v>
      </c>
      <c r="R368" s="73">
        <v>5</v>
      </c>
      <c r="T368" s="73" t="s">
        <v>68</v>
      </c>
      <c r="U368" s="83" t="e">
        <f t="shared" si="11"/>
        <v>#REF!</v>
      </c>
    </row>
    <row r="369" spans="16:21" x14ac:dyDescent="0.25">
      <c r="P369" s="70">
        <v>366</v>
      </c>
      <c r="Q369" s="73">
        <f t="shared" si="10"/>
        <v>31</v>
      </c>
      <c r="R369" s="73">
        <v>6</v>
      </c>
      <c r="T369" s="73" t="s">
        <v>69</v>
      </c>
      <c r="U369" s="83" t="e">
        <f t="shared" si="11"/>
        <v>#REF!</v>
      </c>
    </row>
    <row r="370" spans="16:21" x14ac:dyDescent="0.25">
      <c r="P370" s="70">
        <v>367</v>
      </c>
      <c r="Q370" s="73">
        <f t="shared" si="10"/>
        <v>31</v>
      </c>
      <c r="R370" s="73">
        <v>7</v>
      </c>
      <c r="T370" s="73" t="s">
        <v>70</v>
      </c>
      <c r="U370" s="83" t="e">
        <f t="shared" si="11"/>
        <v>#REF!</v>
      </c>
    </row>
    <row r="371" spans="16:21" x14ac:dyDescent="0.25">
      <c r="P371" s="70">
        <v>368</v>
      </c>
      <c r="Q371" s="73">
        <f t="shared" si="10"/>
        <v>31</v>
      </c>
      <c r="R371" s="73">
        <v>8</v>
      </c>
      <c r="T371" s="73" t="s">
        <v>71</v>
      </c>
      <c r="U371" s="83" t="e">
        <f t="shared" si="11"/>
        <v>#REF!</v>
      </c>
    </row>
    <row r="372" spans="16:21" x14ac:dyDescent="0.25">
      <c r="P372" s="70">
        <v>369</v>
      </c>
      <c r="Q372" s="73">
        <f t="shared" si="10"/>
        <v>31</v>
      </c>
      <c r="R372" s="73">
        <v>9</v>
      </c>
      <c r="T372" s="73" t="s">
        <v>72</v>
      </c>
      <c r="U372" s="83" t="e">
        <f t="shared" si="11"/>
        <v>#REF!</v>
      </c>
    </row>
    <row r="373" spans="16:21" x14ac:dyDescent="0.25">
      <c r="P373" s="70">
        <v>370</v>
      </c>
      <c r="Q373" s="73">
        <f t="shared" si="10"/>
        <v>31</v>
      </c>
      <c r="R373" s="73">
        <v>10</v>
      </c>
      <c r="T373" s="73" t="s">
        <v>73</v>
      </c>
      <c r="U373" s="83" t="e">
        <f t="shared" si="11"/>
        <v>#REF!</v>
      </c>
    </row>
    <row r="374" spans="16:21" x14ac:dyDescent="0.25">
      <c r="P374" s="70">
        <v>371</v>
      </c>
      <c r="Q374" s="73">
        <f t="shared" si="10"/>
        <v>31</v>
      </c>
      <c r="R374" s="73">
        <v>11</v>
      </c>
      <c r="T374" s="73" t="s">
        <v>74</v>
      </c>
      <c r="U374" s="83" t="e">
        <f t="shared" si="11"/>
        <v>#REF!</v>
      </c>
    </row>
    <row r="375" spans="16:21" x14ac:dyDescent="0.25">
      <c r="P375" s="70">
        <v>372</v>
      </c>
      <c r="Q375" s="73">
        <f t="shared" si="10"/>
        <v>31</v>
      </c>
      <c r="R375" s="73">
        <v>12</v>
      </c>
      <c r="T375" s="73" t="s">
        <v>75</v>
      </c>
      <c r="U375" s="83" t="e">
        <f t="shared" si="11"/>
        <v>#REF!</v>
      </c>
    </row>
    <row r="376" spans="16:21" x14ac:dyDescent="0.25">
      <c r="P376" s="70">
        <v>373</v>
      </c>
      <c r="Q376" s="73">
        <f t="shared" si="10"/>
        <v>32</v>
      </c>
      <c r="R376" s="73">
        <v>1</v>
      </c>
      <c r="S376" s="83">
        <v>1863</v>
      </c>
      <c r="T376" s="73" t="s">
        <v>64</v>
      </c>
      <c r="U376" s="83" t="e">
        <f t="shared" si="11"/>
        <v>#REF!</v>
      </c>
    </row>
    <row r="377" spans="16:21" x14ac:dyDescent="0.25">
      <c r="P377" s="70">
        <v>374</v>
      </c>
      <c r="Q377" s="73">
        <f t="shared" si="10"/>
        <v>32</v>
      </c>
      <c r="R377" s="73">
        <v>2</v>
      </c>
      <c r="T377" s="73" t="s">
        <v>65</v>
      </c>
      <c r="U377" s="83" t="e">
        <f t="shared" si="11"/>
        <v>#REF!</v>
      </c>
    </row>
    <row r="378" spans="16:21" x14ac:dyDescent="0.25">
      <c r="P378" s="70">
        <v>375</v>
      </c>
      <c r="Q378" s="73">
        <f t="shared" si="10"/>
        <v>32</v>
      </c>
      <c r="R378" s="73">
        <v>3</v>
      </c>
      <c r="T378" s="73" t="s">
        <v>66</v>
      </c>
      <c r="U378" s="83" t="e">
        <f t="shared" si="11"/>
        <v>#REF!</v>
      </c>
    </row>
    <row r="379" spans="16:21" x14ac:dyDescent="0.25">
      <c r="P379" s="70">
        <v>376</v>
      </c>
      <c r="Q379" s="73">
        <f t="shared" si="10"/>
        <v>32</v>
      </c>
      <c r="R379" s="73">
        <v>4</v>
      </c>
      <c r="T379" s="73" t="s">
        <v>67</v>
      </c>
      <c r="U379" s="83" t="e">
        <f t="shared" si="11"/>
        <v>#REF!</v>
      </c>
    </row>
    <row r="380" spans="16:21" x14ac:dyDescent="0.25">
      <c r="P380" s="70">
        <v>377</v>
      </c>
      <c r="Q380" s="73">
        <f t="shared" si="10"/>
        <v>32</v>
      </c>
      <c r="R380" s="73">
        <v>5</v>
      </c>
      <c r="T380" s="73" t="s">
        <v>68</v>
      </c>
      <c r="U380" s="83" t="e">
        <f t="shared" si="11"/>
        <v>#REF!</v>
      </c>
    </row>
    <row r="381" spans="16:21" x14ac:dyDescent="0.25">
      <c r="P381" s="70">
        <v>378</v>
      </c>
      <c r="Q381" s="73">
        <f t="shared" si="10"/>
        <v>32</v>
      </c>
      <c r="R381" s="73">
        <v>6</v>
      </c>
      <c r="T381" s="73" t="s">
        <v>69</v>
      </c>
      <c r="U381" s="83" t="e">
        <f t="shared" si="11"/>
        <v>#REF!</v>
      </c>
    </row>
    <row r="382" spans="16:21" x14ac:dyDescent="0.25">
      <c r="P382" s="70">
        <v>379</v>
      </c>
      <c r="Q382" s="73">
        <f t="shared" si="10"/>
        <v>32</v>
      </c>
      <c r="R382" s="73">
        <v>7</v>
      </c>
      <c r="T382" s="73" t="s">
        <v>70</v>
      </c>
      <c r="U382" s="83" t="e">
        <f t="shared" si="11"/>
        <v>#REF!</v>
      </c>
    </row>
    <row r="383" spans="16:21" x14ac:dyDescent="0.25">
      <c r="P383" s="70">
        <v>380</v>
      </c>
      <c r="Q383" s="73">
        <f t="shared" si="10"/>
        <v>32</v>
      </c>
      <c r="R383" s="73">
        <v>8</v>
      </c>
      <c r="T383" s="73" t="s">
        <v>71</v>
      </c>
      <c r="U383" s="83" t="e">
        <f t="shared" si="11"/>
        <v>#REF!</v>
      </c>
    </row>
    <row r="384" spans="16:21" x14ac:dyDescent="0.25">
      <c r="P384" s="70">
        <v>381</v>
      </c>
      <c r="Q384" s="73">
        <f t="shared" si="10"/>
        <v>32</v>
      </c>
      <c r="R384" s="73">
        <v>9</v>
      </c>
      <c r="T384" s="73" t="s">
        <v>72</v>
      </c>
      <c r="U384" s="83" t="e">
        <f t="shared" si="11"/>
        <v>#REF!</v>
      </c>
    </row>
    <row r="385" spans="16:21" x14ac:dyDescent="0.25">
      <c r="P385" s="70">
        <v>382</v>
      </c>
      <c r="Q385" s="73">
        <f t="shared" si="10"/>
        <v>32</v>
      </c>
      <c r="R385" s="73">
        <v>10</v>
      </c>
      <c r="T385" s="73" t="s">
        <v>73</v>
      </c>
      <c r="U385" s="83" t="e">
        <f t="shared" si="11"/>
        <v>#REF!</v>
      </c>
    </row>
    <row r="386" spans="16:21" x14ac:dyDescent="0.25">
      <c r="P386" s="70">
        <v>383</v>
      </c>
      <c r="Q386" s="73">
        <f t="shared" si="10"/>
        <v>32</v>
      </c>
      <c r="R386" s="73">
        <v>11</v>
      </c>
      <c r="T386" s="73" t="s">
        <v>74</v>
      </c>
      <c r="U386" s="83" t="e">
        <f t="shared" si="11"/>
        <v>#REF!</v>
      </c>
    </row>
    <row r="387" spans="16:21" x14ac:dyDescent="0.25">
      <c r="P387" s="70">
        <v>384</v>
      </c>
      <c r="Q387" s="73">
        <f t="shared" si="10"/>
        <v>32</v>
      </c>
      <c r="R387" s="73">
        <v>12</v>
      </c>
      <c r="T387" s="73" t="s">
        <v>75</v>
      </c>
      <c r="U387" s="83" t="e">
        <f t="shared" si="11"/>
        <v>#REF!</v>
      </c>
    </row>
    <row r="388" spans="16:21" x14ac:dyDescent="0.25">
      <c r="P388" s="70">
        <v>385</v>
      </c>
      <c r="Q388" s="73">
        <f t="shared" ref="Q388:Q451" si="12">ROUNDUP(P388/12,0)</f>
        <v>33</v>
      </c>
      <c r="R388" s="73">
        <v>1</v>
      </c>
      <c r="S388" s="83">
        <v>1864</v>
      </c>
      <c r="T388" s="73" t="s">
        <v>64</v>
      </c>
      <c r="U388" s="83" t="e">
        <f t="shared" ref="U388:U451" si="13">INDEX($C$7:$N$22,Q388,R388)</f>
        <v>#REF!</v>
      </c>
    </row>
    <row r="389" spans="16:21" x14ac:dyDescent="0.25">
      <c r="P389" s="70">
        <v>386</v>
      </c>
      <c r="Q389" s="73">
        <f t="shared" si="12"/>
        <v>33</v>
      </c>
      <c r="R389" s="73">
        <v>2</v>
      </c>
      <c r="T389" s="73" t="s">
        <v>65</v>
      </c>
      <c r="U389" s="83" t="e">
        <f t="shared" si="13"/>
        <v>#REF!</v>
      </c>
    </row>
    <row r="390" spans="16:21" x14ac:dyDescent="0.25">
      <c r="P390" s="70">
        <v>387</v>
      </c>
      <c r="Q390" s="73">
        <f t="shared" si="12"/>
        <v>33</v>
      </c>
      <c r="R390" s="73">
        <v>3</v>
      </c>
      <c r="T390" s="73" t="s">
        <v>66</v>
      </c>
      <c r="U390" s="83" t="e">
        <f t="shared" si="13"/>
        <v>#REF!</v>
      </c>
    </row>
    <row r="391" spans="16:21" x14ac:dyDescent="0.25">
      <c r="P391" s="70">
        <v>388</v>
      </c>
      <c r="Q391" s="73">
        <f t="shared" si="12"/>
        <v>33</v>
      </c>
      <c r="R391" s="73">
        <v>4</v>
      </c>
      <c r="T391" s="73" t="s">
        <v>67</v>
      </c>
      <c r="U391" s="83" t="e">
        <f t="shared" si="13"/>
        <v>#REF!</v>
      </c>
    </row>
    <row r="392" spans="16:21" x14ac:dyDescent="0.25">
      <c r="P392" s="70">
        <v>389</v>
      </c>
      <c r="Q392" s="73">
        <f t="shared" si="12"/>
        <v>33</v>
      </c>
      <c r="R392" s="73">
        <v>5</v>
      </c>
      <c r="T392" s="73" t="s">
        <v>68</v>
      </c>
      <c r="U392" s="83" t="e">
        <f t="shared" si="13"/>
        <v>#REF!</v>
      </c>
    </row>
    <row r="393" spans="16:21" x14ac:dyDescent="0.25">
      <c r="P393" s="70">
        <v>390</v>
      </c>
      <c r="Q393" s="73">
        <f t="shared" si="12"/>
        <v>33</v>
      </c>
      <c r="R393" s="73">
        <v>6</v>
      </c>
      <c r="T393" s="73" t="s">
        <v>69</v>
      </c>
      <c r="U393" s="83" t="e">
        <f t="shared" si="13"/>
        <v>#REF!</v>
      </c>
    </row>
    <row r="394" spans="16:21" x14ac:dyDescent="0.25">
      <c r="P394" s="70">
        <v>391</v>
      </c>
      <c r="Q394" s="73">
        <f t="shared" si="12"/>
        <v>33</v>
      </c>
      <c r="R394" s="73">
        <v>7</v>
      </c>
      <c r="T394" s="73" t="s">
        <v>70</v>
      </c>
      <c r="U394" s="83" t="e">
        <f t="shared" si="13"/>
        <v>#REF!</v>
      </c>
    </row>
    <row r="395" spans="16:21" x14ac:dyDescent="0.25">
      <c r="P395" s="70">
        <v>392</v>
      </c>
      <c r="Q395" s="73">
        <f t="shared" si="12"/>
        <v>33</v>
      </c>
      <c r="R395" s="73">
        <v>8</v>
      </c>
      <c r="T395" s="73" t="s">
        <v>71</v>
      </c>
      <c r="U395" s="83" t="e">
        <f t="shared" si="13"/>
        <v>#REF!</v>
      </c>
    </row>
    <row r="396" spans="16:21" x14ac:dyDescent="0.25">
      <c r="P396" s="70">
        <v>393</v>
      </c>
      <c r="Q396" s="73">
        <f t="shared" si="12"/>
        <v>33</v>
      </c>
      <c r="R396" s="73">
        <v>9</v>
      </c>
      <c r="T396" s="73" t="s">
        <v>72</v>
      </c>
      <c r="U396" s="83" t="e">
        <f t="shared" si="13"/>
        <v>#REF!</v>
      </c>
    </row>
    <row r="397" spans="16:21" x14ac:dyDescent="0.25">
      <c r="P397" s="70">
        <v>394</v>
      </c>
      <c r="Q397" s="73">
        <f t="shared" si="12"/>
        <v>33</v>
      </c>
      <c r="R397" s="73">
        <v>10</v>
      </c>
      <c r="T397" s="73" t="s">
        <v>73</v>
      </c>
      <c r="U397" s="83" t="e">
        <f t="shared" si="13"/>
        <v>#REF!</v>
      </c>
    </row>
    <row r="398" spans="16:21" x14ac:dyDescent="0.25">
      <c r="P398" s="70">
        <v>395</v>
      </c>
      <c r="Q398" s="73">
        <f t="shared" si="12"/>
        <v>33</v>
      </c>
      <c r="R398" s="73">
        <v>11</v>
      </c>
      <c r="T398" s="73" t="s">
        <v>74</v>
      </c>
      <c r="U398" s="83" t="e">
        <f t="shared" si="13"/>
        <v>#REF!</v>
      </c>
    </row>
    <row r="399" spans="16:21" x14ac:dyDescent="0.25">
      <c r="P399" s="70">
        <v>396</v>
      </c>
      <c r="Q399" s="73">
        <f t="shared" si="12"/>
        <v>33</v>
      </c>
      <c r="R399" s="73">
        <v>12</v>
      </c>
      <c r="T399" s="73" t="s">
        <v>75</v>
      </c>
      <c r="U399" s="83" t="e">
        <f t="shared" si="13"/>
        <v>#REF!</v>
      </c>
    </row>
    <row r="400" spans="16:21" x14ac:dyDescent="0.25">
      <c r="P400" s="70">
        <v>397</v>
      </c>
      <c r="Q400" s="73">
        <f t="shared" si="12"/>
        <v>34</v>
      </c>
      <c r="R400" s="73">
        <v>1</v>
      </c>
      <c r="S400" s="83">
        <v>1865</v>
      </c>
      <c r="T400" s="73" t="s">
        <v>64</v>
      </c>
      <c r="U400" s="83" t="e">
        <f t="shared" si="13"/>
        <v>#REF!</v>
      </c>
    </row>
    <row r="401" spans="16:21" x14ac:dyDescent="0.25">
      <c r="P401" s="70">
        <v>398</v>
      </c>
      <c r="Q401" s="73">
        <f t="shared" si="12"/>
        <v>34</v>
      </c>
      <c r="R401" s="73">
        <v>2</v>
      </c>
      <c r="T401" s="73" t="s">
        <v>65</v>
      </c>
      <c r="U401" s="83" t="e">
        <f t="shared" si="13"/>
        <v>#REF!</v>
      </c>
    </row>
    <row r="402" spans="16:21" x14ac:dyDescent="0.25">
      <c r="P402" s="70">
        <v>399</v>
      </c>
      <c r="Q402" s="73">
        <f t="shared" si="12"/>
        <v>34</v>
      </c>
      <c r="R402" s="73">
        <v>3</v>
      </c>
      <c r="T402" s="73" t="s">
        <v>66</v>
      </c>
      <c r="U402" s="83" t="e">
        <f t="shared" si="13"/>
        <v>#REF!</v>
      </c>
    </row>
    <row r="403" spans="16:21" x14ac:dyDescent="0.25">
      <c r="P403" s="70">
        <v>400</v>
      </c>
      <c r="Q403" s="73">
        <f t="shared" si="12"/>
        <v>34</v>
      </c>
      <c r="R403" s="73">
        <v>4</v>
      </c>
      <c r="T403" s="73" t="s">
        <v>67</v>
      </c>
      <c r="U403" s="83" t="e">
        <f t="shared" si="13"/>
        <v>#REF!</v>
      </c>
    </row>
    <row r="404" spans="16:21" x14ac:dyDescent="0.25">
      <c r="P404" s="70">
        <v>401</v>
      </c>
      <c r="Q404" s="73">
        <f t="shared" si="12"/>
        <v>34</v>
      </c>
      <c r="R404" s="73">
        <v>5</v>
      </c>
      <c r="T404" s="73" t="s">
        <v>68</v>
      </c>
      <c r="U404" s="83" t="e">
        <f t="shared" si="13"/>
        <v>#REF!</v>
      </c>
    </row>
    <row r="405" spans="16:21" x14ac:dyDescent="0.25">
      <c r="P405" s="70">
        <v>402</v>
      </c>
      <c r="Q405" s="73">
        <f t="shared" si="12"/>
        <v>34</v>
      </c>
      <c r="R405" s="73">
        <v>6</v>
      </c>
      <c r="T405" s="73" t="s">
        <v>69</v>
      </c>
      <c r="U405" s="83" t="e">
        <f t="shared" si="13"/>
        <v>#REF!</v>
      </c>
    </row>
    <row r="406" spans="16:21" x14ac:dyDescent="0.25">
      <c r="P406" s="70">
        <v>403</v>
      </c>
      <c r="Q406" s="73">
        <f t="shared" si="12"/>
        <v>34</v>
      </c>
      <c r="R406" s="73">
        <v>7</v>
      </c>
      <c r="T406" s="73" t="s">
        <v>70</v>
      </c>
      <c r="U406" s="83" t="e">
        <f t="shared" si="13"/>
        <v>#REF!</v>
      </c>
    </row>
    <row r="407" spans="16:21" x14ac:dyDescent="0.25">
      <c r="P407" s="70">
        <v>404</v>
      </c>
      <c r="Q407" s="73">
        <f t="shared" si="12"/>
        <v>34</v>
      </c>
      <c r="R407" s="73">
        <v>8</v>
      </c>
      <c r="T407" s="73" t="s">
        <v>71</v>
      </c>
      <c r="U407" s="83" t="e">
        <f t="shared" si="13"/>
        <v>#REF!</v>
      </c>
    </row>
    <row r="408" spans="16:21" x14ac:dyDescent="0.25">
      <c r="P408" s="70">
        <v>405</v>
      </c>
      <c r="Q408" s="73">
        <f t="shared" si="12"/>
        <v>34</v>
      </c>
      <c r="R408" s="73">
        <v>9</v>
      </c>
      <c r="T408" s="73" t="s">
        <v>72</v>
      </c>
      <c r="U408" s="83" t="e">
        <f t="shared" si="13"/>
        <v>#REF!</v>
      </c>
    </row>
    <row r="409" spans="16:21" x14ac:dyDescent="0.25">
      <c r="P409" s="70">
        <v>406</v>
      </c>
      <c r="Q409" s="73">
        <f t="shared" si="12"/>
        <v>34</v>
      </c>
      <c r="R409" s="73">
        <v>10</v>
      </c>
      <c r="T409" s="73" t="s">
        <v>73</v>
      </c>
      <c r="U409" s="83" t="e">
        <f t="shared" si="13"/>
        <v>#REF!</v>
      </c>
    </row>
    <row r="410" spans="16:21" x14ac:dyDescent="0.25">
      <c r="P410" s="70">
        <v>407</v>
      </c>
      <c r="Q410" s="73">
        <f t="shared" si="12"/>
        <v>34</v>
      </c>
      <c r="R410" s="73">
        <v>11</v>
      </c>
      <c r="T410" s="73" t="s">
        <v>74</v>
      </c>
      <c r="U410" s="83" t="e">
        <f t="shared" si="13"/>
        <v>#REF!</v>
      </c>
    </row>
    <row r="411" spans="16:21" x14ac:dyDescent="0.25">
      <c r="P411" s="70">
        <v>408</v>
      </c>
      <c r="Q411" s="73">
        <f t="shared" si="12"/>
        <v>34</v>
      </c>
      <c r="R411" s="73">
        <v>12</v>
      </c>
      <c r="T411" s="73" t="s">
        <v>75</v>
      </c>
      <c r="U411" s="83" t="e">
        <f t="shared" si="13"/>
        <v>#REF!</v>
      </c>
    </row>
    <row r="412" spans="16:21" x14ac:dyDescent="0.25">
      <c r="P412" s="70">
        <v>409</v>
      </c>
      <c r="Q412" s="73">
        <f t="shared" si="12"/>
        <v>35</v>
      </c>
      <c r="R412" s="73">
        <v>1</v>
      </c>
      <c r="S412" s="83">
        <v>1835</v>
      </c>
      <c r="T412" s="73" t="s">
        <v>64</v>
      </c>
      <c r="U412" s="83" t="e">
        <f t="shared" si="13"/>
        <v>#REF!</v>
      </c>
    </row>
    <row r="413" spans="16:21" x14ac:dyDescent="0.25">
      <c r="P413" s="70">
        <v>410</v>
      </c>
      <c r="Q413" s="73">
        <f t="shared" si="12"/>
        <v>35</v>
      </c>
      <c r="R413" s="73">
        <v>2</v>
      </c>
      <c r="T413" s="73" t="s">
        <v>65</v>
      </c>
      <c r="U413" s="83" t="e">
        <f t="shared" si="13"/>
        <v>#REF!</v>
      </c>
    </row>
    <row r="414" spans="16:21" x14ac:dyDescent="0.25">
      <c r="P414" s="70">
        <v>411</v>
      </c>
      <c r="Q414" s="73">
        <f t="shared" si="12"/>
        <v>35</v>
      </c>
      <c r="R414" s="73">
        <v>3</v>
      </c>
      <c r="T414" s="73" t="s">
        <v>66</v>
      </c>
      <c r="U414" s="83" t="e">
        <f t="shared" si="13"/>
        <v>#REF!</v>
      </c>
    </row>
    <row r="415" spans="16:21" x14ac:dyDescent="0.25">
      <c r="P415" s="70">
        <v>412</v>
      </c>
      <c r="Q415" s="73">
        <f t="shared" si="12"/>
        <v>35</v>
      </c>
      <c r="R415" s="73">
        <v>4</v>
      </c>
      <c r="T415" s="73" t="s">
        <v>67</v>
      </c>
      <c r="U415" s="83" t="e">
        <f t="shared" si="13"/>
        <v>#REF!</v>
      </c>
    </row>
    <row r="416" spans="16:21" x14ac:dyDescent="0.25">
      <c r="P416" s="70">
        <v>413</v>
      </c>
      <c r="Q416" s="73">
        <f t="shared" si="12"/>
        <v>35</v>
      </c>
      <c r="R416" s="73">
        <v>5</v>
      </c>
      <c r="T416" s="73" t="s">
        <v>68</v>
      </c>
      <c r="U416" s="83" t="e">
        <f t="shared" si="13"/>
        <v>#REF!</v>
      </c>
    </row>
    <row r="417" spans="16:21" x14ac:dyDescent="0.25">
      <c r="P417" s="70">
        <v>414</v>
      </c>
      <c r="Q417" s="73">
        <f t="shared" si="12"/>
        <v>35</v>
      </c>
      <c r="R417" s="73">
        <v>6</v>
      </c>
      <c r="T417" s="73" t="s">
        <v>69</v>
      </c>
      <c r="U417" s="83" t="e">
        <f t="shared" si="13"/>
        <v>#REF!</v>
      </c>
    </row>
    <row r="418" spans="16:21" x14ac:dyDescent="0.25">
      <c r="P418" s="70">
        <v>415</v>
      </c>
      <c r="Q418" s="73">
        <f t="shared" si="12"/>
        <v>35</v>
      </c>
      <c r="R418" s="73">
        <v>7</v>
      </c>
      <c r="T418" s="73" t="s">
        <v>70</v>
      </c>
      <c r="U418" s="83" t="e">
        <f t="shared" si="13"/>
        <v>#REF!</v>
      </c>
    </row>
    <row r="419" spans="16:21" x14ac:dyDescent="0.25">
      <c r="P419" s="70">
        <v>416</v>
      </c>
      <c r="Q419" s="73">
        <f t="shared" si="12"/>
        <v>35</v>
      </c>
      <c r="R419" s="73">
        <v>8</v>
      </c>
      <c r="T419" s="73" t="s">
        <v>71</v>
      </c>
      <c r="U419" s="83" t="e">
        <f t="shared" si="13"/>
        <v>#REF!</v>
      </c>
    </row>
    <row r="420" spans="16:21" x14ac:dyDescent="0.25">
      <c r="P420" s="70">
        <v>417</v>
      </c>
      <c r="Q420" s="73">
        <f t="shared" si="12"/>
        <v>35</v>
      </c>
      <c r="R420" s="73">
        <v>9</v>
      </c>
      <c r="T420" s="73" t="s">
        <v>72</v>
      </c>
      <c r="U420" s="83" t="e">
        <f t="shared" si="13"/>
        <v>#REF!</v>
      </c>
    </row>
    <row r="421" spans="16:21" x14ac:dyDescent="0.25">
      <c r="P421" s="70">
        <v>418</v>
      </c>
      <c r="Q421" s="73">
        <f t="shared" si="12"/>
        <v>35</v>
      </c>
      <c r="R421" s="73">
        <v>10</v>
      </c>
      <c r="T421" s="73" t="s">
        <v>73</v>
      </c>
      <c r="U421" s="83" t="e">
        <f t="shared" si="13"/>
        <v>#REF!</v>
      </c>
    </row>
    <row r="422" spans="16:21" x14ac:dyDescent="0.25">
      <c r="P422" s="70">
        <v>419</v>
      </c>
      <c r="Q422" s="73">
        <f t="shared" si="12"/>
        <v>35</v>
      </c>
      <c r="R422" s="73">
        <v>11</v>
      </c>
      <c r="T422" s="73" t="s">
        <v>74</v>
      </c>
      <c r="U422" s="83" t="e">
        <f t="shared" si="13"/>
        <v>#REF!</v>
      </c>
    </row>
    <row r="423" spans="16:21" x14ac:dyDescent="0.25">
      <c r="P423" s="70">
        <v>420</v>
      </c>
      <c r="Q423" s="73">
        <f t="shared" si="12"/>
        <v>35</v>
      </c>
      <c r="R423" s="73">
        <v>12</v>
      </c>
      <c r="T423" s="73" t="s">
        <v>75</v>
      </c>
      <c r="U423" s="83" t="e">
        <f t="shared" si="13"/>
        <v>#REF!</v>
      </c>
    </row>
    <row r="424" spans="16:21" x14ac:dyDescent="0.25">
      <c r="P424" s="70">
        <v>421</v>
      </c>
      <c r="Q424" s="73">
        <f t="shared" si="12"/>
        <v>36</v>
      </c>
      <c r="R424" s="73">
        <v>1</v>
      </c>
      <c r="S424" s="83">
        <v>1836</v>
      </c>
      <c r="T424" s="73" t="s">
        <v>64</v>
      </c>
      <c r="U424" s="83" t="e">
        <f t="shared" si="13"/>
        <v>#REF!</v>
      </c>
    </row>
    <row r="425" spans="16:21" x14ac:dyDescent="0.25">
      <c r="P425" s="70">
        <v>422</v>
      </c>
      <c r="Q425" s="73">
        <f t="shared" si="12"/>
        <v>36</v>
      </c>
      <c r="R425" s="73">
        <v>2</v>
      </c>
      <c r="T425" s="73" t="s">
        <v>65</v>
      </c>
      <c r="U425" s="83" t="e">
        <f t="shared" si="13"/>
        <v>#REF!</v>
      </c>
    </row>
    <row r="426" spans="16:21" x14ac:dyDescent="0.25">
      <c r="P426" s="70">
        <v>423</v>
      </c>
      <c r="Q426" s="73">
        <f t="shared" si="12"/>
        <v>36</v>
      </c>
      <c r="R426" s="73">
        <v>3</v>
      </c>
      <c r="T426" s="73" t="s">
        <v>66</v>
      </c>
      <c r="U426" s="83" t="e">
        <f t="shared" si="13"/>
        <v>#REF!</v>
      </c>
    </row>
    <row r="427" spans="16:21" x14ac:dyDescent="0.25">
      <c r="P427" s="70">
        <v>424</v>
      </c>
      <c r="Q427" s="73">
        <f t="shared" si="12"/>
        <v>36</v>
      </c>
      <c r="R427" s="73">
        <v>4</v>
      </c>
      <c r="T427" s="73" t="s">
        <v>67</v>
      </c>
      <c r="U427" s="83" t="e">
        <f t="shared" si="13"/>
        <v>#REF!</v>
      </c>
    </row>
    <row r="428" spans="16:21" x14ac:dyDescent="0.25">
      <c r="P428" s="70">
        <v>425</v>
      </c>
      <c r="Q428" s="73">
        <f t="shared" si="12"/>
        <v>36</v>
      </c>
      <c r="R428" s="73">
        <v>5</v>
      </c>
      <c r="T428" s="73" t="s">
        <v>68</v>
      </c>
      <c r="U428" s="83" t="e">
        <f t="shared" si="13"/>
        <v>#REF!</v>
      </c>
    </row>
    <row r="429" spans="16:21" x14ac:dyDescent="0.25">
      <c r="P429" s="70">
        <v>426</v>
      </c>
      <c r="Q429" s="73">
        <f t="shared" si="12"/>
        <v>36</v>
      </c>
      <c r="R429" s="73">
        <v>6</v>
      </c>
      <c r="T429" s="73" t="s">
        <v>69</v>
      </c>
      <c r="U429" s="83" t="e">
        <f t="shared" si="13"/>
        <v>#REF!</v>
      </c>
    </row>
    <row r="430" spans="16:21" x14ac:dyDescent="0.25">
      <c r="P430" s="70">
        <v>427</v>
      </c>
      <c r="Q430" s="73">
        <f t="shared" si="12"/>
        <v>36</v>
      </c>
      <c r="R430" s="73">
        <v>7</v>
      </c>
      <c r="T430" s="73" t="s">
        <v>70</v>
      </c>
      <c r="U430" s="83" t="e">
        <f t="shared" si="13"/>
        <v>#REF!</v>
      </c>
    </row>
    <row r="431" spans="16:21" x14ac:dyDescent="0.25">
      <c r="P431" s="70">
        <v>428</v>
      </c>
      <c r="Q431" s="73">
        <f t="shared" si="12"/>
        <v>36</v>
      </c>
      <c r="R431" s="73">
        <v>8</v>
      </c>
      <c r="T431" s="73" t="s">
        <v>71</v>
      </c>
      <c r="U431" s="83" t="e">
        <f t="shared" si="13"/>
        <v>#REF!</v>
      </c>
    </row>
    <row r="432" spans="16:21" x14ac:dyDescent="0.25">
      <c r="P432" s="70">
        <v>429</v>
      </c>
      <c r="Q432" s="73">
        <f t="shared" si="12"/>
        <v>36</v>
      </c>
      <c r="R432" s="73">
        <v>9</v>
      </c>
      <c r="T432" s="73" t="s">
        <v>72</v>
      </c>
      <c r="U432" s="83" t="e">
        <f t="shared" si="13"/>
        <v>#REF!</v>
      </c>
    </row>
    <row r="433" spans="16:21" x14ac:dyDescent="0.25">
      <c r="P433" s="70">
        <v>430</v>
      </c>
      <c r="Q433" s="73">
        <f t="shared" si="12"/>
        <v>36</v>
      </c>
      <c r="R433" s="73">
        <v>10</v>
      </c>
      <c r="T433" s="73" t="s">
        <v>73</v>
      </c>
      <c r="U433" s="83" t="e">
        <f t="shared" si="13"/>
        <v>#REF!</v>
      </c>
    </row>
    <row r="434" spans="16:21" x14ac:dyDescent="0.25">
      <c r="P434" s="70">
        <v>431</v>
      </c>
      <c r="Q434" s="73">
        <f t="shared" si="12"/>
        <v>36</v>
      </c>
      <c r="R434" s="73">
        <v>11</v>
      </c>
      <c r="T434" s="73" t="s">
        <v>74</v>
      </c>
      <c r="U434" s="83" t="e">
        <f t="shared" si="13"/>
        <v>#REF!</v>
      </c>
    </row>
    <row r="435" spans="16:21" x14ac:dyDescent="0.25">
      <c r="P435" s="70">
        <v>432</v>
      </c>
      <c r="Q435" s="73">
        <f t="shared" si="12"/>
        <v>36</v>
      </c>
      <c r="R435" s="73">
        <v>12</v>
      </c>
      <c r="T435" s="73" t="s">
        <v>75</v>
      </c>
      <c r="U435" s="83" t="e">
        <f t="shared" si="13"/>
        <v>#REF!</v>
      </c>
    </row>
    <row r="436" spans="16:21" x14ac:dyDescent="0.25">
      <c r="P436" s="70">
        <v>433</v>
      </c>
      <c r="Q436" s="73">
        <f t="shared" si="12"/>
        <v>37</v>
      </c>
      <c r="R436" s="73">
        <v>1</v>
      </c>
      <c r="S436" s="83">
        <v>1837</v>
      </c>
      <c r="T436" s="73" t="s">
        <v>64</v>
      </c>
      <c r="U436" s="83" t="e">
        <f t="shared" si="13"/>
        <v>#REF!</v>
      </c>
    </row>
    <row r="437" spans="16:21" x14ac:dyDescent="0.25">
      <c r="P437" s="70">
        <v>434</v>
      </c>
      <c r="Q437" s="73">
        <f t="shared" si="12"/>
        <v>37</v>
      </c>
      <c r="R437" s="73">
        <v>2</v>
      </c>
      <c r="T437" s="73" t="s">
        <v>65</v>
      </c>
      <c r="U437" s="83" t="e">
        <f t="shared" si="13"/>
        <v>#REF!</v>
      </c>
    </row>
    <row r="438" spans="16:21" x14ac:dyDescent="0.25">
      <c r="P438" s="70">
        <v>435</v>
      </c>
      <c r="Q438" s="73">
        <f t="shared" si="12"/>
        <v>37</v>
      </c>
      <c r="R438" s="73">
        <v>3</v>
      </c>
      <c r="T438" s="73" t="s">
        <v>66</v>
      </c>
      <c r="U438" s="83" t="e">
        <f t="shared" si="13"/>
        <v>#REF!</v>
      </c>
    </row>
    <row r="439" spans="16:21" x14ac:dyDescent="0.25">
      <c r="P439" s="70">
        <v>436</v>
      </c>
      <c r="Q439" s="73">
        <f t="shared" si="12"/>
        <v>37</v>
      </c>
      <c r="R439" s="73">
        <v>4</v>
      </c>
      <c r="T439" s="73" t="s">
        <v>67</v>
      </c>
      <c r="U439" s="83" t="e">
        <f t="shared" si="13"/>
        <v>#REF!</v>
      </c>
    </row>
    <row r="440" spans="16:21" x14ac:dyDescent="0.25">
      <c r="P440" s="70">
        <v>437</v>
      </c>
      <c r="Q440" s="73">
        <f t="shared" si="12"/>
        <v>37</v>
      </c>
      <c r="R440" s="73">
        <v>5</v>
      </c>
      <c r="T440" s="73" t="s">
        <v>68</v>
      </c>
      <c r="U440" s="83" t="e">
        <f t="shared" si="13"/>
        <v>#REF!</v>
      </c>
    </row>
    <row r="441" spans="16:21" x14ac:dyDescent="0.25">
      <c r="P441" s="70">
        <v>438</v>
      </c>
      <c r="Q441" s="73">
        <f t="shared" si="12"/>
        <v>37</v>
      </c>
      <c r="R441" s="73">
        <v>6</v>
      </c>
      <c r="T441" s="73" t="s">
        <v>69</v>
      </c>
      <c r="U441" s="83" t="e">
        <f t="shared" si="13"/>
        <v>#REF!</v>
      </c>
    </row>
    <row r="442" spans="16:21" x14ac:dyDescent="0.25">
      <c r="P442" s="70">
        <v>439</v>
      </c>
      <c r="Q442" s="73">
        <f t="shared" si="12"/>
        <v>37</v>
      </c>
      <c r="R442" s="73">
        <v>7</v>
      </c>
      <c r="T442" s="73" t="s">
        <v>70</v>
      </c>
      <c r="U442" s="83" t="e">
        <f t="shared" si="13"/>
        <v>#REF!</v>
      </c>
    </row>
    <row r="443" spans="16:21" x14ac:dyDescent="0.25">
      <c r="P443" s="70">
        <v>440</v>
      </c>
      <c r="Q443" s="73">
        <f t="shared" si="12"/>
        <v>37</v>
      </c>
      <c r="R443" s="73">
        <v>8</v>
      </c>
      <c r="T443" s="73" t="s">
        <v>71</v>
      </c>
      <c r="U443" s="83" t="e">
        <f t="shared" si="13"/>
        <v>#REF!</v>
      </c>
    </row>
    <row r="444" spans="16:21" x14ac:dyDescent="0.25">
      <c r="P444" s="70">
        <v>441</v>
      </c>
      <c r="Q444" s="73">
        <f t="shared" si="12"/>
        <v>37</v>
      </c>
      <c r="R444" s="73">
        <v>9</v>
      </c>
      <c r="T444" s="73" t="s">
        <v>72</v>
      </c>
      <c r="U444" s="83" t="e">
        <f t="shared" si="13"/>
        <v>#REF!</v>
      </c>
    </row>
    <row r="445" spans="16:21" x14ac:dyDescent="0.25">
      <c r="P445" s="70">
        <v>442</v>
      </c>
      <c r="Q445" s="73">
        <f t="shared" si="12"/>
        <v>37</v>
      </c>
      <c r="R445" s="73">
        <v>10</v>
      </c>
      <c r="T445" s="73" t="s">
        <v>73</v>
      </c>
      <c r="U445" s="83" t="e">
        <f t="shared" si="13"/>
        <v>#REF!</v>
      </c>
    </row>
    <row r="446" spans="16:21" x14ac:dyDescent="0.25">
      <c r="P446" s="70">
        <v>443</v>
      </c>
      <c r="Q446" s="73">
        <f t="shared" si="12"/>
        <v>37</v>
      </c>
      <c r="R446" s="73">
        <v>11</v>
      </c>
      <c r="T446" s="73" t="s">
        <v>74</v>
      </c>
      <c r="U446" s="83" t="e">
        <f t="shared" si="13"/>
        <v>#REF!</v>
      </c>
    </row>
    <row r="447" spans="16:21" x14ac:dyDescent="0.25">
      <c r="P447" s="70">
        <v>444</v>
      </c>
      <c r="Q447" s="73">
        <f t="shared" si="12"/>
        <v>37</v>
      </c>
      <c r="R447" s="73">
        <v>12</v>
      </c>
      <c r="T447" s="73" t="s">
        <v>75</v>
      </c>
      <c r="U447" s="83" t="e">
        <f t="shared" si="13"/>
        <v>#REF!</v>
      </c>
    </row>
    <row r="448" spans="16:21" x14ac:dyDescent="0.25">
      <c r="P448" s="70">
        <v>445</v>
      </c>
      <c r="Q448" s="73">
        <f t="shared" si="12"/>
        <v>38</v>
      </c>
      <c r="R448" s="73">
        <v>1</v>
      </c>
      <c r="S448" s="83">
        <v>1838</v>
      </c>
      <c r="T448" s="73" t="s">
        <v>64</v>
      </c>
      <c r="U448" s="83" t="e">
        <f t="shared" si="13"/>
        <v>#REF!</v>
      </c>
    </row>
    <row r="449" spans="16:21" x14ac:dyDescent="0.25">
      <c r="P449" s="70">
        <v>446</v>
      </c>
      <c r="Q449" s="73">
        <f t="shared" si="12"/>
        <v>38</v>
      </c>
      <c r="R449" s="73">
        <v>2</v>
      </c>
      <c r="T449" s="73" t="s">
        <v>65</v>
      </c>
      <c r="U449" s="83" t="e">
        <f t="shared" si="13"/>
        <v>#REF!</v>
      </c>
    </row>
    <row r="450" spans="16:21" x14ac:dyDescent="0.25">
      <c r="P450" s="70">
        <v>447</v>
      </c>
      <c r="Q450" s="73">
        <f t="shared" si="12"/>
        <v>38</v>
      </c>
      <c r="R450" s="73">
        <v>3</v>
      </c>
      <c r="T450" s="73" t="s">
        <v>66</v>
      </c>
      <c r="U450" s="83" t="e">
        <f t="shared" si="13"/>
        <v>#REF!</v>
      </c>
    </row>
    <row r="451" spans="16:21" x14ac:dyDescent="0.25">
      <c r="P451" s="70">
        <v>448</v>
      </c>
      <c r="Q451" s="73">
        <f t="shared" si="12"/>
        <v>38</v>
      </c>
      <c r="R451" s="73">
        <v>4</v>
      </c>
      <c r="T451" s="73" t="s">
        <v>67</v>
      </c>
      <c r="U451" s="83" t="e">
        <f t="shared" si="13"/>
        <v>#REF!</v>
      </c>
    </row>
    <row r="452" spans="16:21" x14ac:dyDescent="0.25">
      <c r="P452" s="70">
        <v>449</v>
      </c>
      <c r="Q452" s="73">
        <f t="shared" ref="Q452:Q515" si="14">ROUNDUP(P452/12,0)</f>
        <v>38</v>
      </c>
      <c r="R452" s="73">
        <v>5</v>
      </c>
      <c r="T452" s="73" t="s">
        <v>68</v>
      </c>
      <c r="U452" s="83" t="e">
        <f t="shared" ref="U452:U515" si="15">INDEX($C$7:$N$22,Q452,R452)</f>
        <v>#REF!</v>
      </c>
    </row>
    <row r="453" spans="16:21" x14ac:dyDescent="0.25">
      <c r="P453" s="70">
        <v>450</v>
      </c>
      <c r="Q453" s="73">
        <f t="shared" si="14"/>
        <v>38</v>
      </c>
      <c r="R453" s="73">
        <v>6</v>
      </c>
      <c r="T453" s="73" t="s">
        <v>69</v>
      </c>
      <c r="U453" s="83" t="e">
        <f t="shared" si="15"/>
        <v>#REF!</v>
      </c>
    </row>
    <row r="454" spans="16:21" x14ac:dyDescent="0.25">
      <c r="P454" s="70">
        <v>451</v>
      </c>
      <c r="Q454" s="73">
        <f t="shared" si="14"/>
        <v>38</v>
      </c>
      <c r="R454" s="73">
        <v>7</v>
      </c>
      <c r="T454" s="73" t="s">
        <v>70</v>
      </c>
      <c r="U454" s="83" t="e">
        <f t="shared" si="15"/>
        <v>#REF!</v>
      </c>
    </row>
    <row r="455" spans="16:21" x14ac:dyDescent="0.25">
      <c r="P455" s="70">
        <v>452</v>
      </c>
      <c r="Q455" s="73">
        <f t="shared" si="14"/>
        <v>38</v>
      </c>
      <c r="R455" s="73">
        <v>8</v>
      </c>
      <c r="T455" s="73" t="s">
        <v>71</v>
      </c>
      <c r="U455" s="83" t="e">
        <f t="shared" si="15"/>
        <v>#REF!</v>
      </c>
    </row>
    <row r="456" spans="16:21" x14ac:dyDescent="0.25">
      <c r="P456" s="70">
        <v>453</v>
      </c>
      <c r="Q456" s="73">
        <f t="shared" si="14"/>
        <v>38</v>
      </c>
      <c r="R456" s="73">
        <v>9</v>
      </c>
      <c r="T456" s="73" t="s">
        <v>72</v>
      </c>
      <c r="U456" s="83" t="e">
        <f t="shared" si="15"/>
        <v>#REF!</v>
      </c>
    </row>
    <row r="457" spans="16:21" x14ac:dyDescent="0.25">
      <c r="P457" s="70">
        <v>454</v>
      </c>
      <c r="Q457" s="73">
        <f t="shared" si="14"/>
        <v>38</v>
      </c>
      <c r="R457" s="73">
        <v>10</v>
      </c>
      <c r="T457" s="73" t="s">
        <v>73</v>
      </c>
      <c r="U457" s="83" t="e">
        <f t="shared" si="15"/>
        <v>#REF!</v>
      </c>
    </row>
    <row r="458" spans="16:21" x14ac:dyDescent="0.25">
      <c r="P458" s="70">
        <v>455</v>
      </c>
      <c r="Q458" s="73">
        <f t="shared" si="14"/>
        <v>38</v>
      </c>
      <c r="R458" s="73">
        <v>11</v>
      </c>
      <c r="T458" s="73" t="s">
        <v>74</v>
      </c>
      <c r="U458" s="83" t="e">
        <f t="shared" si="15"/>
        <v>#REF!</v>
      </c>
    </row>
    <row r="459" spans="16:21" x14ac:dyDescent="0.25">
      <c r="P459" s="70">
        <v>456</v>
      </c>
      <c r="Q459" s="73">
        <f t="shared" si="14"/>
        <v>38</v>
      </c>
      <c r="R459" s="73">
        <v>12</v>
      </c>
      <c r="T459" s="73" t="s">
        <v>75</v>
      </c>
      <c r="U459" s="83" t="e">
        <f t="shared" si="15"/>
        <v>#REF!</v>
      </c>
    </row>
    <row r="460" spans="16:21" x14ac:dyDescent="0.25">
      <c r="P460" s="70">
        <v>457</v>
      </c>
      <c r="Q460" s="73">
        <f t="shared" si="14"/>
        <v>39</v>
      </c>
      <c r="R460" s="73">
        <v>1</v>
      </c>
      <c r="S460" s="83">
        <v>1839</v>
      </c>
      <c r="T460" s="73" t="s">
        <v>64</v>
      </c>
      <c r="U460" s="83" t="e">
        <f t="shared" si="15"/>
        <v>#REF!</v>
      </c>
    </row>
    <row r="461" spans="16:21" x14ac:dyDescent="0.25">
      <c r="P461" s="70">
        <v>458</v>
      </c>
      <c r="Q461" s="73">
        <f t="shared" si="14"/>
        <v>39</v>
      </c>
      <c r="R461" s="73">
        <v>2</v>
      </c>
      <c r="T461" s="73" t="s">
        <v>65</v>
      </c>
      <c r="U461" s="83" t="e">
        <f t="shared" si="15"/>
        <v>#REF!</v>
      </c>
    </row>
    <row r="462" spans="16:21" x14ac:dyDescent="0.25">
      <c r="P462" s="70">
        <v>459</v>
      </c>
      <c r="Q462" s="73">
        <f t="shared" si="14"/>
        <v>39</v>
      </c>
      <c r="R462" s="73">
        <v>3</v>
      </c>
      <c r="T462" s="73" t="s">
        <v>66</v>
      </c>
      <c r="U462" s="83" t="e">
        <f t="shared" si="15"/>
        <v>#REF!</v>
      </c>
    </row>
    <row r="463" spans="16:21" x14ac:dyDescent="0.25">
      <c r="P463" s="70">
        <v>460</v>
      </c>
      <c r="Q463" s="73">
        <f t="shared" si="14"/>
        <v>39</v>
      </c>
      <c r="R463" s="73">
        <v>4</v>
      </c>
      <c r="T463" s="73" t="s">
        <v>67</v>
      </c>
      <c r="U463" s="83" t="e">
        <f t="shared" si="15"/>
        <v>#REF!</v>
      </c>
    </row>
    <row r="464" spans="16:21" x14ac:dyDescent="0.25">
      <c r="P464" s="70">
        <v>461</v>
      </c>
      <c r="Q464" s="73">
        <f t="shared" si="14"/>
        <v>39</v>
      </c>
      <c r="R464" s="73">
        <v>5</v>
      </c>
      <c r="T464" s="73" t="s">
        <v>68</v>
      </c>
      <c r="U464" s="83" t="e">
        <f t="shared" si="15"/>
        <v>#REF!</v>
      </c>
    </row>
    <row r="465" spans="16:21" x14ac:dyDescent="0.25">
      <c r="P465" s="70">
        <v>462</v>
      </c>
      <c r="Q465" s="73">
        <f t="shared" si="14"/>
        <v>39</v>
      </c>
      <c r="R465" s="73">
        <v>6</v>
      </c>
      <c r="T465" s="73" t="s">
        <v>69</v>
      </c>
      <c r="U465" s="83" t="e">
        <f t="shared" si="15"/>
        <v>#REF!</v>
      </c>
    </row>
    <row r="466" spans="16:21" x14ac:dyDescent="0.25">
      <c r="P466" s="70">
        <v>463</v>
      </c>
      <c r="Q466" s="73">
        <f t="shared" si="14"/>
        <v>39</v>
      </c>
      <c r="R466" s="73">
        <v>7</v>
      </c>
      <c r="T466" s="73" t="s">
        <v>70</v>
      </c>
      <c r="U466" s="83" t="e">
        <f t="shared" si="15"/>
        <v>#REF!</v>
      </c>
    </row>
    <row r="467" spans="16:21" x14ac:dyDescent="0.25">
      <c r="P467" s="70">
        <v>464</v>
      </c>
      <c r="Q467" s="73">
        <f t="shared" si="14"/>
        <v>39</v>
      </c>
      <c r="R467" s="73">
        <v>8</v>
      </c>
      <c r="T467" s="73" t="s">
        <v>71</v>
      </c>
      <c r="U467" s="83" t="e">
        <f t="shared" si="15"/>
        <v>#REF!</v>
      </c>
    </row>
    <row r="468" spans="16:21" x14ac:dyDescent="0.25">
      <c r="P468" s="70">
        <v>465</v>
      </c>
      <c r="Q468" s="73">
        <f t="shared" si="14"/>
        <v>39</v>
      </c>
      <c r="R468" s="73">
        <v>9</v>
      </c>
      <c r="T468" s="73" t="s">
        <v>72</v>
      </c>
      <c r="U468" s="83" t="e">
        <f t="shared" si="15"/>
        <v>#REF!</v>
      </c>
    </row>
    <row r="469" spans="16:21" x14ac:dyDescent="0.25">
      <c r="P469" s="70">
        <v>466</v>
      </c>
      <c r="Q469" s="73">
        <f t="shared" si="14"/>
        <v>39</v>
      </c>
      <c r="R469" s="73">
        <v>10</v>
      </c>
      <c r="T469" s="73" t="s">
        <v>73</v>
      </c>
      <c r="U469" s="83" t="e">
        <f t="shared" si="15"/>
        <v>#REF!</v>
      </c>
    </row>
    <row r="470" spans="16:21" x14ac:dyDescent="0.25">
      <c r="P470" s="70">
        <v>467</v>
      </c>
      <c r="Q470" s="73">
        <f t="shared" si="14"/>
        <v>39</v>
      </c>
      <c r="R470" s="73">
        <v>11</v>
      </c>
      <c r="T470" s="73" t="s">
        <v>74</v>
      </c>
      <c r="U470" s="83" t="e">
        <f t="shared" si="15"/>
        <v>#REF!</v>
      </c>
    </row>
    <row r="471" spans="16:21" x14ac:dyDescent="0.25">
      <c r="P471" s="70">
        <v>468</v>
      </c>
      <c r="Q471" s="73">
        <f t="shared" si="14"/>
        <v>39</v>
      </c>
      <c r="R471" s="73">
        <v>12</v>
      </c>
      <c r="T471" s="73" t="s">
        <v>75</v>
      </c>
      <c r="U471" s="83" t="e">
        <f t="shared" si="15"/>
        <v>#REF!</v>
      </c>
    </row>
    <row r="472" spans="16:21" x14ac:dyDescent="0.25">
      <c r="P472" s="70">
        <v>469</v>
      </c>
      <c r="Q472" s="73">
        <f t="shared" si="14"/>
        <v>40</v>
      </c>
      <c r="R472" s="73">
        <v>1</v>
      </c>
      <c r="S472" s="83">
        <v>1840</v>
      </c>
      <c r="T472" s="73" t="s">
        <v>64</v>
      </c>
      <c r="U472" s="83" t="e">
        <f t="shared" si="15"/>
        <v>#REF!</v>
      </c>
    </row>
    <row r="473" spans="16:21" x14ac:dyDescent="0.25">
      <c r="P473" s="70">
        <v>470</v>
      </c>
      <c r="Q473" s="73">
        <f t="shared" si="14"/>
        <v>40</v>
      </c>
      <c r="R473" s="73">
        <v>2</v>
      </c>
      <c r="T473" s="73" t="s">
        <v>65</v>
      </c>
      <c r="U473" s="83" t="e">
        <f t="shared" si="15"/>
        <v>#REF!</v>
      </c>
    </row>
    <row r="474" spans="16:21" x14ac:dyDescent="0.25">
      <c r="P474" s="70">
        <v>471</v>
      </c>
      <c r="Q474" s="73">
        <f t="shared" si="14"/>
        <v>40</v>
      </c>
      <c r="R474" s="73">
        <v>3</v>
      </c>
      <c r="T474" s="73" t="s">
        <v>66</v>
      </c>
      <c r="U474" s="83" t="e">
        <f t="shared" si="15"/>
        <v>#REF!</v>
      </c>
    </row>
    <row r="475" spans="16:21" x14ac:dyDescent="0.25">
      <c r="P475" s="70">
        <v>472</v>
      </c>
      <c r="Q475" s="73">
        <f t="shared" si="14"/>
        <v>40</v>
      </c>
      <c r="R475" s="73">
        <v>4</v>
      </c>
      <c r="T475" s="73" t="s">
        <v>67</v>
      </c>
      <c r="U475" s="83" t="e">
        <f t="shared" si="15"/>
        <v>#REF!</v>
      </c>
    </row>
    <row r="476" spans="16:21" x14ac:dyDescent="0.25">
      <c r="P476" s="70">
        <v>473</v>
      </c>
      <c r="Q476" s="73">
        <f t="shared" si="14"/>
        <v>40</v>
      </c>
      <c r="R476" s="73">
        <v>5</v>
      </c>
      <c r="T476" s="73" t="s">
        <v>68</v>
      </c>
      <c r="U476" s="83" t="e">
        <f t="shared" si="15"/>
        <v>#REF!</v>
      </c>
    </row>
    <row r="477" spans="16:21" x14ac:dyDescent="0.25">
      <c r="P477" s="70">
        <v>474</v>
      </c>
      <c r="Q477" s="73">
        <f t="shared" si="14"/>
        <v>40</v>
      </c>
      <c r="R477" s="73">
        <v>6</v>
      </c>
      <c r="T477" s="73" t="s">
        <v>69</v>
      </c>
      <c r="U477" s="83" t="e">
        <f t="shared" si="15"/>
        <v>#REF!</v>
      </c>
    </row>
    <row r="478" spans="16:21" x14ac:dyDescent="0.25">
      <c r="P478" s="70">
        <v>475</v>
      </c>
      <c r="Q478" s="73">
        <f t="shared" si="14"/>
        <v>40</v>
      </c>
      <c r="R478" s="73">
        <v>7</v>
      </c>
      <c r="T478" s="73" t="s">
        <v>70</v>
      </c>
      <c r="U478" s="83" t="e">
        <f t="shared" si="15"/>
        <v>#REF!</v>
      </c>
    </row>
    <row r="479" spans="16:21" x14ac:dyDescent="0.25">
      <c r="P479" s="70">
        <v>476</v>
      </c>
      <c r="Q479" s="73">
        <f t="shared" si="14"/>
        <v>40</v>
      </c>
      <c r="R479" s="73">
        <v>8</v>
      </c>
      <c r="T479" s="73" t="s">
        <v>71</v>
      </c>
      <c r="U479" s="83" t="e">
        <f t="shared" si="15"/>
        <v>#REF!</v>
      </c>
    </row>
    <row r="480" spans="16:21" x14ac:dyDescent="0.25">
      <c r="P480" s="70">
        <v>477</v>
      </c>
      <c r="Q480" s="73">
        <f t="shared" si="14"/>
        <v>40</v>
      </c>
      <c r="R480" s="73">
        <v>9</v>
      </c>
      <c r="T480" s="73" t="s">
        <v>72</v>
      </c>
      <c r="U480" s="83" t="e">
        <f t="shared" si="15"/>
        <v>#REF!</v>
      </c>
    </row>
    <row r="481" spans="16:21" x14ac:dyDescent="0.25">
      <c r="P481" s="70">
        <v>478</v>
      </c>
      <c r="Q481" s="73">
        <f t="shared" si="14"/>
        <v>40</v>
      </c>
      <c r="R481" s="73">
        <v>10</v>
      </c>
      <c r="T481" s="73" t="s">
        <v>73</v>
      </c>
      <c r="U481" s="83" t="e">
        <f t="shared" si="15"/>
        <v>#REF!</v>
      </c>
    </row>
    <row r="482" spans="16:21" x14ac:dyDescent="0.25">
      <c r="P482" s="70">
        <v>479</v>
      </c>
      <c r="Q482" s="73">
        <f t="shared" si="14"/>
        <v>40</v>
      </c>
      <c r="R482" s="73">
        <v>11</v>
      </c>
      <c r="T482" s="73" t="s">
        <v>74</v>
      </c>
      <c r="U482" s="83" t="e">
        <f t="shared" si="15"/>
        <v>#REF!</v>
      </c>
    </row>
    <row r="483" spans="16:21" x14ac:dyDescent="0.25">
      <c r="P483" s="70">
        <v>480</v>
      </c>
      <c r="Q483" s="73">
        <f t="shared" si="14"/>
        <v>40</v>
      </c>
      <c r="R483" s="73">
        <v>12</v>
      </c>
      <c r="T483" s="73" t="s">
        <v>75</v>
      </c>
      <c r="U483" s="83" t="e">
        <f t="shared" si="15"/>
        <v>#REF!</v>
      </c>
    </row>
    <row r="484" spans="16:21" x14ac:dyDescent="0.25">
      <c r="P484" s="70">
        <v>481</v>
      </c>
      <c r="Q484" s="73">
        <f t="shared" si="14"/>
        <v>41</v>
      </c>
      <c r="R484" s="73">
        <v>1</v>
      </c>
      <c r="S484" s="83">
        <v>1841</v>
      </c>
      <c r="T484" s="73" t="s">
        <v>64</v>
      </c>
      <c r="U484" s="83" t="e">
        <f t="shared" si="15"/>
        <v>#REF!</v>
      </c>
    </row>
    <row r="485" spans="16:21" x14ac:dyDescent="0.25">
      <c r="P485" s="70">
        <v>482</v>
      </c>
      <c r="Q485" s="73">
        <f t="shared" si="14"/>
        <v>41</v>
      </c>
      <c r="R485" s="73">
        <v>2</v>
      </c>
      <c r="T485" s="73" t="s">
        <v>65</v>
      </c>
      <c r="U485" s="83" t="e">
        <f t="shared" si="15"/>
        <v>#REF!</v>
      </c>
    </row>
    <row r="486" spans="16:21" x14ac:dyDescent="0.25">
      <c r="P486" s="70">
        <v>483</v>
      </c>
      <c r="Q486" s="73">
        <f t="shared" si="14"/>
        <v>41</v>
      </c>
      <c r="R486" s="73">
        <v>3</v>
      </c>
      <c r="T486" s="73" t="s">
        <v>66</v>
      </c>
      <c r="U486" s="83" t="e">
        <f t="shared" si="15"/>
        <v>#REF!</v>
      </c>
    </row>
    <row r="487" spans="16:21" x14ac:dyDescent="0.25">
      <c r="P487" s="70">
        <v>484</v>
      </c>
      <c r="Q487" s="73">
        <f t="shared" si="14"/>
        <v>41</v>
      </c>
      <c r="R487" s="73">
        <v>4</v>
      </c>
      <c r="T487" s="73" t="s">
        <v>67</v>
      </c>
      <c r="U487" s="83" t="e">
        <f t="shared" si="15"/>
        <v>#REF!</v>
      </c>
    </row>
    <row r="488" spans="16:21" x14ac:dyDescent="0.25">
      <c r="P488" s="70">
        <v>485</v>
      </c>
      <c r="Q488" s="73">
        <f t="shared" si="14"/>
        <v>41</v>
      </c>
      <c r="R488" s="73">
        <v>5</v>
      </c>
      <c r="T488" s="73" t="s">
        <v>68</v>
      </c>
      <c r="U488" s="83" t="e">
        <f t="shared" si="15"/>
        <v>#REF!</v>
      </c>
    </row>
    <row r="489" spans="16:21" x14ac:dyDescent="0.25">
      <c r="P489" s="70">
        <v>486</v>
      </c>
      <c r="Q489" s="73">
        <f t="shared" si="14"/>
        <v>41</v>
      </c>
      <c r="R489" s="73">
        <v>6</v>
      </c>
      <c r="T489" s="73" t="s">
        <v>69</v>
      </c>
      <c r="U489" s="83" t="e">
        <f t="shared" si="15"/>
        <v>#REF!</v>
      </c>
    </row>
    <row r="490" spans="16:21" x14ac:dyDescent="0.25">
      <c r="P490" s="70">
        <v>487</v>
      </c>
      <c r="Q490" s="73">
        <f t="shared" si="14"/>
        <v>41</v>
      </c>
      <c r="R490" s="73">
        <v>7</v>
      </c>
      <c r="T490" s="73" t="s">
        <v>70</v>
      </c>
      <c r="U490" s="83" t="e">
        <f t="shared" si="15"/>
        <v>#REF!</v>
      </c>
    </row>
    <row r="491" spans="16:21" x14ac:dyDescent="0.25">
      <c r="P491" s="70">
        <v>488</v>
      </c>
      <c r="Q491" s="73">
        <f t="shared" si="14"/>
        <v>41</v>
      </c>
      <c r="R491" s="73">
        <v>8</v>
      </c>
      <c r="T491" s="73" t="s">
        <v>71</v>
      </c>
      <c r="U491" s="83" t="e">
        <f t="shared" si="15"/>
        <v>#REF!</v>
      </c>
    </row>
    <row r="492" spans="16:21" x14ac:dyDescent="0.25">
      <c r="P492" s="70">
        <v>489</v>
      </c>
      <c r="Q492" s="73">
        <f t="shared" si="14"/>
        <v>41</v>
      </c>
      <c r="R492" s="73">
        <v>9</v>
      </c>
      <c r="T492" s="73" t="s">
        <v>72</v>
      </c>
      <c r="U492" s="83" t="e">
        <f t="shared" si="15"/>
        <v>#REF!</v>
      </c>
    </row>
    <row r="493" spans="16:21" x14ac:dyDescent="0.25">
      <c r="P493" s="70">
        <v>490</v>
      </c>
      <c r="Q493" s="73">
        <f t="shared" si="14"/>
        <v>41</v>
      </c>
      <c r="R493" s="73">
        <v>10</v>
      </c>
      <c r="T493" s="73" t="s">
        <v>73</v>
      </c>
      <c r="U493" s="83" t="e">
        <f t="shared" si="15"/>
        <v>#REF!</v>
      </c>
    </row>
    <row r="494" spans="16:21" x14ac:dyDescent="0.25">
      <c r="P494" s="70">
        <v>491</v>
      </c>
      <c r="Q494" s="73">
        <f t="shared" si="14"/>
        <v>41</v>
      </c>
      <c r="R494" s="73">
        <v>11</v>
      </c>
      <c r="T494" s="73" t="s">
        <v>74</v>
      </c>
      <c r="U494" s="83" t="e">
        <f t="shared" si="15"/>
        <v>#REF!</v>
      </c>
    </row>
    <row r="495" spans="16:21" x14ac:dyDescent="0.25">
      <c r="P495" s="70">
        <v>492</v>
      </c>
      <c r="Q495" s="73">
        <f t="shared" si="14"/>
        <v>41</v>
      </c>
      <c r="R495" s="73">
        <v>12</v>
      </c>
      <c r="T495" s="73" t="s">
        <v>75</v>
      </c>
      <c r="U495" s="83" t="e">
        <f t="shared" si="15"/>
        <v>#REF!</v>
      </c>
    </row>
    <row r="496" spans="16:21" x14ac:dyDescent="0.25">
      <c r="P496" s="70">
        <v>493</v>
      </c>
      <c r="Q496" s="73">
        <f t="shared" si="14"/>
        <v>42</v>
      </c>
      <c r="R496" s="73">
        <v>1</v>
      </c>
      <c r="S496" s="83">
        <v>1842</v>
      </c>
      <c r="T496" s="73" t="s">
        <v>64</v>
      </c>
      <c r="U496" s="83" t="e">
        <f t="shared" si="15"/>
        <v>#REF!</v>
      </c>
    </row>
    <row r="497" spans="16:21" x14ac:dyDescent="0.25">
      <c r="P497" s="70">
        <v>494</v>
      </c>
      <c r="Q497" s="73">
        <f t="shared" si="14"/>
        <v>42</v>
      </c>
      <c r="R497" s="73">
        <v>2</v>
      </c>
      <c r="T497" s="73" t="s">
        <v>65</v>
      </c>
      <c r="U497" s="83" t="e">
        <f t="shared" si="15"/>
        <v>#REF!</v>
      </c>
    </row>
    <row r="498" spans="16:21" x14ac:dyDescent="0.25">
      <c r="P498" s="70">
        <v>495</v>
      </c>
      <c r="Q498" s="73">
        <f t="shared" si="14"/>
        <v>42</v>
      </c>
      <c r="R498" s="73">
        <v>3</v>
      </c>
      <c r="T498" s="73" t="s">
        <v>66</v>
      </c>
      <c r="U498" s="83" t="e">
        <f t="shared" si="15"/>
        <v>#REF!</v>
      </c>
    </row>
    <row r="499" spans="16:21" x14ac:dyDescent="0.25">
      <c r="P499" s="70">
        <v>496</v>
      </c>
      <c r="Q499" s="73">
        <f t="shared" si="14"/>
        <v>42</v>
      </c>
      <c r="R499" s="73">
        <v>4</v>
      </c>
      <c r="T499" s="73" t="s">
        <v>67</v>
      </c>
      <c r="U499" s="83" t="e">
        <f t="shared" si="15"/>
        <v>#REF!</v>
      </c>
    </row>
    <row r="500" spans="16:21" x14ac:dyDescent="0.25">
      <c r="P500" s="70">
        <v>497</v>
      </c>
      <c r="Q500" s="73">
        <f t="shared" si="14"/>
        <v>42</v>
      </c>
      <c r="R500" s="73">
        <v>5</v>
      </c>
      <c r="T500" s="73" t="s">
        <v>68</v>
      </c>
      <c r="U500" s="83" t="e">
        <f t="shared" si="15"/>
        <v>#REF!</v>
      </c>
    </row>
    <row r="501" spans="16:21" x14ac:dyDescent="0.25">
      <c r="P501" s="70">
        <v>498</v>
      </c>
      <c r="Q501" s="73">
        <f t="shared" si="14"/>
        <v>42</v>
      </c>
      <c r="R501" s="73">
        <v>6</v>
      </c>
      <c r="T501" s="73" t="s">
        <v>69</v>
      </c>
      <c r="U501" s="83" t="e">
        <f t="shared" si="15"/>
        <v>#REF!</v>
      </c>
    </row>
    <row r="502" spans="16:21" x14ac:dyDescent="0.25">
      <c r="P502" s="70">
        <v>499</v>
      </c>
      <c r="Q502" s="73">
        <f t="shared" si="14"/>
        <v>42</v>
      </c>
      <c r="R502" s="73">
        <v>7</v>
      </c>
      <c r="T502" s="73" t="s">
        <v>70</v>
      </c>
      <c r="U502" s="83" t="e">
        <f t="shared" si="15"/>
        <v>#REF!</v>
      </c>
    </row>
    <row r="503" spans="16:21" x14ac:dyDescent="0.25">
      <c r="P503" s="70">
        <v>500</v>
      </c>
      <c r="Q503" s="73">
        <f t="shared" si="14"/>
        <v>42</v>
      </c>
      <c r="R503" s="73">
        <v>8</v>
      </c>
      <c r="T503" s="73" t="s">
        <v>71</v>
      </c>
      <c r="U503" s="83" t="e">
        <f t="shared" si="15"/>
        <v>#REF!</v>
      </c>
    </row>
    <row r="504" spans="16:21" x14ac:dyDescent="0.25">
      <c r="P504" s="70">
        <v>501</v>
      </c>
      <c r="Q504" s="73">
        <f t="shared" si="14"/>
        <v>42</v>
      </c>
      <c r="R504" s="73">
        <v>9</v>
      </c>
      <c r="T504" s="73" t="s">
        <v>72</v>
      </c>
      <c r="U504" s="83" t="e">
        <f t="shared" si="15"/>
        <v>#REF!</v>
      </c>
    </row>
    <row r="505" spans="16:21" x14ac:dyDescent="0.25">
      <c r="P505" s="70">
        <v>502</v>
      </c>
      <c r="Q505" s="73">
        <f t="shared" si="14"/>
        <v>42</v>
      </c>
      <c r="R505" s="73">
        <v>10</v>
      </c>
      <c r="T505" s="73" t="s">
        <v>73</v>
      </c>
      <c r="U505" s="83" t="e">
        <f t="shared" si="15"/>
        <v>#REF!</v>
      </c>
    </row>
    <row r="506" spans="16:21" x14ac:dyDescent="0.25">
      <c r="P506" s="70">
        <v>503</v>
      </c>
      <c r="Q506" s="73">
        <f t="shared" si="14"/>
        <v>42</v>
      </c>
      <c r="R506" s="73">
        <v>11</v>
      </c>
      <c r="T506" s="73" t="s">
        <v>74</v>
      </c>
      <c r="U506" s="83" t="e">
        <f t="shared" si="15"/>
        <v>#REF!</v>
      </c>
    </row>
    <row r="507" spans="16:21" x14ac:dyDescent="0.25">
      <c r="P507" s="70">
        <v>504</v>
      </c>
      <c r="Q507" s="73">
        <f t="shared" si="14"/>
        <v>42</v>
      </c>
      <c r="R507" s="73">
        <v>12</v>
      </c>
      <c r="T507" s="73" t="s">
        <v>75</v>
      </c>
      <c r="U507" s="83" t="e">
        <f t="shared" si="15"/>
        <v>#REF!</v>
      </c>
    </row>
    <row r="508" spans="16:21" x14ac:dyDescent="0.25">
      <c r="P508" s="70">
        <v>505</v>
      </c>
      <c r="Q508" s="73">
        <f t="shared" si="14"/>
        <v>43</v>
      </c>
      <c r="R508" s="73">
        <v>1</v>
      </c>
      <c r="S508" s="83">
        <v>1843</v>
      </c>
      <c r="T508" s="73" t="s">
        <v>64</v>
      </c>
      <c r="U508" s="83" t="e">
        <f t="shared" si="15"/>
        <v>#REF!</v>
      </c>
    </row>
    <row r="509" spans="16:21" x14ac:dyDescent="0.25">
      <c r="P509" s="70">
        <v>506</v>
      </c>
      <c r="Q509" s="73">
        <f t="shared" si="14"/>
        <v>43</v>
      </c>
      <c r="R509" s="73">
        <v>2</v>
      </c>
      <c r="T509" s="73" t="s">
        <v>65</v>
      </c>
      <c r="U509" s="83" t="e">
        <f t="shared" si="15"/>
        <v>#REF!</v>
      </c>
    </row>
    <row r="510" spans="16:21" x14ac:dyDescent="0.25">
      <c r="P510" s="70">
        <v>507</v>
      </c>
      <c r="Q510" s="73">
        <f t="shared" si="14"/>
        <v>43</v>
      </c>
      <c r="R510" s="73">
        <v>3</v>
      </c>
      <c r="T510" s="73" t="s">
        <v>66</v>
      </c>
      <c r="U510" s="83" t="e">
        <f t="shared" si="15"/>
        <v>#REF!</v>
      </c>
    </row>
    <row r="511" spans="16:21" x14ac:dyDescent="0.25">
      <c r="P511" s="70">
        <v>508</v>
      </c>
      <c r="Q511" s="73">
        <f t="shared" si="14"/>
        <v>43</v>
      </c>
      <c r="R511" s="73">
        <v>4</v>
      </c>
      <c r="T511" s="73" t="s">
        <v>67</v>
      </c>
      <c r="U511" s="83" t="e">
        <f t="shared" si="15"/>
        <v>#REF!</v>
      </c>
    </row>
    <row r="512" spans="16:21" x14ac:dyDescent="0.25">
      <c r="P512" s="70">
        <v>509</v>
      </c>
      <c r="Q512" s="73">
        <f t="shared" si="14"/>
        <v>43</v>
      </c>
      <c r="R512" s="73">
        <v>5</v>
      </c>
      <c r="T512" s="73" t="s">
        <v>68</v>
      </c>
      <c r="U512" s="83" t="e">
        <f t="shared" si="15"/>
        <v>#REF!</v>
      </c>
    </row>
    <row r="513" spans="16:21" x14ac:dyDescent="0.25">
      <c r="P513" s="70">
        <v>510</v>
      </c>
      <c r="Q513" s="73">
        <f t="shared" si="14"/>
        <v>43</v>
      </c>
      <c r="R513" s="73">
        <v>6</v>
      </c>
      <c r="T513" s="73" t="s">
        <v>69</v>
      </c>
      <c r="U513" s="83" t="e">
        <f t="shared" si="15"/>
        <v>#REF!</v>
      </c>
    </row>
    <row r="514" spans="16:21" x14ac:dyDescent="0.25">
      <c r="P514" s="70">
        <v>511</v>
      </c>
      <c r="Q514" s="73">
        <f t="shared" si="14"/>
        <v>43</v>
      </c>
      <c r="R514" s="73">
        <v>7</v>
      </c>
      <c r="T514" s="73" t="s">
        <v>70</v>
      </c>
      <c r="U514" s="83" t="e">
        <f t="shared" si="15"/>
        <v>#REF!</v>
      </c>
    </row>
    <row r="515" spans="16:21" x14ac:dyDescent="0.25">
      <c r="P515" s="70">
        <v>512</v>
      </c>
      <c r="Q515" s="73">
        <f t="shared" si="14"/>
        <v>43</v>
      </c>
      <c r="R515" s="73">
        <v>8</v>
      </c>
      <c r="T515" s="73" t="s">
        <v>71</v>
      </c>
      <c r="U515" s="83" t="e">
        <f t="shared" si="15"/>
        <v>#REF!</v>
      </c>
    </row>
    <row r="516" spans="16:21" x14ac:dyDescent="0.25">
      <c r="P516" s="70">
        <v>513</v>
      </c>
      <c r="Q516" s="73">
        <f t="shared" ref="Q516:Q579" si="16">ROUNDUP(P516/12,0)</f>
        <v>43</v>
      </c>
      <c r="R516" s="73">
        <v>9</v>
      </c>
      <c r="T516" s="73" t="s">
        <v>72</v>
      </c>
      <c r="U516" s="83" t="e">
        <f t="shared" ref="U516:U579" si="17">INDEX($C$7:$N$22,Q516,R516)</f>
        <v>#REF!</v>
      </c>
    </row>
    <row r="517" spans="16:21" x14ac:dyDescent="0.25">
      <c r="P517" s="70">
        <v>514</v>
      </c>
      <c r="Q517" s="73">
        <f t="shared" si="16"/>
        <v>43</v>
      </c>
      <c r="R517" s="73">
        <v>10</v>
      </c>
      <c r="T517" s="73" t="s">
        <v>73</v>
      </c>
      <c r="U517" s="83" t="e">
        <f t="shared" si="17"/>
        <v>#REF!</v>
      </c>
    </row>
    <row r="518" spans="16:21" x14ac:dyDescent="0.25">
      <c r="P518" s="70">
        <v>515</v>
      </c>
      <c r="Q518" s="73">
        <f t="shared" si="16"/>
        <v>43</v>
      </c>
      <c r="R518" s="73">
        <v>11</v>
      </c>
      <c r="T518" s="73" t="s">
        <v>74</v>
      </c>
      <c r="U518" s="83" t="e">
        <f t="shared" si="17"/>
        <v>#REF!</v>
      </c>
    </row>
    <row r="519" spans="16:21" x14ac:dyDescent="0.25">
      <c r="P519" s="70">
        <v>516</v>
      </c>
      <c r="Q519" s="73">
        <f t="shared" si="16"/>
        <v>43</v>
      </c>
      <c r="R519" s="73">
        <v>12</v>
      </c>
      <c r="T519" s="73" t="s">
        <v>75</v>
      </c>
      <c r="U519" s="83" t="e">
        <f t="shared" si="17"/>
        <v>#REF!</v>
      </c>
    </row>
    <row r="520" spans="16:21" x14ac:dyDescent="0.25">
      <c r="P520" s="70">
        <v>517</v>
      </c>
      <c r="Q520" s="73">
        <f t="shared" si="16"/>
        <v>44</v>
      </c>
      <c r="R520" s="73">
        <v>1</v>
      </c>
      <c r="S520" s="83">
        <v>1844</v>
      </c>
      <c r="T520" s="73" t="s">
        <v>64</v>
      </c>
      <c r="U520" s="83" t="e">
        <f t="shared" si="17"/>
        <v>#REF!</v>
      </c>
    </row>
    <row r="521" spans="16:21" x14ac:dyDescent="0.25">
      <c r="P521" s="70">
        <v>518</v>
      </c>
      <c r="Q521" s="73">
        <f t="shared" si="16"/>
        <v>44</v>
      </c>
      <c r="R521" s="73">
        <v>2</v>
      </c>
      <c r="T521" s="73" t="s">
        <v>65</v>
      </c>
      <c r="U521" s="83" t="e">
        <f t="shared" si="17"/>
        <v>#REF!</v>
      </c>
    </row>
    <row r="522" spans="16:21" x14ac:dyDescent="0.25">
      <c r="P522" s="70">
        <v>519</v>
      </c>
      <c r="Q522" s="73">
        <f t="shared" si="16"/>
        <v>44</v>
      </c>
      <c r="R522" s="73">
        <v>3</v>
      </c>
      <c r="T522" s="73" t="s">
        <v>66</v>
      </c>
      <c r="U522" s="83" t="e">
        <f t="shared" si="17"/>
        <v>#REF!</v>
      </c>
    </row>
    <row r="523" spans="16:21" x14ac:dyDescent="0.25">
      <c r="P523" s="70">
        <v>520</v>
      </c>
      <c r="Q523" s="73">
        <f t="shared" si="16"/>
        <v>44</v>
      </c>
      <c r="R523" s="73">
        <v>4</v>
      </c>
      <c r="T523" s="73" t="s">
        <v>67</v>
      </c>
      <c r="U523" s="83" t="e">
        <f t="shared" si="17"/>
        <v>#REF!</v>
      </c>
    </row>
    <row r="524" spans="16:21" x14ac:dyDescent="0.25">
      <c r="P524" s="70">
        <v>521</v>
      </c>
      <c r="Q524" s="73">
        <f t="shared" si="16"/>
        <v>44</v>
      </c>
      <c r="R524" s="73">
        <v>5</v>
      </c>
      <c r="T524" s="73" t="s">
        <v>68</v>
      </c>
      <c r="U524" s="83" t="e">
        <f t="shared" si="17"/>
        <v>#REF!</v>
      </c>
    </row>
    <row r="525" spans="16:21" x14ac:dyDescent="0.25">
      <c r="P525" s="70">
        <v>522</v>
      </c>
      <c r="Q525" s="73">
        <f t="shared" si="16"/>
        <v>44</v>
      </c>
      <c r="R525" s="73">
        <v>6</v>
      </c>
      <c r="T525" s="73" t="s">
        <v>69</v>
      </c>
      <c r="U525" s="83" t="e">
        <f t="shared" si="17"/>
        <v>#REF!</v>
      </c>
    </row>
    <row r="526" spans="16:21" x14ac:dyDescent="0.25">
      <c r="P526" s="70">
        <v>523</v>
      </c>
      <c r="Q526" s="73">
        <f t="shared" si="16"/>
        <v>44</v>
      </c>
      <c r="R526" s="73">
        <v>7</v>
      </c>
      <c r="T526" s="73" t="s">
        <v>70</v>
      </c>
      <c r="U526" s="83" t="e">
        <f t="shared" si="17"/>
        <v>#REF!</v>
      </c>
    </row>
    <row r="527" spans="16:21" x14ac:dyDescent="0.25">
      <c r="P527" s="70">
        <v>524</v>
      </c>
      <c r="Q527" s="73">
        <f t="shared" si="16"/>
        <v>44</v>
      </c>
      <c r="R527" s="73">
        <v>8</v>
      </c>
      <c r="T527" s="73" t="s">
        <v>71</v>
      </c>
      <c r="U527" s="83" t="e">
        <f t="shared" si="17"/>
        <v>#REF!</v>
      </c>
    </row>
    <row r="528" spans="16:21" x14ac:dyDescent="0.25">
      <c r="P528" s="70">
        <v>525</v>
      </c>
      <c r="Q528" s="73">
        <f t="shared" si="16"/>
        <v>44</v>
      </c>
      <c r="R528" s="73">
        <v>9</v>
      </c>
      <c r="T528" s="73" t="s">
        <v>72</v>
      </c>
      <c r="U528" s="83" t="e">
        <f t="shared" si="17"/>
        <v>#REF!</v>
      </c>
    </row>
    <row r="529" spans="16:21" x14ac:dyDescent="0.25">
      <c r="P529" s="70">
        <v>526</v>
      </c>
      <c r="Q529" s="73">
        <f t="shared" si="16"/>
        <v>44</v>
      </c>
      <c r="R529" s="73">
        <v>10</v>
      </c>
      <c r="T529" s="73" t="s">
        <v>73</v>
      </c>
      <c r="U529" s="83" t="e">
        <f t="shared" si="17"/>
        <v>#REF!</v>
      </c>
    </row>
    <row r="530" spans="16:21" x14ac:dyDescent="0.25">
      <c r="P530" s="70">
        <v>527</v>
      </c>
      <c r="Q530" s="73">
        <f t="shared" si="16"/>
        <v>44</v>
      </c>
      <c r="R530" s="73">
        <v>11</v>
      </c>
      <c r="T530" s="73" t="s">
        <v>74</v>
      </c>
      <c r="U530" s="83" t="e">
        <f t="shared" si="17"/>
        <v>#REF!</v>
      </c>
    </row>
    <row r="531" spans="16:21" x14ac:dyDescent="0.25">
      <c r="P531" s="70">
        <v>528</v>
      </c>
      <c r="Q531" s="73">
        <f t="shared" si="16"/>
        <v>44</v>
      </c>
      <c r="R531" s="73">
        <v>12</v>
      </c>
      <c r="T531" s="73" t="s">
        <v>75</v>
      </c>
      <c r="U531" s="83" t="e">
        <f t="shared" si="17"/>
        <v>#REF!</v>
      </c>
    </row>
    <row r="532" spans="16:21" x14ac:dyDescent="0.25">
      <c r="P532" s="70">
        <v>529</v>
      </c>
      <c r="Q532" s="73">
        <f t="shared" si="16"/>
        <v>45</v>
      </c>
      <c r="R532" s="73">
        <v>1</v>
      </c>
      <c r="S532" s="83">
        <v>1845</v>
      </c>
      <c r="T532" s="73" t="s">
        <v>64</v>
      </c>
      <c r="U532" s="83" t="e">
        <f t="shared" si="17"/>
        <v>#REF!</v>
      </c>
    </row>
    <row r="533" spans="16:21" x14ac:dyDescent="0.25">
      <c r="P533" s="70">
        <v>530</v>
      </c>
      <c r="Q533" s="73">
        <f t="shared" si="16"/>
        <v>45</v>
      </c>
      <c r="R533" s="73">
        <v>2</v>
      </c>
      <c r="T533" s="73" t="s">
        <v>65</v>
      </c>
      <c r="U533" s="83" t="e">
        <f t="shared" si="17"/>
        <v>#REF!</v>
      </c>
    </row>
    <row r="534" spans="16:21" x14ac:dyDescent="0.25">
      <c r="P534" s="70">
        <v>531</v>
      </c>
      <c r="Q534" s="73">
        <f t="shared" si="16"/>
        <v>45</v>
      </c>
      <c r="R534" s="73">
        <v>3</v>
      </c>
      <c r="T534" s="73" t="s">
        <v>66</v>
      </c>
      <c r="U534" s="83" t="e">
        <f t="shared" si="17"/>
        <v>#REF!</v>
      </c>
    </row>
    <row r="535" spans="16:21" x14ac:dyDescent="0.25">
      <c r="P535" s="70">
        <v>532</v>
      </c>
      <c r="Q535" s="73">
        <f t="shared" si="16"/>
        <v>45</v>
      </c>
      <c r="R535" s="73">
        <v>4</v>
      </c>
      <c r="T535" s="73" t="s">
        <v>67</v>
      </c>
      <c r="U535" s="83" t="e">
        <f t="shared" si="17"/>
        <v>#REF!</v>
      </c>
    </row>
    <row r="536" spans="16:21" x14ac:dyDescent="0.25">
      <c r="P536" s="70">
        <v>533</v>
      </c>
      <c r="Q536" s="73">
        <f t="shared" si="16"/>
        <v>45</v>
      </c>
      <c r="R536" s="73">
        <v>5</v>
      </c>
      <c r="T536" s="73" t="s">
        <v>68</v>
      </c>
      <c r="U536" s="83" t="e">
        <f t="shared" si="17"/>
        <v>#REF!</v>
      </c>
    </row>
    <row r="537" spans="16:21" x14ac:dyDescent="0.25">
      <c r="P537" s="70">
        <v>534</v>
      </c>
      <c r="Q537" s="73">
        <f t="shared" si="16"/>
        <v>45</v>
      </c>
      <c r="R537" s="73">
        <v>6</v>
      </c>
      <c r="T537" s="73" t="s">
        <v>69</v>
      </c>
      <c r="U537" s="83" t="e">
        <f t="shared" si="17"/>
        <v>#REF!</v>
      </c>
    </row>
    <row r="538" spans="16:21" x14ac:dyDescent="0.25">
      <c r="P538" s="70">
        <v>535</v>
      </c>
      <c r="Q538" s="73">
        <f t="shared" si="16"/>
        <v>45</v>
      </c>
      <c r="R538" s="73">
        <v>7</v>
      </c>
      <c r="T538" s="73" t="s">
        <v>70</v>
      </c>
      <c r="U538" s="83" t="e">
        <f t="shared" si="17"/>
        <v>#REF!</v>
      </c>
    </row>
    <row r="539" spans="16:21" x14ac:dyDescent="0.25">
      <c r="P539" s="70">
        <v>536</v>
      </c>
      <c r="Q539" s="73">
        <f t="shared" si="16"/>
        <v>45</v>
      </c>
      <c r="R539" s="73">
        <v>8</v>
      </c>
      <c r="T539" s="73" t="s">
        <v>71</v>
      </c>
      <c r="U539" s="83" t="e">
        <f t="shared" si="17"/>
        <v>#REF!</v>
      </c>
    </row>
    <row r="540" spans="16:21" x14ac:dyDescent="0.25">
      <c r="P540" s="70">
        <v>537</v>
      </c>
      <c r="Q540" s="73">
        <f t="shared" si="16"/>
        <v>45</v>
      </c>
      <c r="R540" s="73">
        <v>9</v>
      </c>
      <c r="T540" s="73" t="s">
        <v>72</v>
      </c>
      <c r="U540" s="83" t="e">
        <f t="shared" si="17"/>
        <v>#REF!</v>
      </c>
    </row>
    <row r="541" spans="16:21" x14ac:dyDescent="0.25">
      <c r="P541" s="70">
        <v>538</v>
      </c>
      <c r="Q541" s="73">
        <f t="shared" si="16"/>
        <v>45</v>
      </c>
      <c r="R541" s="73">
        <v>10</v>
      </c>
      <c r="T541" s="73" t="s">
        <v>73</v>
      </c>
      <c r="U541" s="83" t="e">
        <f t="shared" si="17"/>
        <v>#REF!</v>
      </c>
    </row>
    <row r="542" spans="16:21" x14ac:dyDescent="0.25">
      <c r="P542" s="70">
        <v>539</v>
      </c>
      <c r="Q542" s="73">
        <f t="shared" si="16"/>
        <v>45</v>
      </c>
      <c r="R542" s="73">
        <v>11</v>
      </c>
      <c r="T542" s="73" t="s">
        <v>74</v>
      </c>
      <c r="U542" s="83" t="e">
        <f t="shared" si="17"/>
        <v>#REF!</v>
      </c>
    </row>
    <row r="543" spans="16:21" x14ac:dyDescent="0.25">
      <c r="P543" s="70">
        <v>540</v>
      </c>
      <c r="Q543" s="73">
        <f t="shared" si="16"/>
        <v>45</v>
      </c>
      <c r="R543" s="73">
        <v>12</v>
      </c>
      <c r="T543" s="73" t="s">
        <v>75</v>
      </c>
      <c r="U543" s="83" t="e">
        <f t="shared" si="17"/>
        <v>#REF!</v>
      </c>
    </row>
    <row r="544" spans="16:21" x14ac:dyDescent="0.25">
      <c r="P544" s="70">
        <v>541</v>
      </c>
      <c r="Q544" s="73">
        <f t="shared" si="16"/>
        <v>46</v>
      </c>
      <c r="R544" s="73">
        <v>1</v>
      </c>
      <c r="S544" s="83">
        <v>1846</v>
      </c>
      <c r="T544" s="73" t="s">
        <v>64</v>
      </c>
      <c r="U544" s="83" t="e">
        <f t="shared" si="17"/>
        <v>#REF!</v>
      </c>
    </row>
    <row r="545" spans="16:21" x14ac:dyDescent="0.25">
      <c r="P545" s="70">
        <v>542</v>
      </c>
      <c r="Q545" s="73">
        <f t="shared" si="16"/>
        <v>46</v>
      </c>
      <c r="R545" s="73">
        <v>2</v>
      </c>
      <c r="T545" s="73" t="s">
        <v>65</v>
      </c>
      <c r="U545" s="83" t="e">
        <f t="shared" si="17"/>
        <v>#REF!</v>
      </c>
    </row>
    <row r="546" spans="16:21" x14ac:dyDescent="0.25">
      <c r="P546" s="70">
        <v>543</v>
      </c>
      <c r="Q546" s="73">
        <f t="shared" si="16"/>
        <v>46</v>
      </c>
      <c r="R546" s="73">
        <v>3</v>
      </c>
      <c r="T546" s="73" t="s">
        <v>66</v>
      </c>
      <c r="U546" s="83" t="e">
        <f t="shared" si="17"/>
        <v>#REF!</v>
      </c>
    </row>
    <row r="547" spans="16:21" x14ac:dyDescent="0.25">
      <c r="P547" s="70">
        <v>544</v>
      </c>
      <c r="Q547" s="73">
        <f t="shared" si="16"/>
        <v>46</v>
      </c>
      <c r="R547" s="73">
        <v>4</v>
      </c>
      <c r="T547" s="73" t="s">
        <v>67</v>
      </c>
      <c r="U547" s="83" t="e">
        <f t="shared" si="17"/>
        <v>#REF!</v>
      </c>
    </row>
    <row r="548" spans="16:21" x14ac:dyDescent="0.25">
      <c r="P548" s="70">
        <v>545</v>
      </c>
      <c r="Q548" s="73">
        <f t="shared" si="16"/>
        <v>46</v>
      </c>
      <c r="R548" s="73">
        <v>5</v>
      </c>
      <c r="T548" s="73" t="s">
        <v>68</v>
      </c>
      <c r="U548" s="83" t="e">
        <f t="shared" si="17"/>
        <v>#REF!</v>
      </c>
    </row>
    <row r="549" spans="16:21" x14ac:dyDescent="0.25">
      <c r="P549" s="70">
        <v>546</v>
      </c>
      <c r="Q549" s="73">
        <f t="shared" si="16"/>
        <v>46</v>
      </c>
      <c r="R549" s="73">
        <v>6</v>
      </c>
      <c r="T549" s="73" t="s">
        <v>69</v>
      </c>
      <c r="U549" s="83" t="e">
        <f t="shared" si="17"/>
        <v>#REF!</v>
      </c>
    </row>
    <row r="550" spans="16:21" x14ac:dyDescent="0.25">
      <c r="P550" s="70">
        <v>547</v>
      </c>
      <c r="Q550" s="73">
        <f t="shared" si="16"/>
        <v>46</v>
      </c>
      <c r="R550" s="73">
        <v>7</v>
      </c>
      <c r="T550" s="73" t="s">
        <v>70</v>
      </c>
      <c r="U550" s="83" t="e">
        <f t="shared" si="17"/>
        <v>#REF!</v>
      </c>
    </row>
    <row r="551" spans="16:21" x14ac:dyDescent="0.25">
      <c r="P551" s="70">
        <v>548</v>
      </c>
      <c r="Q551" s="73">
        <f t="shared" si="16"/>
        <v>46</v>
      </c>
      <c r="R551" s="73">
        <v>8</v>
      </c>
      <c r="T551" s="73" t="s">
        <v>71</v>
      </c>
      <c r="U551" s="83" t="e">
        <f t="shared" si="17"/>
        <v>#REF!</v>
      </c>
    </row>
    <row r="552" spans="16:21" x14ac:dyDescent="0.25">
      <c r="P552" s="70">
        <v>549</v>
      </c>
      <c r="Q552" s="73">
        <f t="shared" si="16"/>
        <v>46</v>
      </c>
      <c r="R552" s="73">
        <v>9</v>
      </c>
      <c r="T552" s="73" t="s">
        <v>72</v>
      </c>
      <c r="U552" s="83" t="e">
        <f t="shared" si="17"/>
        <v>#REF!</v>
      </c>
    </row>
    <row r="553" spans="16:21" x14ac:dyDescent="0.25">
      <c r="P553" s="70">
        <v>550</v>
      </c>
      <c r="Q553" s="73">
        <f t="shared" si="16"/>
        <v>46</v>
      </c>
      <c r="R553" s="73">
        <v>10</v>
      </c>
      <c r="T553" s="73" t="s">
        <v>73</v>
      </c>
      <c r="U553" s="83" t="e">
        <f t="shared" si="17"/>
        <v>#REF!</v>
      </c>
    </row>
    <row r="554" spans="16:21" x14ac:dyDescent="0.25">
      <c r="P554" s="70">
        <v>551</v>
      </c>
      <c r="Q554" s="73">
        <f t="shared" si="16"/>
        <v>46</v>
      </c>
      <c r="R554" s="73">
        <v>11</v>
      </c>
      <c r="T554" s="73" t="s">
        <v>74</v>
      </c>
      <c r="U554" s="83" t="e">
        <f t="shared" si="17"/>
        <v>#REF!</v>
      </c>
    </row>
    <row r="555" spans="16:21" x14ac:dyDescent="0.25">
      <c r="P555" s="70">
        <v>552</v>
      </c>
      <c r="Q555" s="73">
        <f t="shared" si="16"/>
        <v>46</v>
      </c>
      <c r="R555" s="73">
        <v>12</v>
      </c>
      <c r="T555" s="73" t="s">
        <v>75</v>
      </c>
      <c r="U555" s="83" t="e">
        <f t="shared" si="17"/>
        <v>#REF!</v>
      </c>
    </row>
    <row r="556" spans="16:21" x14ac:dyDescent="0.25">
      <c r="P556" s="70">
        <v>553</v>
      </c>
      <c r="Q556" s="73">
        <f t="shared" si="16"/>
        <v>47</v>
      </c>
      <c r="R556" s="73">
        <v>1</v>
      </c>
      <c r="S556" s="83">
        <v>1847</v>
      </c>
      <c r="T556" s="73" t="s">
        <v>64</v>
      </c>
      <c r="U556" s="83" t="e">
        <f t="shared" si="17"/>
        <v>#REF!</v>
      </c>
    </row>
    <row r="557" spans="16:21" x14ac:dyDescent="0.25">
      <c r="P557" s="70">
        <v>554</v>
      </c>
      <c r="Q557" s="73">
        <f t="shared" si="16"/>
        <v>47</v>
      </c>
      <c r="R557" s="73">
        <v>2</v>
      </c>
      <c r="T557" s="73" t="s">
        <v>65</v>
      </c>
      <c r="U557" s="83" t="e">
        <f t="shared" si="17"/>
        <v>#REF!</v>
      </c>
    </row>
    <row r="558" spans="16:21" x14ac:dyDescent="0.25">
      <c r="P558" s="70">
        <v>555</v>
      </c>
      <c r="Q558" s="73">
        <f t="shared" si="16"/>
        <v>47</v>
      </c>
      <c r="R558" s="73">
        <v>3</v>
      </c>
      <c r="T558" s="73" t="s">
        <v>66</v>
      </c>
      <c r="U558" s="83" t="e">
        <f t="shared" si="17"/>
        <v>#REF!</v>
      </c>
    </row>
    <row r="559" spans="16:21" x14ac:dyDescent="0.25">
      <c r="P559" s="70">
        <v>556</v>
      </c>
      <c r="Q559" s="73">
        <f t="shared" si="16"/>
        <v>47</v>
      </c>
      <c r="R559" s="73">
        <v>4</v>
      </c>
      <c r="T559" s="73" t="s">
        <v>67</v>
      </c>
      <c r="U559" s="83" t="e">
        <f t="shared" si="17"/>
        <v>#REF!</v>
      </c>
    </row>
    <row r="560" spans="16:21" x14ac:dyDescent="0.25">
      <c r="P560" s="70">
        <v>557</v>
      </c>
      <c r="Q560" s="73">
        <f t="shared" si="16"/>
        <v>47</v>
      </c>
      <c r="R560" s="73">
        <v>5</v>
      </c>
      <c r="T560" s="73" t="s">
        <v>68</v>
      </c>
      <c r="U560" s="83" t="e">
        <f t="shared" si="17"/>
        <v>#REF!</v>
      </c>
    </row>
    <row r="561" spans="16:21" x14ac:dyDescent="0.25">
      <c r="P561" s="70">
        <v>558</v>
      </c>
      <c r="Q561" s="73">
        <f t="shared" si="16"/>
        <v>47</v>
      </c>
      <c r="R561" s="73">
        <v>6</v>
      </c>
      <c r="T561" s="73" t="s">
        <v>69</v>
      </c>
      <c r="U561" s="83" t="e">
        <f t="shared" si="17"/>
        <v>#REF!</v>
      </c>
    </row>
    <row r="562" spans="16:21" x14ac:dyDescent="0.25">
      <c r="P562" s="70">
        <v>559</v>
      </c>
      <c r="Q562" s="73">
        <f t="shared" si="16"/>
        <v>47</v>
      </c>
      <c r="R562" s="73">
        <v>7</v>
      </c>
      <c r="T562" s="73" t="s">
        <v>70</v>
      </c>
      <c r="U562" s="83" t="e">
        <f t="shared" si="17"/>
        <v>#REF!</v>
      </c>
    </row>
    <row r="563" spans="16:21" x14ac:dyDescent="0.25">
      <c r="P563" s="70">
        <v>560</v>
      </c>
      <c r="Q563" s="73">
        <f t="shared" si="16"/>
        <v>47</v>
      </c>
      <c r="R563" s="73">
        <v>8</v>
      </c>
      <c r="T563" s="73" t="s">
        <v>71</v>
      </c>
      <c r="U563" s="83" t="e">
        <f t="shared" si="17"/>
        <v>#REF!</v>
      </c>
    </row>
    <row r="564" spans="16:21" x14ac:dyDescent="0.25">
      <c r="P564" s="70">
        <v>561</v>
      </c>
      <c r="Q564" s="73">
        <f t="shared" si="16"/>
        <v>47</v>
      </c>
      <c r="R564" s="73">
        <v>9</v>
      </c>
      <c r="T564" s="73" t="s">
        <v>72</v>
      </c>
      <c r="U564" s="83" t="e">
        <f t="shared" si="17"/>
        <v>#REF!</v>
      </c>
    </row>
    <row r="565" spans="16:21" x14ac:dyDescent="0.25">
      <c r="P565" s="70">
        <v>562</v>
      </c>
      <c r="Q565" s="73">
        <f t="shared" si="16"/>
        <v>47</v>
      </c>
      <c r="R565" s="73">
        <v>10</v>
      </c>
      <c r="T565" s="73" t="s">
        <v>73</v>
      </c>
      <c r="U565" s="83" t="e">
        <f t="shared" si="17"/>
        <v>#REF!</v>
      </c>
    </row>
    <row r="566" spans="16:21" x14ac:dyDescent="0.25">
      <c r="P566" s="70">
        <v>563</v>
      </c>
      <c r="Q566" s="73">
        <f t="shared" si="16"/>
        <v>47</v>
      </c>
      <c r="R566" s="73">
        <v>11</v>
      </c>
      <c r="T566" s="73" t="s">
        <v>74</v>
      </c>
      <c r="U566" s="83" t="e">
        <f t="shared" si="17"/>
        <v>#REF!</v>
      </c>
    </row>
    <row r="567" spans="16:21" x14ac:dyDescent="0.25">
      <c r="P567" s="70">
        <v>564</v>
      </c>
      <c r="Q567" s="73">
        <f t="shared" si="16"/>
        <v>47</v>
      </c>
      <c r="R567" s="73">
        <v>12</v>
      </c>
      <c r="T567" s="73" t="s">
        <v>75</v>
      </c>
      <c r="U567" s="83" t="e">
        <f t="shared" si="17"/>
        <v>#REF!</v>
      </c>
    </row>
    <row r="568" spans="16:21" x14ac:dyDescent="0.25">
      <c r="P568" s="70">
        <v>565</v>
      </c>
      <c r="Q568" s="73">
        <f t="shared" si="16"/>
        <v>48</v>
      </c>
      <c r="R568" s="73">
        <v>1</v>
      </c>
      <c r="S568" s="83">
        <v>1848</v>
      </c>
      <c r="T568" s="73" t="s">
        <v>64</v>
      </c>
      <c r="U568" s="83" t="e">
        <f t="shared" si="17"/>
        <v>#REF!</v>
      </c>
    </row>
    <row r="569" spans="16:21" x14ac:dyDescent="0.25">
      <c r="P569" s="70">
        <v>566</v>
      </c>
      <c r="Q569" s="73">
        <f t="shared" si="16"/>
        <v>48</v>
      </c>
      <c r="R569" s="73">
        <v>2</v>
      </c>
      <c r="T569" s="73" t="s">
        <v>65</v>
      </c>
      <c r="U569" s="83" t="e">
        <f t="shared" si="17"/>
        <v>#REF!</v>
      </c>
    </row>
    <row r="570" spans="16:21" x14ac:dyDescent="0.25">
      <c r="P570" s="70">
        <v>567</v>
      </c>
      <c r="Q570" s="73">
        <f t="shared" si="16"/>
        <v>48</v>
      </c>
      <c r="R570" s="73">
        <v>3</v>
      </c>
      <c r="T570" s="73" t="s">
        <v>66</v>
      </c>
      <c r="U570" s="83" t="e">
        <f t="shared" si="17"/>
        <v>#REF!</v>
      </c>
    </row>
    <row r="571" spans="16:21" x14ac:dyDescent="0.25">
      <c r="P571" s="70">
        <v>568</v>
      </c>
      <c r="Q571" s="73">
        <f t="shared" si="16"/>
        <v>48</v>
      </c>
      <c r="R571" s="73">
        <v>4</v>
      </c>
      <c r="T571" s="73" t="s">
        <v>67</v>
      </c>
      <c r="U571" s="83" t="e">
        <f t="shared" si="17"/>
        <v>#REF!</v>
      </c>
    </row>
    <row r="572" spans="16:21" x14ac:dyDescent="0.25">
      <c r="P572" s="70">
        <v>569</v>
      </c>
      <c r="Q572" s="73">
        <f t="shared" si="16"/>
        <v>48</v>
      </c>
      <c r="R572" s="73">
        <v>5</v>
      </c>
      <c r="T572" s="73" t="s">
        <v>68</v>
      </c>
      <c r="U572" s="83" t="e">
        <f t="shared" si="17"/>
        <v>#REF!</v>
      </c>
    </row>
    <row r="573" spans="16:21" x14ac:dyDescent="0.25">
      <c r="P573" s="70">
        <v>570</v>
      </c>
      <c r="Q573" s="73">
        <f t="shared" si="16"/>
        <v>48</v>
      </c>
      <c r="R573" s="73">
        <v>6</v>
      </c>
      <c r="T573" s="73" t="s">
        <v>69</v>
      </c>
      <c r="U573" s="83" t="e">
        <f t="shared" si="17"/>
        <v>#REF!</v>
      </c>
    </row>
    <row r="574" spans="16:21" x14ac:dyDescent="0.25">
      <c r="P574" s="70">
        <v>571</v>
      </c>
      <c r="Q574" s="73">
        <f t="shared" si="16"/>
        <v>48</v>
      </c>
      <c r="R574" s="73">
        <v>7</v>
      </c>
      <c r="T574" s="73" t="s">
        <v>70</v>
      </c>
      <c r="U574" s="83" t="e">
        <f t="shared" si="17"/>
        <v>#REF!</v>
      </c>
    </row>
    <row r="575" spans="16:21" x14ac:dyDescent="0.25">
      <c r="P575" s="70">
        <v>572</v>
      </c>
      <c r="Q575" s="73">
        <f t="shared" si="16"/>
        <v>48</v>
      </c>
      <c r="R575" s="73">
        <v>8</v>
      </c>
      <c r="T575" s="73" t="s">
        <v>71</v>
      </c>
      <c r="U575" s="83" t="e">
        <f t="shared" si="17"/>
        <v>#REF!</v>
      </c>
    </row>
    <row r="576" spans="16:21" x14ac:dyDescent="0.25">
      <c r="P576" s="70">
        <v>573</v>
      </c>
      <c r="Q576" s="73">
        <f t="shared" si="16"/>
        <v>48</v>
      </c>
      <c r="R576" s="73">
        <v>9</v>
      </c>
      <c r="T576" s="73" t="s">
        <v>72</v>
      </c>
      <c r="U576" s="83" t="e">
        <f t="shared" si="17"/>
        <v>#REF!</v>
      </c>
    </row>
    <row r="577" spans="16:21" x14ac:dyDescent="0.25">
      <c r="P577" s="70">
        <v>574</v>
      </c>
      <c r="Q577" s="73">
        <f t="shared" si="16"/>
        <v>48</v>
      </c>
      <c r="R577" s="73">
        <v>10</v>
      </c>
      <c r="T577" s="73" t="s">
        <v>73</v>
      </c>
      <c r="U577" s="83" t="e">
        <f t="shared" si="17"/>
        <v>#REF!</v>
      </c>
    </row>
    <row r="578" spans="16:21" x14ac:dyDescent="0.25">
      <c r="P578" s="70">
        <v>575</v>
      </c>
      <c r="Q578" s="73">
        <f t="shared" si="16"/>
        <v>48</v>
      </c>
      <c r="R578" s="73">
        <v>11</v>
      </c>
      <c r="T578" s="73" t="s">
        <v>74</v>
      </c>
      <c r="U578" s="83" t="e">
        <f t="shared" si="17"/>
        <v>#REF!</v>
      </c>
    </row>
    <row r="579" spans="16:21" x14ac:dyDescent="0.25">
      <c r="P579" s="70">
        <v>576</v>
      </c>
      <c r="Q579" s="73">
        <f t="shared" si="16"/>
        <v>48</v>
      </c>
      <c r="R579" s="73">
        <v>12</v>
      </c>
      <c r="T579" s="73" t="s">
        <v>75</v>
      </c>
      <c r="U579" s="83" t="e">
        <f t="shared" si="17"/>
        <v>#REF!</v>
      </c>
    </row>
    <row r="580" spans="16:21" x14ac:dyDescent="0.25">
      <c r="P580" s="70">
        <v>577</v>
      </c>
      <c r="Q580" s="73">
        <f t="shared" ref="Q580:Q643" si="18">ROUNDUP(P580/12,0)</f>
        <v>49</v>
      </c>
      <c r="R580" s="73">
        <v>1</v>
      </c>
      <c r="S580" s="83">
        <v>1849</v>
      </c>
      <c r="T580" s="73" t="s">
        <v>64</v>
      </c>
      <c r="U580" s="83" t="e">
        <f t="shared" ref="U580:U643" si="19">INDEX($C$7:$N$22,Q580,R580)</f>
        <v>#REF!</v>
      </c>
    </row>
    <row r="581" spans="16:21" x14ac:dyDescent="0.25">
      <c r="P581" s="70">
        <v>578</v>
      </c>
      <c r="Q581" s="73">
        <f t="shared" si="18"/>
        <v>49</v>
      </c>
      <c r="R581" s="73">
        <v>2</v>
      </c>
      <c r="T581" s="73" t="s">
        <v>65</v>
      </c>
      <c r="U581" s="83" t="e">
        <f t="shared" si="19"/>
        <v>#REF!</v>
      </c>
    </row>
    <row r="582" spans="16:21" x14ac:dyDescent="0.25">
      <c r="P582" s="70">
        <v>579</v>
      </c>
      <c r="Q582" s="73">
        <f t="shared" si="18"/>
        <v>49</v>
      </c>
      <c r="R582" s="73">
        <v>3</v>
      </c>
      <c r="T582" s="73" t="s">
        <v>66</v>
      </c>
      <c r="U582" s="83" t="e">
        <f t="shared" si="19"/>
        <v>#REF!</v>
      </c>
    </row>
    <row r="583" spans="16:21" x14ac:dyDescent="0.25">
      <c r="P583" s="70">
        <v>580</v>
      </c>
      <c r="Q583" s="73">
        <f t="shared" si="18"/>
        <v>49</v>
      </c>
      <c r="R583" s="73">
        <v>4</v>
      </c>
      <c r="T583" s="73" t="s">
        <v>67</v>
      </c>
      <c r="U583" s="83" t="e">
        <f t="shared" si="19"/>
        <v>#REF!</v>
      </c>
    </row>
    <row r="584" spans="16:21" x14ac:dyDescent="0.25">
      <c r="P584" s="70">
        <v>581</v>
      </c>
      <c r="Q584" s="73">
        <f t="shared" si="18"/>
        <v>49</v>
      </c>
      <c r="R584" s="73">
        <v>5</v>
      </c>
      <c r="T584" s="73" t="s">
        <v>68</v>
      </c>
      <c r="U584" s="83" t="e">
        <f t="shared" si="19"/>
        <v>#REF!</v>
      </c>
    </row>
    <row r="585" spans="16:21" x14ac:dyDescent="0.25">
      <c r="P585" s="70">
        <v>582</v>
      </c>
      <c r="Q585" s="73">
        <f t="shared" si="18"/>
        <v>49</v>
      </c>
      <c r="R585" s="73">
        <v>6</v>
      </c>
      <c r="T585" s="73" t="s">
        <v>69</v>
      </c>
      <c r="U585" s="83" t="e">
        <f t="shared" si="19"/>
        <v>#REF!</v>
      </c>
    </row>
    <row r="586" spans="16:21" x14ac:dyDescent="0.25">
      <c r="P586" s="70">
        <v>583</v>
      </c>
      <c r="Q586" s="73">
        <f t="shared" si="18"/>
        <v>49</v>
      </c>
      <c r="R586" s="73">
        <v>7</v>
      </c>
      <c r="T586" s="73" t="s">
        <v>70</v>
      </c>
      <c r="U586" s="83" t="e">
        <f t="shared" si="19"/>
        <v>#REF!</v>
      </c>
    </row>
    <row r="587" spans="16:21" x14ac:dyDescent="0.25">
      <c r="P587" s="70">
        <v>584</v>
      </c>
      <c r="Q587" s="73">
        <f t="shared" si="18"/>
        <v>49</v>
      </c>
      <c r="R587" s="73">
        <v>8</v>
      </c>
      <c r="T587" s="73" t="s">
        <v>71</v>
      </c>
      <c r="U587" s="83" t="e">
        <f t="shared" si="19"/>
        <v>#REF!</v>
      </c>
    </row>
    <row r="588" spans="16:21" x14ac:dyDescent="0.25">
      <c r="P588" s="70">
        <v>585</v>
      </c>
      <c r="Q588" s="73">
        <f t="shared" si="18"/>
        <v>49</v>
      </c>
      <c r="R588" s="73">
        <v>9</v>
      </c>
      <c r="T588" s="73" t="s">
        <v>72</v>
      </c>
      <c r="U588" s="83" t="e">
        <f t="shared" si="19"/>
        <v>#REF!</v>
      </c>
    </row>
    <row r="589" spans="16:21" x14ac:dyDescent="0.25">
      <c r="P589" s="70">
        <v>586</v>
      </c>
      <c r="Q589" s="73">
        <f t="shared" si="18"/>
        <v>49</v>
      </c>
      <c r="R589" s="73">
        <v>10</v>
      </c>
      <c r="T589" s="73" t="s">
        <v>73</v>
      </c>
      <c r="U589" s="83" t="e">
        <f t="shared" si="19"/>
        <v>#REF!</v>
      </c>
    </row>
    <row r="590" spans="16:21" x14ac:dyDescent="0.25">
      <c r="P590" s="70">
        <v>587</v>
      </c>
      <c r="Q590" s="73">
        <f t="shared" si="18"/>
        <v>49</v>
      </c>
      <c r="R590" s="73">
        <v>11</v>
      </c>
      <c r="T590" s="73" t="s">
        <v>74</v>
      </c>
      <c r="U590" s="83" t="e">
        <f t="shared" si="19"/>
        <v>#REF!</v>
      </c>
    </row>
    <row r="591" spans="16:21" x14ac:dyDescent="0.25">
      <c r="P591" s="70">
        <v>588</v>
      </c>
      <c r="Q591" s="73">
        <f t="shared" si="18"/>
        <v>49</v>
      </c>
      <c r="R591" s="73">
        <v>12</v>
      </c>
      <c r="T591" s="73" t="s">
        <v>75</v>
      </c>
      <c r="U591" s="83" t="e">
        <f t="shared" si="19"/>
        <v>#REF!</v>
      </c>
    </row>
    <row r="592" spans="16:21" x14ac:dyDescent="0.25">
      <c r="P592" s="70">
        <v>589</v>
      </c>
      <c r="Q592" s="73">
        <f t="shared" si="18"/>
        <v>50</v>
      </c>
      <c r="R592" s="73">
        <v>1</v>
      </c>
      <c r="S592" s="83">
        <v>1850</v>
      </c>
      <c r="T592" s="73" t="s">
        <v>64</v>
      </c>
      <c r="U592" s="83" t="e">
        <f t="shared" si="19"/>
        <v>#REF!</v>
      </c>
    </row>
    <row r="593" spans="16:21" x14ac:dyDescent="0.25">
      <c r="P593" s="70">
        <v>590</v>
      </c>
      <c r="Q593" s="73">
        <f t="shared" si="18"/>
        <v>50</v>
      </c>
      <c r="R593" s="73">
        <v>2</v>
      </c>
      <c r="T593" s="73" t="s">
        <v>65</v>
      </c>
      <c r="U593" s="83" t="e">
        <f t="shared" si="19"/>
        <v>#REF!</v>
      </c>
    </row>
    <row r="594" spans="16:21" x14ac:dyDescent="0.25">
      <c r="P594" s="70">
        <v>591</v>
      </c>
      <c r="Q594" s="73">
        <f t="shared" si="18"/>
        <v>50</v>
      </c>
      <c r="R594" s="73">
        <v>3</v>
      </c>
      <c r="T594" s="73" t="s">
        <v>66</v>
      </c>
      <c r="U594" s="83" t="e">
        <f t="shared" si="19"/>
        <v>#REF!</v>
      </c>
    </row>
    <row r="595" spans="16:21" x14ac:dyDescent="0.25">
      <c r="P595" s="70">
        <v>592</v>
      </c>
      <c r="Q595" s="73">
        <f t="shared" si="18"/>
        <v>50</v>
      </c>
      <c r="R595" s="73">
        <v>4</v>
      </c>
      <c r="T595" s="73" t="s">
        <v>67</v>
      </c>
      <c r="U595" s="83" t="e">
        <f t="shared" si="19"/>
        <v>#REF!</v>
      </c>
    </row>
    <row r="596" spans="16:21" x14ac:dyDescent="0.25">
      <c r="P596" s="70">
        <v>593</v>
      </c>
      <c r="Q596" s="73">
        <f t="shared" si="18"/>
        <v>50</v>
      </c>
      <c r="R596" s="73">
        <v>5</v>
      </c>
      <c r="T596" s="73" t="s">
        <v>68</v>
      </c>
      <c r="U596" s="83" t="e">
        <f t="shared" si="19"/>
        <v>#REF!</v>
      </c>
    </row>
    <row r="597" spans="16:21" x14ac:dyDescent="0.25">
      <c r="P597" s="70">
        <v>594</v>
      </c>
      <c r="Q597" s="73">
        <f t="shared" si="18"/>
        <v>50</v>
      </c>
      <c r="R597" s="73">
        <v>6</v>
      </c>
      <c r="T597" s="73" t="s">
        <v>69</v>
      </c>
      <c r="U597" s="83" t="e">
        <f t="shared" si="19"/>
        <v>#REF!</v>
      </c>
    </row>
    <row r="598" spans="16:21" x14ac:dyDescent="0.25">
      <c r="P598" s="70">
        <v>595</v>
      </c>
      <c r="Q598" s="73">
        <f t="shared" si="18"/>
        <v>50</v>
      </c>
      <c r="R598" s="73">
        <v>7</v>
      </c>
      <c r="T598" s="73" t="s">
        <v>70</v>
      </c>
      <c r="U598" s="83" t="e">
        <f t="shared" si="19"/>
        <v>#REF!</v>
      </c>
    </row>
    <row r="599" spans="16:21" x14ac:dyDescent="0.25">
      <c r="P599" s="70">
        <v>596</v>
      </c>
      <c r="Q599" s="73">
        <f t="shared" si="18"/>
        <v>50</v>
      </c>
      <c r="R599" s="73">
        <v>8</v>
      </c>
      <c r="T599" s="73" t="s">
        <v>71</v>
      </c>
      <c r="U599" s="83" t="e">
        <f t="shared" si="19"/>
        <v>#REF!</v>
      </c>
    </row>
    <row r="600" spans="16:21" x14ac:dyDescent="0.25">
      <c r="P600" s="70">
        <v>597</v>
      </c>
      <c r="Q600" s="73">
        <f t="shared" si="18"/>
        <v>50</v>
      </c>
      <c r="R600" s="73">
        <v>9</v>
      </c>
      <c r="T600" s="73" t="s">
        <v>72</v>
      </c>
      <c r="U600" s="83" t="e">
        <f t="shared" si="19"/>
        <v>#REF!</v>
      </c>
    </row>
    <row r="601" spans="16:21" x14ac:dyDescent="0.25">
      <c r="P601" s="70">
        <v>598</v>
      </c>
      <c r="Q601" s="73">
        <f t="shared" si="18"/>
        <v>50</v>
      </c>
      <c r="R601" s="73">
        <v>10</v>
      </c>
      <c r="T601" s="73" t="s">
        <v>73</v>
      </c>
      <c r="U601" s="83" t="e">
        <f t="shared" si="19"/>
        <v>#REF!</v>
      </c>
    </row>
    <row r="602" spans="16:21" x14ac:dyDescent="0.25">
      <c r="P602" s="70">
        <v>599</v>
      </c>
      <c r="Q602" s="73">
        <f t="shared" si="18"/>
        <v>50</v>
      </c>
      <c r="R602" s="73">
        <v>11</v>
      </c>
      <c r="T602" s="73" t="s">
        <v>74</v>
      </c>
      <c r="U602" s="83" t="e">
        <f t="shared" si="19"/>
        <v>#REF!</v>
      </c>
    </row>
    <row r="603" spans="16:21" x14ac:dyDescent="0.25">
      <c r="P603" s="70">
        <v>600</v>
      </c>
      <c r="Q603" s="73">
        <f t="shared" si="18"/>
        <v>50</v>
      </c>
      <c r="R603" s="73">
        <v>12</v>
      </c>
      <c r="T603" s="73" t="s">
        <v>75</v>
      </c>
      <c r="U603" s="83" t="e">
        <f t="shared" si="19"/>
        <v>#REF!</v>
      </c>
    </row>
    <row r="604" spans="16:21" x14ac:dyDescent="0.25">
      <c r="P604" s="70">
        <v>601</v>
      </c>
      <c r="Q604" s="73">
        <f t="shared" si="18"/>
        <v>51</v>
      </c>
      <c r="R604" s="73">
        <v>1</v>
      </c>
      <c r="S604" s="83">
        <v>1851</v>
      </c>
      <c r="T604" s="73" t="s">
        <v>64</v>
      </c>
      <c r="U604" s="83" t="e">
        <f t="shared" si="19"/>
        <v>#REF!</v>
      </c>
    </row>
    <row r="605" spans="16:21" x14ac:dyDescent="0.25">
      <c r="P605" s="70">
        <v>602</v>
      </c>
      <c r="Q605" s="73">
        <f t="shared" si="18"/>
        <v>51</v>
      </c>
      <c r="R605" s="73">
        <v>2</v>
      </c>
      <c r="T605" s="73" t="s">
        <v>65</v>
      </c>
      <c r="U605" s="83" t="e">
        <f t="shared" si="19"/>
        <v>#REF!</v>
      </c>
    </row>
    <row r="606" spans="16:21" x14ac:dyDescent="0.25">
      <c r="P606" s="70">
        <v>603</v>
      </c>
      <c r="Q606" s="73">
        <f t="shared" si="18"/>
        <v>51</v>
      </c>
      <c r="R606" s="73">
        <v>3</v>
      </c>
      <c r="T606" s="73" t="s">
        <v>66</v>
      </c>
      <c r="U606" s="83" t="e">
        <f t="shared" si="19"/>
        <v>#REF!</v>
      </c>
    </row>
    <row r="607" spans="16:21" x14ac:dyDescent="0.25">
      <c r="P607" s="70">
        <v>604</v>
      </c>
      <c r="Q607" s="73">
        <f t="shared" si="18"/>
        <v>51</v>
      </c>
      <c r="R607" s="73">
        <v>4</v>
      </c>
      <c r="T607" s="73" t="s">
        <v>67</v>
      </c>
      <c r="U607" s="83" t="e">
        <f t="shared" si="19"/>
        <v>#REF!</v>
      </c>
    </row>
    <row r="608" spans="16:21" x14ac:dyDescent="0.25">
      <c r="P608" s="70">
        <v>605</v>
      </c>
      <c r="Q608" s="73">
        <f t="shared" si="18"/>
        <v>51</v>
      </c>
      <c r="R608" s="73">
        <v>5</v>
      </c>
      <c r="T608" s="73" t="s">
        <v>68</v>
      </c>
      <c r="U608" s="83" t="e">
        <f t="shared" si="19"/>
        <v>#REF!</v>
      </c>
    </row>
    <row r="609" spans="16:21" x14ac:dyDescent="0.25">
      <c r="P609" s="70">
        <v>606</v>
      </c>
      <c r="Q609" s="73">
        <f t="shared" si="18"/>
        <v>51</v>
      </c>
      <c r="R609" s="73">
        <v>6</v>
      </c>
      <c r="T609" s="73" t="s">
        <v>69</v>
      </c>
      <c r="U609" s="83" t="e">
        <f t="shared" si="19"/>
        <v>#REF!</v>
      </c>
    </row>
    <row r="610" spans="16:21" x14ac:dyDescent="0.25">
      <c r="P610" s="70">
        <v>607</v>
      </c>
      <c r="Q610" s="73">
        <f t="shared" si="18"/>
        <v>51</v>
      </c>
      <c r="R610" s="73">
        <v>7</v>
      </c>
      <c r="T610" s="73" t="s">
        <v>70</v>
      </c>
      <c r="U610" s="83" t="e">
        <f t="shared" si="19"/>
        <v>#REF!</v>
      </c>
    </row>
    <row r="611" spans="16:21" x14ac:dyDescent="0.25">
      <c r="P611" s="70">
        <v>608</v>
      </c>
      <c r="Q611" s="73">
        <f t="shared" si="18"/>
        <v>51</v>
      </c>
      <c r="R611" s="73">
        <v>8</v>
      </c>
      <c r="T611" s="73" t="s">
        <v>71</v>
      </c>
      <c r="U611" s="83" t="e">
        <f t="shared" si="19"/>
        <v>#REF!</v>
      </c>
    </row>
    <row r="612" spans="16:21" x14ac:dyDescent="0.25">
      <c r="P612" s="70">
        <v>609</v>
      </c>
      <c r="Q612" s="73">
        <f t="shared" si="18"/>
        <v>51</v>
      </c>
      <c r="R612" s="73">
        <v>9</v>
      </c>
      <c r="T612" s="73" t="s">
        <v>72</v>
      </c>
      <c r="U612" s="83" t="e">
        <f t="shared" si="19"/>
        <v>#REF!</v>
      </c>
    </row>
    <row r="613" spans="16:21" x14ac:dyDescent="0.25">
      <c r="P613" s="70">
        <v>610</v>
      </c>
      <c r="Q613" s="73">
        <f t="shared" si="18"/>
        <v>51</v>
      </c>
      <c r="R613" s="73">
        <v>10</v>
      </c>
      <c r="T613" s="73" t="s">
        <v>73</v>
      </c>
      <c r="U613" s="83" t="e">
        <f t="shared" si="19"/>
        <v>#REF!</v>
      </c>
    </row>
    <row r="614" spans="16:21" x14ac:dyDescent="0.25">
      <c r="P614" s="70">
        <v>611</v>
      </c>
      <c r="Q614" s="73">
        <f t="shared" si="18"/>
        <v>51</v>
      </c>
      <c r="R614" s="73">
        <v>11</v>
      </c>
      <c r="T614" s="73" t="s">
        <v>74</v>
      </c>
      <c r="U614" s="83" t="e">
        <f t="shared" si="19"/>
        <v>#REF!</v>
      </c>
    </row>
    <row r="615" spans="16:21" x14ac:dyDescent="0.25">
      <c r="P615" s="70">
        <v>612</v>
      </c>
      <c r="Q615" s="73">
        <f t="shared" si="18"/>
        <v>51</v>
      </c>
      <c r="R615" s="73">
        <v>12</v>
      </c>
      <c r="T615" s="73" t="s">
        <v>75</v>
      </c>
      <c r="U615" s="83" t="e">
        <f t="shared" si="19"/>
        <v>#REF!</v>
      </c>
    </row>
    <row r="616" spans="16:21" x14ac:dyDescent="0.25">
      <c r="P616" s="70">
        <v>613</v>
      </c>
      <c r="Q616" s="73">
        <f t="shared" si="18"/>
        <v>52</v>
      </c>
      <c r="R616" s="73">
        <v>1</v>
      </c>
      <c r="S616" s="83">
        <v>1852</v>
      </c>
      <c r="T616" s="73" t="s">
        <v>64</v>
      </c>
      <c r="U616" s="83" t="e">
        <f t="shared" si="19"/>
        <v>#REF!</v>
      </c>
    </row>
    <row r="617" spans="16:21" x14ac:dyDescent="0.25">
      <c r="P617" s="70">
        <v>614</v>
      </c>
      <c r="Q617" s="73">
        <f t="shared" si="18"/>
        <v>52</v>
      </c>
      <c r="R617" s="73">
        <v>2</v>
      </c>
      <c r="T617" s="73" t="s">
        <v>65</v>
      </c>
      <c r="U617" s="83" t="e">
        <f t="shared" si="19"/>
        <v>#REF!</v>
      </c>
    </row>
    <row r="618" spans="16:21" x14ac:dyDescent="0.25">
      <c r="P618" s="70">
        <v>615</v>
      </c>
      <c r="Q618" s="73">
        <f t="shared" si="18"/>
        <v>52</v>
      </c>
      <c r="R618" s="73">
        <v>3</v>
      </c>
      <c r="T618" s="73" t="s">
        <v>66</v>
      </c>
      <c r="U618" s="83" t="e">
        <f t="shared" si="19"/>
        <v>#REF!</v>
      </c>
    </row>
    <row r="619" spans="16:21" x14ac:dyDescent="0.25">
      <c r="P619" s="70">
        <v>616</v>
      </c>
      <c r="Q619" s="73">
        <f t="shared" si="18"/>
        <v>52</v>
      </c>
      <c r="R619" s="73">
        <v>4</v>
      </c>
      <c r="T619" s="73" t="s">
        <v>67</v>
      </c>
      <c r="U619" s="83" t="e">
        <f t="shared" si="19"/>
        <v>#REF!</v>
      </c>
    </row>
    <row r="620" spans="16:21" x14ac:dyDescent="0.25">
      <c r="P620" s="70">
        <v>617</v>
      </c>
      <c r="Q620" s="73">
        <f t="shared" si="18"/>
        <v>52</v>
      </c>
      <c r="R620" s="73">
        <v>5</v>
      </c>
      <c r="T620" s="73" t="s">
        <v>68</v>
      </c>
      <c r="U620" s="83" t="e">
        <f t="shared" si="19"/>
        <v>#REF!</v>
      </c>
    </row>
    <row r="621" spans="16:21" x14ac:dyDescent="0.25">
      <c r="P621" s="70">
        <v>618</v>
      </c>
      <c r="Q621" s="73">
        <f t="shared" si="18"/>
        <v>52</v>
      </c>
      <c r="R621" s="73">
        <v>6</v>
      </c>
      <c r="T621" s="73" t="s">
        <v>69</v>
      </c>
      <c r="U621" s="83" t="e">
        <f t="shared" si="19"/>
        <v>#REF!</v>
      </c>
    </row>
    <row r="622" spans="16:21" x14ac:dyDescent="0.25">
      <c r="P622" s="70">
        <v>619</v>
      </c>
      <c r="Q622" s="73">
        <f t="shared" si="18"/>
        <v>52</v>
      </c>
      <c r="R622" s="73">
        <v>7</v>
      </c>
      <c r="T622" s="73" t="s">
        <v>70</v>
      </c>
      <c r="U622" s="83" t="e">
        <f t="shared" si="19"/>
        <v>#REF!</v>
      </c>
    </row>
    <row r="623" spans="16:21" x14ac:dyDescent="0.25">
      <c r="P623" s="70">
        <v>620</v>
      </c>
      <c r="Q623" s="73">
        <f t="shared" si="18"/>
        <v>52</v>
      </c>
      <c r="R623" s="73">
        <v>8</v>
      </c>
      <c r="T623" s="73" t="s">
        <v>71</v>
      </c>
      <c r="U623" s="83" t="e">
        <f t="shared" si="19"/>
        <v>#REF!</v>
      </c>
    </row>
    <row r="624" spans="16:21" x14ac:dyDescent="0.25">
      <c r="P624" s="70">
        <v>621</v>
      </c>
      <c r="Q624" s="73">
        <f t="shared" si="18"/>
        <v>52</v>
      </c>
      <c r="R624" s="73">
        <v>9</v>
      </c>
      <c r="T624" s="73" t="s">
        <v>72</v>
      </c>
      <c r="U624" s="83" t="e">
        <f t="shared" si="19"/>
        <v>#REF!</v>
      </c>
    </row>
    <row r="625" spans="16:21" x14ac:dyDescent="0.25">
      <c r="P625" s="70">
        <v>622</v>
      </c>
      <c r="Q625" s="73">
        <f t="shared" si="18"/>
        <v>52</v>
      </c>
      <c r="R625" s="73">
        <v>10</v>
      </c>
      <c r="T625" s="73" t="s">
        <v>73</v>
      </c>
      <c r="U625" s="83" t="e">
        <f t="shared" si="19"/>
        <v>#REF!</v>
      </c>
    </row>
    <row r="626" spans="16:21" x14ac:dyDescent="0.25">
      <c r="P626" s="70">
        <v>623</v>
      </c>
      <c r="Q626" s="73">
        <f t="shared" si="18"/>
        <v>52</v>
      </c>
      <c r="R626" s="73">
        <v>11</v>
      </c>
      <c r="T626" s="73" t="s">
        <v>74</v>
      </c>
      <c r="U626" s="83" t="e">
        <f t="shared" si="19"/>
        <v>#REF!</v>
      </c>
    </row>
    <row r="627" spans="16:21" x14ac:dyDescent="0.25">
      <c r="P627" s="70">
        <v>624</v>
      </c>
      <c r="Q627" s="73">
        <f t="shared" si="18"/>
        <v>52</v>
      </c>
      <c r="R627" s="73">
        <v>12</v>
      </c>
      <c r="T627" s="73" t="s">
        <v>75</v>
      </c>
      <c r="U627" s="83" t="e">
        <f t="shared" si="19"/>
        <v>#REF!</v>
      </c>
    </row>
    <row r="628" spans="16:21" x14ac:dyDescent="0.25">
      <c r="P628" s="70">
        <v>625</v>
      </c>
      <c r="Q628" s="73">
        <f t="shared" si="18"/>
        <v>53</v>
      </c>
      <c r="R628" s="73">
        <v>1</v>
      </c>
      <c r="S628" s="83">
        <v>1853</v>
      </c>
      <c r="T628" s="73" t="s">
        <v>64</v>
      </c>
      <c r="U628" s="83" t="e">
        <f t="shared" si="19"/>
        <v>#REF!</v>
      </c>
    </row>
    <row r="629" spans="16:21" x14ac:dyDescent="0.25">
      <c r="P629" s="70">
        <v>626</v>
      </c>
      <c r="Q629" s="73">
        <f t="shared" si="18"/>
        <v>53</v>
      </c>
      <c r="R629" s="73">
        <v>2</v>
      </c>
      <c r="T629" s="73" t="s">
        <v>65</v>
      </c>
      <c r="U629" s="83" t="e">
        <f t="shared" si="19"/>
        <v>#REF!</v>
      </c>
    </row>
    <row r="630" spans="16:21" x14ac:dyDescent="0.25">
      <c r="P630" s="70">
        <v>627</v>
      </c>
      <c r="Q630" s="73">
        <f t="shared" si="18"/>
        <v>53</v>
      </c>
      <c r="R630" s="73">
        <v>3</v>
      </c>
      <c r="T630" s="73" t="s">
        <v>66</v>
      </c>
      <c r="U630" s="83" t="e">
        <f t="shared" si="19"/>
        <v>#REF!</v>
      </c>
    </row>
    <row r="631" spans="16:21" x14ac:dyDescent="0.25">
      <c r="P631" s="70">
        <v>628</v>
      </c>
      <c r="Q631" s="73">
        <f t="shared" si="18"/>
        <v>53</v>
      </c>
      <c r="R631" s="73">
        <v>4</v>
      </c>
      <c r="T631" s="73" t="s">
        <v>67</v>
      </c>
      <c r="U631" s="83" t="e">
        <f t="shared" si="19"/>
        <v>#REF!</v>
      </c>
    </row>
    <row r="632" spans="16:21" x14ac:dyDescent="0.25">
      <c r="P632" s="70">
        <v>629</v>
      </c>
      <c r="Q632" s="73">
        <f t="shared" si="18"/>
        <v>53</v>
      </c>
      <c r="R632" s="73">
        <v>5</v>
      </c>
      <c r="T632" s="73" t="s">
        <v>68</v>
      </c>
      <c r="U632" s="83" t="e">
        <f t="shared" si="19"/>
        <v>#REF!</v>
      </c>
    </row>
    <row r="633" spans="16:21" x14ac:dyDescent="0.25">
      <c r="P633" s="70">
        <v>630</v>
      </c>
      <c r="Q633" s="73">
        <f t="shared" si="18"/>
        <v>53</v>
      </c>
      <c r="R633" s="73">
        <v>6</v>
      </c>
      <c r="T633" s="73" t="s">
        <v>69</v>
      </c>
      <c r="U633" s="83" t="e">
        <f t="shared" si="19"/>
        <v>#REF!</v>
      </c>
    </row>
    <row r="634" spans="16:21" x14ac:dyDescent="0.25">
      <c r="P634" s="70">
        <v>631</v>
      </c>
      <c r="Q634" s="73">
        <f t="shared" si="18"/>
        <v>53</v>
      </c>
      <c r="R634" s="73">
        <v>7</v>
      </c>
      <c r="T634" s="73" t="s">
        <v>70</v>
      </c>
      <c r="U634" s="83" t="e">
        <f t="shared" si="19"/>
        <v>#REF!</v>
      </c>
    </row>
    <row r="635" spans="16:21" x14ac:dyDescent="0.25">
      <c r="P635" s="70">
        <v>632</v>
      </c>
      <c r="Q635" s="73">
        <f t="shared" si="18"/>
        <v>53</v>
      </c>
      <c r="R635" s="73">
        <v>8</v>
      </c>
      <c r="T635" s="73" t="s">
        <v>71</v>
      </c>
      <c r="U635" s="83" t="e">
        <f t="shared" si="19"/>
        <v>#REF!</v>
      </c>
    </row>
    <row r="636" spans="16:21" x14ac:dyDescent="0.25">
      <c r="P636" s="70">
        <v>633</v>
      </c>
      <c r="Q636" s="73">
        <f t="shared" si="18"/>
        <v>53</v>
      </c>
      <c r="R636" s="73">
        <v>9</v>
      </c>
      <c r="T636" s="73" t="s">
        <v>72</v>
      </c>
      <c r="U636" s="83" t="e">
        <f t="shared" si="19"/>
        <v>#REF!</v>
      </c>
    </row>
    <row r="637" spans="16:21" x14ac:dyDescent="0.25">
      <c r="P637" s="70">
        <v>634</v>
      </c>
      <c r="Q637" s="73">
        <f t="shared" si="18"/>
        <v>53</v>
      </c>
      <c r="R637" s="73">
        <v>10</v>
      </c>
      <c r="T637" s="73" t="s">
        <v>73</v>
      </c>
      <c r="U637" s="83" t="e">
        <f t="shared" si="19"/>
        <v>#REF!</v>
      </c>
    </row>
    <row r="638" spans="16:21" x14ac:dyDescent="0.25">
      <c r="P638" s="70">
        <v>635</v>
      </c>
      <c r="Q638" s="73">
        <f t="shared" si="18"/>
        <v>53</v>
      </c>
      <c r="R638" s="73">
        <v>11</v>
      </c>
      <c r="T638" s="73" t="s">
        <v>74</v>
      </c>
      <c r="U638" s="83" t="e">
        <f t="shared" si="19"/>
        <v>#REF!</v>
      </c>
    </row>
    <row r="639" spans="16:21" x14ac:dyDescent="0.25">
      <c r="P639" s="70">
        <v>636</v>
      </c>
      <c r="Q639" s="73">
        <f t="shared" si="18"/>
        <v>53</v>
      </c>
      <c r="R639" s="73">
        <v>12</v>
      </c>
      <c r="T639" s="73" t="s">
        <v>75</v>
      </c>
      <c r="U639" s="83" t="e">
        <f t="shared" si="19"/>
        <v>#REF!</v>
      </c>
    </row>
    <row r="640" spans="16:21" x14ac:dyDescent="0.25">
      <c r="P640" s="70">
        <v>637</v>
      </c>
      <c r="Q640" s="73">
        <f t="shared" si="18"/>
        <v>54</v>
      </c>
      <c r="R640" s="73">
        <v>1</v>
      </c>
      <c r="S640" s="83">
        <v>1854</v>
      </c>
      <c r="T640" s="73" t="s">
        <v>64</v>
      </c>
      <c r="U640" s="83" t="e">
        <f t="shared" si="19"/>
        <v>#REF!</v>
      </c>
    </row>
    <row r="641" spans="16:21" x14ac:dyDescent="0.25">
      <c r="P641" s="70">
        <v>638</v>
      </c>
      <c r="Q641" s="73">
        <f t="shared" si="18"/>
        <v>54</v>
      </c>
      <c r="R641" s="73">
        <v>2</v>
      </c>
      <c r="T641" s="73" t="s">
        <v>65</v>
      </c>
      <c r="U641" s="83" t="e">
        <f t="shared" si="19"/>
        <v>#REF!</v>
      </c>
    </row>
    <row r="642" spans="16:21" x14ac:dyDescent="0.25">
      <c r="P642" s="70">
        <v>639</v>
      </c>
      <c r="Q642" s="73">
        <f t="shared" si="18"/>
        <v>54</v>
      </c>
      <c r="R642" s="73">
        <v>3</v>
      </c>
      <c r="T642" s="73" t="s">
        <v>66</v>
      </c>
      <c r="U642" s="83" t="e">
        <f t="shared" si="19"/>
        <v>#REF!</v>
      </c>
    </row>
    <row r="643" spans="16:21" x14ac:dyDescent="0.25">
      <c r="P643" s="70">
        <v>640</v>
      </c>
      <c r="Q643" s="73">
        <f t="shared" si="18"/>
        <v>54</v>
      </c>
      <c r="R643" s="73">
        <v>4</v>
      </c>
      <c r="T643" s="73" t="s">
        <v>67</v>
      </c>
      <c r="U643" s="83" t="e">
        <f t="shared" si="19"/>
        <v>#REF!</v>
      </c>
    </row>
    <row r="644" spans="16:21" x14ac:dyDescent="0.25">
      <c r="P644" s="70">
        <v>641</v>
      </c>
      <c r="Q644" s="73">
        <f t="shared" ref="Q644:Q707" si="20">ROUNDUP(P644/12,0)</f>
        <v>54</v>
      </c>
      <c r="R644" s="73">
        <v>5</v>
      </c>
      <c r="T644" s="73" t="s">
        <v>68</v>
      </c>
      <c r="U644" s="83" t="e">
        <f t="shared" ref="U644:U707" si="21">INDEX($C$7:$N$22,Q644,R644)</f>
        <v>#REF!</v>
      </c>
    </row>
    <row r="645" spans="16:21" x14ac:dyDescent="0.25">
      <c r="P645" s="70">
        <v>642</v>
      </c>
      <c r="Q645" s="73">
        <f t="shared" si="20"/>
        <v>54</v>
      </c>
      <c r="R645" s="73">
        <v>6</v>
      </c>
      <c r="T645" s="73" t="s">
        <v>69</v>
      </c>
      <c r="U645" s="83" t="e">
        <f t="shared" si="21"/>
        <v>#REF!</v>
      </c>
    </row>
    <row r="646" spans="16:21" x14ac:dyDescent="0.25">
      <c r="P646" s="70">
        <v>643</v>
      </c>
      <c r="Q646" s="73">
        <f t="shared" si="20"/>
        <v>54</v>
      </c>
      <c r="R646" s="73">
        <v>7</v>
      </c>
      <c r="T646" s="73" t="s">
        <v>70</v>
      </c>
      <c r="U646" s="83" t="e">
        <f t="shared" si="21"/>
        <v>#REF!</v>
      </c>
    </row>
    <row r="647" spans="16:21" x14ac:dyDescent="0.25">
      <c r="P647" s="70">
        <v>644</v>
      </c>
      <c r="Q647" s="73">
        <f t="shared" si="20"/>
        <v>54</v>
      </c>
      <c r="R647" s="73">
        <v>8</v>
      </c>
      <c r="T647" s="73" t="s">
        <v>71</v>
      </c>
      <c r="U647" s="83" t="e">
        <f t="shared" si="21"/>
        <v>#REF!</v>
      </c>
    </row>
    <row r="648" spans="16:21" x14ac:dyDescent="0.25">
      <c r="P648" s="70">
        <v>645</v>
      </c>
      <c r="Q648" s="73">
        <f t="shared" si="20"/>
        <v>54</v>
      </c>
      <c r="R648" s="73">
        <v>9</v>
      </c>
      <c r="T648" s="73" t="s">
        <v>72</v>
      </c>
      <c r="U648" s="83" t="e">
        <f t="shared" si="21"/>
        <v>#REF!</v>
      </c>
    </row>
    <row r="649" spans="16:21" x14ac:dyDescent="0.25">
      <c r="P649" s="70">
        <v>646</v>
      </c>
      <c r="Q649" s="73">
        <f t="shared" si="20"/>
        <v>54</v>
      </c>
      <c r="R649" s="73">
        <v>10</v>
      </c>
      <c r="T649" s="73" t="s">
        <v>73</v>
      </c>
      <c r="U649" s="83" t="e">
        <f t="shared" si="21"/>
        <v>#REF!</v>
      </c>
    </row>
    <row r="650" spans="16:21" x14ac:dyDescent="0.25">
      <c r="P650" s="70">
        <v>647</v>
      </c>
      <c r="Q650" s="73">
        <f t="shared" si="20"/>
        <v>54</v>
      </c>
      <c r="R650" s="73">
        <v>11</v>
      </c>
      <c r="T650" s="73" t="s">
        <v>74</v>
      </c>
      <c r="U650" s="83" t="e">
        <f t="shared" si="21"/>
        <v>#REF!</v>
      </c>
    </row>
    <row r="651" spans="16:21" x14ac:dyDescent="0.25">
      <c r="P651" s="70">
        <v>648</v>
      </c>
      <c r="Q651" s="73">
        <f t="shared" si="20"/>
        <v>54</v>
      </c>
      <c r="R651" s="73">
        <v>12</v>
      </c>
      <c r="T651" s="73" t="s">
        <v>75</v>
      </c>
      <c r="U651" s="83" t="e">
        <f t="shared" si="21"/>
        <v>#REF!</v>
      </c>
    </row>
    <row r="652" spans="16:21" x14ac:dyDescent="0.25">
      <c r="P652" s="70">
        <v>649</v>
      </c>
      <c r="Q652" s="73">
        <f t="shared" si="20"/>
        <v>55</v>
      </c>
      <c r="R652" s="73">
        <v>1</v>
      </c>
      <c r="S652" s="83">
        <v>1855</v>
      </c>
      <c r="T652" s="73" t="s">
        <v>64</v>
      </c>
      <c r="U652" s="83" t="e">
        <f t="shared" si="21"/>
        <v>#REF!</v>
      </c>
    </row>
    <row r="653" spans="16:21" x14ac:dyDescent="0.25">
      <c r="P653" s="70">
        <v>650</v>
      </c>
      <c r="Q653" s="73">
        <f t="shared" si="20"/>
        <v>55</v>
      </c>
      <c r="R653" s="73">
        <v>2</v>
      </c>
      <c r="T653" s="73" t="s">
        <v>65</v>
      </c>
      <c r="U653" s="83" t="e">
        <f t="shared" si="21"/>
        <v>#REF!</v>
      </c>
    </row>
    <row r="654" spans="16:21" x14ac:dyDescent="0.25">
      <c r="P654" s="70">
        <v>651</v>
      </c>
      <c r="Q654" s="73">
        <f t="shared" si="20"/>
        <v>55</v>
      </c>
      <c r="R654" s="73">
        <v>3</v>
      </c>
      <c r="T654" s="73" t="s">
        <v>66</v>
      </c>
      <c r="U654" s="83" t="e">
        <f t="shared" si="21"/>
        <v>#REF!</v>
      </c>
    </row>
    <row r="655" spans="16:21" x14ac:dyDescent="0.25">
      <c r="P655" s="70">
        <v>652</v>
      </c>
      <c r="Q655" s="73">
        <f t="shared" si="20"/>
        <v>55</v>
      </c>
      <c r="R655" s="73">
        <v>4</v>
      </c>
      <c r="T655" s="73" t="s">
        <v>67</v>
      </c>
      <c r="U655" s="83" t="e">
        <f t="shared" si="21"/>
        <v>#REF!</v>
      </c>
    </row>
    <row r="656" spans="16:21" x14ac:dyDescent="0.25">
      <c r="P656" s="70">
        <v>653</v>
      </c>
      <c r="Q656" s="73">
        <f t="shared" si="20"/>
        <v>55</v>
      </c>
      <c r="R656" s="73">
        <v>5</v>
      </c>
      <c r="T656" s="73" t="s">
        <v>68</v>
      </c>
      <c r="U656" s="83" t="e">
        <f t="shared" si="21"/>
        <v>#REF!</v>
      </c>
    </row>
    <row r="657" spans="16:21" x14ac:dyDescent="0.25">
      <c r="P657" s="70">
        <v>654</v>
      </c>
      <c r="Q657" s="73">
        <f t="shared" si="20"/>
        <v>55</v>
      </c>
      <c r="R657" s="73">
        <v>6</v>
      </c>
      <c r="T657" s="73" t="s">
        <v>69</v>
      </c>
      <c r="U657" s="83" t="e">
        <f t="shared" si="21"/>
        <v>#REF!</v>
      </c>
    </row>
    <row r="658" spans="16:21" x14ac:dyDescent="0.25">
      <c r="P658" s="70">
        <v>655</v>
      </c>
      <c r="Q658" s="73">
        <f t="shared" si="20"/>
        <v>55</v>
      </c>
      <c r="R658" s="73">
        <v>7</v>
      </c>
      <c r="T658" s="73" t="s">
        <v>70</v>
      </c>
      <c r="U658" s="83" t="e">
        <f t="shared" si="21"/>
        <v>#REF!</v>
      </c>
    </row>
    <row r="659" spans="16:21" x14ac:dyDescent="0.25">
      <c r="P659" s="70">
        <v>656</v>
      </c>
      <c r="Q659" s="73">
        <f t="shared" si="20"/>
        <v>55</v>
      </c>
      <c r="R659" s="73">
        <v>8</v>
      </c>
      <c r="T659" s="73" t="s">
        <v>71</v>
      </c>
      <c r="U659" s="83" t="e">
        <f t="shared" si="21"/>
        <v>#REF!</v>
      </c>
    </row>
    <row r="660" spans="16:21" x14ac:dyDescent="0.25">
      <c r="P660" s="70">
        <v>657</v>
      </c>
      <c r="Q660" s="73">
        <f t="shared" si="20"/>
        <v>55</v>
      </c>
      <c r="R660" s="73">
        <v>9</v>
      </c>
      <c r="T660" s="73" t="s">
        <v>72</v>
      </c>
      <c r="U660" s="83" t="e">
        <f t="shared" si="21"/>
        <v>#REF!</v>
      </c>
    </row>
    <row r="661" spans="16:21" x14ac:dyDescent="0.25">
      <c r="P661" s="70">
        <v>658</v>
      </c>
      <c r="Q661" s="73">
        <f t="shared" si="20"/>
        <v>55</v>
      </c>
      <c r="R661" s="73">
        <v>10</v>
      </c>
      <c r="T661" s="73" t="s">
        <v>73</v>
      </c>
      <c r="U661" s="83" t="e">
        <f t="shared" si="21"/>
        <v>#REF!</v>
      </c>
    </row>
    <row r="662" spans="16:21" x14ac:dyDescent="0.25">
      <c r="P662" s="70">
        <v>659</v>
      </c>
      <c r="Q662" s="73">
        <f t="shared" si="20"/>
        <v>55</v>
      </c>
      <c r="R662" s="73">
        <v>11</v>
      </c>
      <c r="T662" s="73" t="s">
        <v>74</v>
      </c>
      <c r="U662" s="83" t="e">
        <f t="shared" si="21"/>
        <v>#REF!</v>
      </c>
    </row>
    <row r="663" spans="16:21" x14ac:dyDescent="0.25">
      <c r="P663" s="70">
        <v>660</v>
      </c>
      <c r="Q663" s="73">
        <f t="shared" si="20"/>
        <v>55</v>
      </c>
      <c r="R663" s="73">
        <v>12</v>
      </c>
      <c r="T663" s="73" t="s">
        <v>75</v>
      </c>
      <c r="U663" s="83" t="e">
        <f t="shared" si="21"/>
        <v>#REF!</v>
      </c>
    </row>
    <row r="664" spans="16:21" x14ac:dyDescent="0.25">
      <c r="P664" s="70">
        <v>661</v>
      </c>
      <c r="Q664" s="73">
        <f t="shared" si="20"/>
        <v>56</v>
      </c>
      <c r="R664" s="73">
        <v>1</v>
      </c>
      <c r="S664" s="83">
        <v>1856</v>
      </c>
      <c r="T664" s="73" t="s">
        <v>64</v>
      </c>
      <c r="U664" s="83" t="e">
        <f t="shared" si="21"/>
        <v>#REF!</v>
      </c>
    </row>
    <row r="665" spans="16:21" x14ac:dyDescent="0.25">
      <c r="P665" s="70">
        <v>662</v>
      </c>
      <c r="Q665" s="73">
        <f t="shared" si="20"/>
        <v>56</v>
      </c>
      <c r="R665" s="73">
        <v>2</v>
      </c>
      <c r="T665" s="73" t="s">
        <v>65</v>
      </c>
      <c r="U665" s="83" t="e">
        <f t="shared" si="21"/>
        <v>#REF!</v>
      </c>
    </row>
    <row r="666" spans="16:21" x14ac:dyDescent="0.25">
      <c r="P666" s="70">
        <v>663</v>
      </c>
      <c r="Q666" s="73">
        <f t="shared" si="20"/>
        <v>56</v>
      </c>
      <c r="R666" s="73">
        <v>3</v>
      </c>
      <c r="T666" s="73" t="s">
        <v>66</v>
      </c>
      <c r="U666" s="83" t="e">
        <f t="shared" si="21"/>
        <v>#REF!</v>
      </c>
    </row>
    <row r="667" spans="16:21" x14ac:dyDescent="0.25">
      <c r="P667" s="70">
        <v>664</v>
      </c>
      <c r="Q667" s="73">
        <f t="shared" si="20"/>
        <v>56</v>
      </c>
      <c r="R667" s="73">
        <v>4</v>
      </c>
      <c r="T667" s="73" t="s">
        <v>67</v>
      </c>
      <c r="U667" s="83" t="e">
        <f t="shared" si="21"/>
        <v>#REF!</v>
      </c>
    </row>
    <row r="668" spans="16:21" x14ac:dyDescent="0.25">
      <c r="P668" s="70">
        <v>665</v>
      </c>
      <c r="Q668" s="73">
        <f t="shared" si="20"/>
        <v>56</v>
      </c>
      <c r="R668" s="73">
        <v>5</v>
      </c>
      <c r="T668" s="73" t="s">
        <v>68</v>
      </c>
      <c r="U668" s="83" t="e">
        <f t="shared" si="21"/>
        <v>#REF!</v>
      </c>
    </row>
    <row r="669" spans="16:21" x14ac:dyDescent="0.25">
      <c r="P669" s="70">
        <v>666</v>
      </c>
      <c r="Q669" s="73">
        <f t="shared" si="20"/>
        <v>56</v>
      </c>
      <c r="R669" s="73">
        <v>6</v>
      </c>
      <c r="T669" s="73" t="s">
        <v>69</v>
      </c>
      <c r="U669" s="83" t="e">
        <f t="shared" si="21"/>
        <v>#REF!</v>
      </c>
    </row>
    <row r="670" spans="16:21" x14ac:dyDescent="0.25">
      <c r="P670" s="70">
        <v>667</v>
      </c>
      <c r="Q670" s="73">
        <f t="shared" si="20"/>
        <v>56</v>
      </c>
      <c r="R670" s="73">
        <v>7</v>
      </c>
      <c r="T670" s="73" t="s">
        <v>70</v>
      </c>
      <c r="U670" s="83" t="e">
        <f t="shared" si="21"/>
        <v>#REF!</v>
      </c>
    </row>
    <row r="671" spans="16:21" x14ac:dyDescent="0.25">
      <c r="P671" s="70">
        <v>668</v>
      </c>
      <c r="Q671" s="73">
        <f t="shared" si="20"/>
        <v>56</v>
      </c>
      <c r="R671" s="73">
        <v>8</v>
      </c>
      <c r="T671" s="73" t="s">
        <v>71</v>
      </c>
      <c r="U671" s="83" t="e">
        <f t="shared" si="21"/>
        <v>#REF!</v>
      </c>
    </row>
    <row r="672" spans="16:21" x14ac:dyDescent="0.25">
      <c r="P672" s="70">
        <v>669</v>
      </c>
      <c r="Q672" s="73">
        <f t="shared" si="20"/>
        <v>56</v>
      </c>
      <c r="R672" s="73">
        <v>9</v>
      </c>
      <c r="T672" s="73" t="s">
        <v>72</v>
      </c>
      <c r="U672" s="83" t="e">
        <f t="shared" si="21"/>
        <v>#REF!</v>
      </c>
    </row>
    <row r="673" spans="16:21" x14ac:dyDescent="0.25">
      <c r="P673" s="70">
        <v>670</v>
      </c>
      <c r="Q673" s="73">
        <f t="shared" si="20"/>
        <v>56</v>
      </c>
      <c r="R673" s="73">
        <v>10</v>
      </c>
      <c r="T673" s="73" t="s">
        <v>73</v>
      </c>
      <c r="U673" s="83" t="e">
        <f t="shared" si="21"/>
        <v>#REF!</v>
      </c>
    </row>
    <row r="674" spans="16:21" x14ac:dyDescent="0.25">
      <c r="P674" s="70">
        <v>671</v>
      </c>
      <c r="Q674" s="73">
        <f t="shared" si="20"/>
        <v>56</v>
      </c>
      <c r="R674" s="73">
        <v>11</v>
      </c>
      <c r="T674" s="73" t="s">
        <v>74</v>
      </c>
      <c r="U674" s="83" t="e">
        <f t="shared" si="21"/>
        <v>#REF!</v>
      </c>
    </row>
    <row r="675" spans="16:21" x14ac:dyDescent="0.25">
      <c r="P675" s="70">
        <v>672</v>
      </c>
      <c r="Q675" s="73">
        <f t="shared" si="20"/>
        <v>56</v>
      </c>
      <c r="R675" s="73">
        <v>12</v>
      </c>
      <c r="T675" s="73" t="s">
        <v>75</v>
      </c>
      <c r="U675" s="83" t="e">
        <f t="shared" si="21"/>
        <v>#REF!</v>
      </c>
    </row>
    <row r="676" spans="16:21" x14ac:dyDescent="0.25">
      <c r="P676" s="70">
        <v>673</v>
      </c>
      <c r="Q676" s="73">
        <f t="shared" si="20"/>
        <v>57</v>
      </c>
      <c r="R676" s="73">
        <v>1</v>
      </c>
      <c r="S676" s="83">
        <v>1857</v>
      </c>
      <c r="T676" s="73" t="s">
        <v>64</v>
      </c>
      <c r="U676" s="83" t="e">
        <f t="shared" si="21"/>
        <v>#REF!</v>
      </c>
    </row>
    <row r="677" spans="16:21" x14ac:dyDescent="0.25">
      <c r="P677" s="70">
        <v>674</v>
      </c>
      <c r="Q677" s="73">
        <f t="shared" si="20"/>
        <v>57</v>
      </c>
      <c r="R677" s="73">
        <v>2</v>
      </c>
      <c r="T677" s="73" t="s">
        <v>65</v>
      </c>
      <c r="U677" s="83" t="e">
        <f t="shared" si="21"/>
        <v>#REF!</v>
      </c>
    </row>
    <row r="678" spans="16:21" x14ac:dyDescent="0.25">
      <c r="P678" s="70">
        <v>675</v>
      </c>
      <c r="Q678" s="73">
        <f t="shared" si="20"/>
        <v>57</v>
      </c>
      <c r="R678" s="73">
        <v>3</v>
      </c>
      <c r="T678" s="73" t="s">
        <v>66</v>
      </c>
      <c r="U678" s="83" t="e">
        <f t="shared" si="21"/>
        <v>#REF!</v>
      </c>
    </row>
    <row r="679" spans="16:21" x14ac:dyDescent="0.25">
      <c r="P679" s="70">
        <v>676</v>
      </c>
      <c r="Q679" s="73">
        <f t="shared" si="20"/>
        <v>57</v>
      </c>
      <c r="R679" s="73">
        <v>4</v>
      </c>
      <c r="T679" s="73" t="s">
        <v>67</v>
      </c>
      <c r="U679" s="83" t="e">
        <f t="shared" si="21"/>
        <v>#REF!</v>
      </c>
    </row>
    <row r="680" spans="16:21" x14ac:dyDescent="0.25">
      <c r="P680" s="70">
        <v>677</v>
      </c>
      <c r="Q680" s="73">
        <f t="shared" si="20"/>
        <v>57</v>
      </c>
      <c r="R680" s="73">
        <v>5</v>
      </c>
      <c r="T680" s="73" t="s">
        <v>68</v>
      </c>
      <c r="U680" s="83" t="e">
        <f t="shared" si="21"/>
        <v>#REF!</v>
      </c>
    </row>
    <row r="681" spans="16:21" x14ac:dyDescent="0.25">
      <c r="P681" s="70">
        <v>678</v>
      </c>
      <c r="Q681" s="73">
        <f t="shared" si="20"/>
        <v>57</v>
      </c>
      <c r="R681" s="73">
        <v>6</v>
      </c>
      <c r="T681" s="73" t="s">
        <v>69</v>
      </c>
      <c r="U681" s="83" t="e">
        <f t="shared" si="21"/>
        <v>#REF!</v>
      </c>
    </row>
    <row r="682" spans="16:21" x14ac:dyDescent="0.25">
      <c r="P682" s="70">
        <v>679</v>
      </c>
      <c r="Q682" s="73">
        <f t="shared" si="20"/>
        <v>57</v>
      </c>
      <c r="R682" s="73">
        <v>7</v>
      </c>
      <c r="T682" s="73" t="s">
        <v>70</v>
      </c>
      <c r="U682" s="83" t="e">
        <f t="shared" si="21"/>
        <v>#REF!</v>
      </c>
    </row>
    <row r="683" spans="16:21" x14ac:dyDescent="0.25">
      <c r="P683" s="70">
        <v>680</v>
      </c>
      <c r="Q683" s="73">
        <f t="shared" si="20"/>
        <v>57</v>
      </c>
      <c r="R683" s="73">
        <v>8</v>
      </c>
      <c r="T683" s="73" t="s">
        <v>71</v>
      </c>
      <c r="U683" s="83" t="e">
        <f t="shared" si="21"/>
        <v>#REF!</v>
      </c>
    </row>
    <row r="684" spans="16:21" x14ac:dyDescent="0.25">
      <c r="P684" s="70">
        <v>681</v>
      </c>
      <c r="Q684" s="73">
        <f t="shared" si="20"/>
        <v>57</v>
      </c>
      <c r="R684" s="73">
        <v>9</v>
      </c>
      <c r="T684" s="73" t="s">
        <v>72</v>
      </c>
      <c r="U684" s="83" t="e">
        <f t="shared" si="21"/>
        <v>#REF!</v>
      </c>
    </row>
    <row r="685" spans="16:21" x14ac:dyDescent="0.25">
      <c r="P685" s="70">
        <v>682</v>
      </c>
      <c r="Q685" s="73">
        <f t="shared" si="20"/>
        <v>57</v>
      </c>
      <c r="R685" s="73">
        <v>10</v>
      </c>
      <c r="T685" s="73" t="s">
        <v>73</v>
      </c>
      <c r="U685" s="83" t="e">
        <f t="shared" si="21"/>
        <v>#REF!</v>
      </c>
    </row>
    <row r="686" spans="16:21" x14ac:dyDescent="0.25">
      <c r="P686" s="70">
        <v>683</v>
      </c>
      <c r="Q686" s="73">
        <f t="shared" si="20"/>
        <v>57</v>
      </c>
      <c r="R686" s="73">
        <v>11</v>
      </c>
      <c r="T686" s="73" t="s">
        <v>74</v>
      </c>
      <c r="U686" s="83" t="e">
        <f t="shared" si="21"/>
        <v>#REF!</v>
      </c>
    </row>
    <row r="687" spans="16:21" x14ac:dyDescent="0.25">
      <c r="P687" s="70">
        <v>684</v>
      </c>
      <c r="Q687" s="73">
        <f t="shared" si="20"/>
        <v>57</v>
      </c>
      <c r="R687" s="73">
        <v>12</v>
      </c>
      <c r="T687" s="73" t="s">
        <v>75</v>
      </c>
      <c r="U687" s="83" t="e">
        <f t="shared" si="21"/>
        <v>#REF!</v>
      </c>
    </row>
    <row r="688" spans="16:21" x14ac:dyDescent="0.25">
      <c r="P688" s="70">
        <v>685</v>
      </c>
      <c r="Q688" s="73">
        <f t="shared" si="20"/>
        <v>58</v>
      </c>
      <c r="R688" s="73">
        <v>1</v>
      </c>
      <c r="S688" s="83">
        <v>1858</v>
      </c>
      <c r="T688" s="73" t="s">
        <v>64</v>
      </c>
      <c r="U688" s="83" t="e">
        <f t="shared" si="21"/>
        <v>#REF!</v>
      </c>
    </row>
    <row r="689" spans="16:21" x14ac:dyDescent="0.25">
      <c r="P689" s="70">
        <v>686</v>
      </c>
      <c r="Q689" s="73">
        <f t="shared" si="20"/>
        <v>58</v>
      </c>
      <c r="R689" s="73">
        <v>2</v>
      </c>
      <c r="T689" s="73" t="s">
        <v>65</v>
      </c>
      <c r="U689" s="83" t="e">
        <f t="shared" si="21"/>
        <v>#REF!</v>
      </c>
    </row>
    <row r="690" spans="16:21" x14ac:dyDescent="0.25">
      <c r="P690" s="70">
        <v>687</v>
      </c>
      <c r="Q690" s="73">
        <f t="shared" si="20"/>
        <v>58</v>
      </c>
      <c r="R690" s="73">
        <v>3</v>
      </c>
      <c r="T690" s="73" t="s">
        <v>66</v>
      </c>
      <c r="U690" s="83" t="e">
        <f t="shared" si="21"/>
        <v>#REF!</v>
      </c>
    </row>
    <row r="691" spans="16:21" x14ac:dyDescent="0.25">
      <c r="P691" s="70">
        <v>688</v>
      </c>
      <c r="Q691" s="73">
        <f t="shared" si="20"/>
        <v>58</v>
      </c>
      <c r="R691" s="73">
        <v>4</v>
      </c>
      <c r="T691" s="73" t="s">
        <v>67</v>
      </c>
      <c r="U691" s="83" t="e">
        <f t="shared" si="21"/>
        <v>#REF!</v>
      </c>
    </row>
    <row r="692" spans="16:21" x14ac:dyDescent="0.25">
      <c r="P692" s="70">
        <v>689</v>
      </c>
      <c r="Q692" s="73">
        <f t="shared" si="20"/>
        <v>58</v>
      </c>
      <c r="R692" s="73">
        <v>5</v>
      </c>
      <c r="T692" s="73" t="s">
        <v>68</v>
      </c>
      <c r="U692" s="83" t="e">
        <f t="shared" si="21"/>
        <v>#REF!</v>
      </c>
    </row>
    <row r="693" spans="16:21" x14ac:dyDescent="0.25">
      <c r="P693" s="70">
        <v>690</v>
      </c>
      <c r="Q693" s="73">
        <f t="shared" si="20"/>
        <v>58</v>
      </c>
      <c r="R693" s="73">
        <v>6</v>
      </c>
      <c r="T693" s="73" t="s">
        <v>69</v>
      </c>
      <c r="U693" s="83" t="e">
        <f t="shared" si="21"/>
        <v>#REF!</v>
      </c>
    </row>
    <row r="694" spans="16:21" x14ac:dyDescent="0.25">
      <c r="P694" s="70">
        <v>691</v>
      </c>
      <c r="Q694" s="73">
        <f t="shared" si="20"/>
        <v>58</v>
      </c>
      <c r="R694" s="73">
        <v>7</v>
      </c>
      <c r="T694" s="73" t="s">
        <v>70</v>
      </c>
      <c r="U694" s="83" t="e">
        <f t="shared" si="21"/>
        <v>#REF!</v>
      </c>
    </row>
    <row r="695" spans="16:21" x14ac:dyDescent="0.25">
      <c r="P695" s="70">
        <v>692</v>
      </c>
      <c r="Q695" s="73">
        <f t="shared" si="20"/>
        <v>58</v>
      </c>
      <c r="R695" s="73">
        <v>8</v>
      </c>
      <c r="T695" s="73" t="s">
        <v>71</v>
      </c>
      <c r="U695" s="83" t="e">
        <f t="shared" si="21"/>
        <v>#REF!</v>
      </c>
    </row>
    <row r="696" spans="16:21" x14ac:dyDescent="0.25">
      <c r="P696" s="70">
        <v>693</v>
      </c>
      <c r="Q696" s="73">
        <f t="shared" si="20"/>
        <v>58</v>
      </c>
      <c r="R696" s="73">
        <v>9</v>
      </c>
      <c r="T696" s="73" t="s">
        <v>72</v>
      </c>
      <c r="U696" s="83" t="e">
        <f t="shared" si="21"/>
        <v>#REF!</v>
      </c>
    </row>
    <row r="697" spans="16:21" x14ac:dyDescent="0.25">
      <c r="P697" s="70">
        <v>694</v>
      </c>
      <c r="Q697" s="73">
        <f t="shared" si="20"/>
        <v>58</v>
      </c>
      <c r="R697" s="73">
        <v>10</v>
      </c>
      <c r="T697" s="73" t="s">
        <v>73</v>
      </c>
      <c r="U697" s="83" t="e">
        <f t="shared" si="21"/>
        <v>#REF!</v>
      </c>
    </row>
    <row r="698" spans="16:21" x14ac:dyDescent="0.25">
      <c r="P698" s="70">
        <v>695</v>
      </c>
      <c r="Q698" s="73">
        <f t="shared" si="20"/>
        <v>58</v>
      </c>
      <c r="R698" s="73">
        <v>11</v>
      </c>
      <c r="T698" s="73" t="s">
        <v>74</v>
      </c>
      <c r="U698" s="83" t="e">
        <f t="shared" si="21"/>
        <v>#REF!</v>
      </c>
    </row>
    <row r="699" spans="16:21" x14ac:dyDescent="0.25">
      <c r="P699" s="70">
        <v>696</v>
      </c>
      <c r="Q699" s="73">
        <f t="shared" si="20"/>
        <v>58</v>
      </c>
      <c r="R699" s="73">
        <v>12</v>
      </c>
      <c r="T699" s="73" t="s">
        <v>75</v>
      </c>
      <c r="U699" s="83" t="e">
        <f t="shared" si="21"/>
        <v>#REF!</v>
      </c>
    </row>
    <row r="700" spans="16:21" x14ac:dyDescent="0.25">
      <c r="P700" s="70">
        <v>697</v>
      </c>
      <c r="Q700" s="73">
        <f t="shared" si="20"/>
        <v>59</v>
      </c>
      <c r="R700" s="73">
        <v>1</v>
      </c>
      <c r="S700" s="83">
        <v>1859</v>
      </c>
      <c r="T700" s="73" t="s">
        <v>64</v>
      </c>
      <c r="U700" s="83" t="e">
        <f t="shared" si="21"/>
        <v>#REF!</v>
      </c>
    </row>
    <row r="701" spans="16:21" x14ac:dyDescent="0.25">
      <c r="P701" s="70">
        <v>698</v>
      </c>
      <c r="Q701" s="73">
        <f t="shared" si="20"/>
        <v>59</v>
      </c>
      <c r="R701" s="73">
        <v>2</v>
      </c>
      <c r="T701" s="73" t="s">
        <v>65</v>
      </c>
      <c r="U701" s="83" t="e">
        <f t="shared" si="21"/>
        <v>#REF!</v>
      </c>
    </row>
    <row r="702" spans="16:21" x14ac:dyDescent="0.25">
      <c r="P702" s="70">
        <v>699</v>
      </c>
      <c r="Q702" s="73">
        <f t="shared" si="20"/>
        <v>59</v>
      </c>
      <c r="R702" s="73">
        <v>3</v>
      </c>
      <c r="T702" s="73" t="s">
        <v>66</v>
      </c>
      <c r="U702" s="83" t="e">
        <f t="shared" si="21"/>
        <v>#REF!</v>
      </c>
    </row>
    <row r="703" spans="16:21" x14ac:dyDescent="0.25">
      <c r="P703" s="70">
        <v>700</v>
      </c>
      <c r="Q703" s="73">
        <f t="shared" si="20"/>
        <v>59</v>
      </c>
      <c r="R703" s="73">
        <v>4</v>
      </c>
      <c r="T703" s="73" t="s">
        <v>67</v>
      </c>
      <c r="U703" s="83" t="e">
        <f t="shared" si="21"/>
        <v>#REF!</v>
      </c>
    </row>
    <row r="704" spans="16:21" x14ac:dyDescent="0.25">
      <c r="P704" s="70">
        <v>701</v>
      </c>
      <c r="Q704" s="73">
        <f t="shared" si="20"/>
        <v>59</v>
      </c>
      <c r="R704" s="73">
        <v>5</v>
      </c>
      <c r="T704" s="73" t="s">
        <v>68</v>
      </c>
      <c r="U704" s="83" t="e">
        <f t="shared" si="21"/>
        <v>#REF!</v>
      </c>
    </row>
    <row r="705" spans="16:21" x14ac:dyDescent="0.25">
      <c r="P705" s="70">
        <v>702</v>
      </c>
      <c r="Q705" s="73">
        <f t="shared" si="20"/>
        <v>59</v>
      </c>
      <c r="R705" s="73">
        <v>6</v>
      </c>
      <c r="T705" s="73" t="s">
        <v>69</v>
      </c>
      <c r="U705" s="83" t="e">
        <f t="shared" si="21"/>
        <v>#REF!</v>
      </c>
    </row>
    <row r="706" spans="16:21" x14ac:dyDescent="0.25">
      <c r="P706" s="70">
        <v>703</v>
      </c>
      <c r="Q706" s="73">
        <f t="shared" si="20"/>
        <v>59</v>
      </c>
      <c r="R706" s="73">
        <v>7</v>
      </c>
      <c r="T706" s="73" t="s">
        <v>70</v>
      </c>
      <c r="U706" s="83" t="e">
        <f t="shared" si="21"/>
        <v>#REF!</v>
      </c>
    </row>
    <row r="707" spans="16:21" x14ac:dyDescent="0.25">
      <c r="P707" s="70">
        <v>704</v>
      </c>
      <c r="Q707" s="73">
        <f t="shared" si="20"/>
        <v>59</v>
      </c>
      <c r="R707" s="73">
        <v>8</v>
      </c>
      <c r="T707" s="73" t="s">
        <v>71</v>
      </c>
      <c r="U707" s="83" t="e">
        <f t="shared" si="21"/>
        <v>#REF!</v>
      </c>
    </row>
    <row r="708" spans="16:21" x14ac:dyDescent="0.25">
      <c r="P708" s="70">
        <v>705</v>
      </c>
      <c r="Q708" s="73">
        <f t="shared" ref="Q708:Q735" si="22">ROUNDUP(P708/12,0)</f>
        <v>59</v>
      </c>
      <c r="R708" s="73">
        <v>9</v>
      </c>
      <c r="T708" s="73" t="s">
        <v>72</v>
      </c>
      <c r="U708" s="83" t="e">
        <f t="shared" ref="U708:U735" si="23">INDEX($C$7:$N$22,Q708,R708)</f>
        <v>#REF!</v>
      </c>
    </row>
    <row r="709" spans="16:21" x14ac:dyDescent="0.25">
      <c r="P709" s="70">
        <v>706</v>
      </c>
      <c r="Q709" s="73">
        <f t="shared" si="22"/>
        <v>59</v>
      </c>
      <c r="R709" s="73">
        <v>10</v>
      </c>
      <c r="T709" s="73" t="s">
        <v>73</v>
      </c>
      <c r="U709" s="83" t="e">
        <f t="shared" si="23"/>
        <v>#REF!</v>
      </c>
    </row>
    <row r="710" spans="16:21" x14ac:dyDescent="0.25">
      <c r="P710" s="70">
        <v>707</v>
      </c>
      <c r="Q710" s="73">
        <f t="shared" si="22"/>
        <v>59</v>
      </c>
      <c r="R710" s="73">
        <v>11</v>
      </c>
      <c r="T710" s="73" t="s">
        <v>74</v>
      </c>
      <c r="U710" s="83" t="e">
        <f t="shared" si="23"/>
        <v>#REF!</v>
      </c>
    </row>
    <row r="711" spans="16:21" x14ac:dyDescent="0.25">
      <c r="P711" s="70">
        <v>708</v>
      </c>
      <c r="Q711" s="73">
        <f t="shared" si="22"/>
        <v>59</v>
      </c>
      <c r="R711" s="73">
        <v>12</v>
      </c>
      <c r="T711" s="73" t="s">
        <v>75</v>
      </c>
      <c r="U711" s="83" t="e">
        <f t="shared" si="23"/>
        <v>#REF!</v>
      </c>
    </row>
    <row r="712" spans="16:21" x14ac:dyDescent="0.25">
      <c r="P712" s="70">
        <v>709</v>
      </c>
      <c r="Q712" s="73">
        <f t="shared" si="22"/>
        <v>60</v>
      </c>
      <c r="R712" s="73">
        <v>1</v>
      </c>
      <c r="S712" s="83">
        <v>1860</v>
      </c>
      <c r="T712" s="73" t="s">
        <v>64</v>
      </c>
      <c r="U712" s="83" t="e">
        <f t="shared" si="23"/>
        <v>#REF!</v>
      </c>
    </row>
    <row r="713" spans="16:21" x14ac:dyDescent="0.25">
      <c r="P713" s="70">
        <v>710</v>
      </c>
      <c r="Q713" s="73">
        <f t="shared" si="22"/>
        <v>60</v>
      </c>
      <c r="R713" s="73">
        <v>2</v>
      </c>
      <c r="T713" s="73" t="s">
        <v>65</v>
      </c>
      <c r="U713" s="83" t="e">
        <f t="shared" si="23"/>
        <v>#REF!</v>
      </c>
    </row>
    <row r="714" spans="16:21" x14ac:dyDescent="0.25">
      <c r="P714" s="70">
        <v>711</v>
      </c>
      <c r="Q714" s="73">
        <f t="shared" si="22"/>
        <v>60</v>
      </c>
      <c r="R714" s="73">
        <v>3</v>
      </c>
      <c r="T714" s="73" t="s">
        <v>66</v>
      </c>
      <c r="U714" s="83" t="e">
        <f t="shared" si="23"/>
        <v>#REF!</v>
      </c>
    </row>
    <row r="715" spans="16:21" x14ac:dyDescent="0.25">
      <c r="P715" s="70">
        <v>712</v>
      </c>
      <c r="Q715" s="73">
        <f t="shared" si="22"/>
        <v>60</v>
      </c>
      <c r="R715" s="73">
        <v>4</v>
      </c>
      <c r="T715" s="73" t="s">
        <v>67</v>
      </c>
      <c r="U715" s="83" t="e">
        <f t="shared" si="23"/>
        <v>#REF!</v>
      </c>
    </row>
    <row r="716" spans="16:21" x14ac:dyDescent="0.25">
      <c r="P716" s="70">
        <v>713</v>
      </c>
      <c r="Q716" s="73">
        <f t="shared" si="22"/>
        <v>60</v>
      </c>
      <c r="R716" s="73">
        <v>5</v>
      </c>
      <c r="T716" s="73" t="s">
        <v>68</v>
      </c>
      <c r="U716" s="83" t="e">
        <f t="shared" si="23"/>
        <v>#REF!</v>
      </c>
    </row>
    <row r="717" spans="16:21" x14ac:dyDescent="0.25">
      <c r="P717" s="70">
        <v>714</v>
      </c>
      <c r="Q717" s="73">
        <f t="shared" si="22"/>
        <v>60</v>
      </c>
      <c r="R717" s="73">
        <v>6</v>
      </c>
      <c r="T717" s="73" t="s">
        <v>69</v>
      </c>
      <c r="U717" s="83" t="e">
        <f t="shared" si="23"/>
        <v>#REF!</v>
      </c>
    </row>
    <row r="718" spans="16:21" x14ac:dyDescent="0.25">
      <c r="P718" s="70">
        <v>715</v>
      </c>
      <c r="Q718" s="73">
        <f t="shared" si="22"/>
        <v>60</v>
      </c>
      <c r="R718" s="73">
        <v>7</v>
      </c>
      <c r="T718" s="73" t="s">
        <v>70</v>
      </c>
      <c r="U718" s="83" t="e">
        <f t="shared" si="23"/>
        <v>#REF!</v>
      </c>
    </row>
    <row r="719" spans="16:21" x14ac:dyDescent="0.25">
      <c r="P719" s="70">
        <v>716</v>
      </c>
      <c r="Q719" s="73">
        <f t="shared" si="22"/>
        <v>60</v>
      </c>
      <c r="R719" s="73">
        <v>8</v>
      </c>
      <c r="T719" s="73" t="s">
        <v>71</v>
      </c>
      <c r="U719" s="83" t="e">
        <f t="shared" si="23"/>
        <v>#REF!</v>
      </c>
    </row>
    <row r="720" spans="16:21" x14ac:dyDescent="0.25">
      <c r="P720" s="70">
        <v>717</v>
      </c>
      <c r="Q720" s="73">
        <f t="shared" si="22"/>
        <v>60</v>
      </c>
      <c r="R720" s="73">
        <v>9</v>
      </c>
      <c r="T720" s="73" t="s">
        <v>72</v>
      </c>
      <c r="U720" s="83" t="e">
        <f t="shared" si="23"/>
        <v>#REF!</v>
      </c>
    </row>
    <row r="721" spans="16:21" x14ac:dyDescent="0.25">
      <c r="P721" s="70">
        <v>718</v>
      </c>
      <c r="Q721" s="73">
        <f t="shared" si="22"/>
        <v>60</v>
      </c>
      <c r="R721" s="73">
        <v>10</v>
      </c>
      <c r="T721" s="73" t="s">
        <v>73</v>
      </c>
      <c r="U721" s="83" t="e">
        <f t="shared" si="23"/>
        <v>#REF!</v>
      </c>
    </row>
    <row r="722" spans="16:21" x14ac:dyDescent="0.25">
      <c r="P722" s="70">
        <v>719</v>
      </c>
      <c r="Q722" s="73">
        <f t="shared" si="22"/>
        <v>60</v>
      </c>
      <c r="R722" s="73">
        <v>11</v>
      </c>
      <c r="T722" s="73" t="s">
        <v>74</v>
      </c>
      <c r="U722" s="83" t="e">
        <f t="shared" si="23"/>
        <v>#REF!</v>
      </c>
    </row>
    <row r="723" spans="16:21" x14ac:dyDescent="0.25">
      <c r="P723" s="70">
        <v>720</v>
      </c>
      <c r="Q723" s="73">
        <f t="shared" si="22"/>
        <v>60</v>
      </c>
      <c r="R723" s="73">
        <v>12</v>
      </c>
      <c r="T723" s="73" t="s">
        <v>75</v>
      </c>
      <c r="U723" s="83" t="e">
        <f t="shared" si="23"/>
        <v>#REF!</v>
      </c>
    </row>
    <row r="724" spans="16:21" x14ac:dyDescent="0.25">
      <c r="P724" s="70">
        <v>721</v>
      </c>
      <c r="Q724" s="73">
        <f t="shared" si="22"/>
        <v>61</v>
      </c>
      <c r="R724" s="73">
        <v>1</v>
      </c>
      <c r="S724" s="83">
        <v>1861</v>
      </c>
      <c r="T724" s="73" t="s">
        <v>64</v>
      </c>
      <c r="U724" s="83" t="e">
        <f t="shared" si="23"/>
        <v>#REF!</v>
      </c>
    </row>
    <row r="725" spans="16:21" x14ac:dyDescent="0.25">
      <c r="P725" s="70">
        <v>722</v>
      </c>
      <c r="Q725" s="73">
        <f t="shared" si="22"/>
        <v>61</v>
      </c>
      <c r="R725" s="73">
        <v>2</v>
      </c>
      <c r="T725" s="73" t="s">
        <v>65</v>
      </c>
      <c r="U725" s="83" t="e">
        <f t="shared" si="23"/>
        <v>#REF!</v>
      </c>
    </row>
    <row r="726" spans="16:21" x14ac:dyDescent="0.25">
      <c r="P726" s="70">
        <v>723</v>
      </c>
      <c r="Q726" s="73">
        <f t="shared" si="22"/>
        <v>61</v>
      </c>
      <c r="R726" s="73">
        <v>3</v>
      </c>
      <c r="T726" s="73" t="s">
        <v>66</v>
      </c>
      <c r="U726" s="83" t="e">
        <f t="shared" si="23"/>
        <v>#REF!</v>
      </c>
    </row>
    <row r="727" spans="16:21" x14ac:dyDescent="0.25">
      <c r="P727" s="70">
        <v>724</v>
      </c>
      <c r="Q727" s="73">
        <f t="shared" si="22"/>
        <v>61</v>
      </c>
      <c r="R727" s="73">
        <v>4</v>
      </c>
      <c r="T727" s="73" t="s">
        <v>67</v>
      </c>
      <c r="U727" s="83" t="e">
        <f t="shared" si="23"/>
        <v>#REF!</v>
      </c>
    </row>
    <row r="728" spans="16:21" x14ac:dyDescent="0.25">
      <c r="P728" s="70">
        <v>725</v>
      </c>
      <c r="Q728" s="73">
        <f t="shared" si="22"/>
        <v>61</v>
      </c>
      <c r="R728" s="73">
        <v>5</v>
      </c>
      <c r="T728" s="73" t="s">
        <v>68</v>
      </c>
      <c r="U728" s="83" t="e">
        <f t="shared" si="23"/>
        <v>#REF!</v>
      </c>
    </row>
    <row r="729" spans="16:21" x14ac:dyDescent="0.25">
      <c r="P729" s="70">
        <v>726</v>
      </c>
      <c r="Q729" s="73">
        <f t="shared" si="22"/>
        <v>61</v>
      </c>
      <c r="R729" s="73">
        <v>6</v>
      </c>
      <c r="T729" s="73" t="s">
        <v>69</v>
      </c>
      <c r="U729" s="83" t="e">
        <f t="shared" si="23"/>
        <v>#REF!</v>
      </c>
    </row>
    <row r="730" spans="16:21" x14ac:dyDescent="0.25">
      <c r="P730" s="70">
        <v>727</v>
      </c>
      <c r="Q730" s="73">
        <f t="shared" si="22"/>
        <v>61</v>
      </c>
      <c r="R730" s="73">
        <v>7</v>
      </c>
      <c r="T730" s="73" t="s">
        <v>70</v>
      </c>
      <c r="U730" s="83" t="e">
        <f t="shared" si="23"/>
        <v>#REF!</v>
      </c>
    </row>
    <row r="731" spans="16:21" x14ac:dyDescent="0.25">
      <c r="P731" s="70">
        <v>728</v>
      </c>
      <c r="Q731" s="73">
        <f t="shared" si="22"/>
        <v>61</v>
      </c>
      <c r="R731" s="73">
        <v>8</v>
      </c>
      <c r="T731" s="73" t="s">
        <v>71</v>
      </c>
      <c r="U731" s="83" t="e">
        <f t="shared" si="23"/>
        <v>#REF!</v>
      </c>
    </row>
    <row r="732" spans="16:21" x14ac:dyDescent="0.25">
      <c r="P732" s="70">
        <v>729</v>
      </c>
      <c r="Q732" s="73">
        <f t="shared" si="22"/>
        <v>61</v>
      </c>
      <c r="R732" s="73">
        <v>9</v>
      </c>
      <c r="T732" s="73" t="s">
        <v>72</v>
      </c>
      <c r="U732" s="83" t="e">
        <f t="shared" si="23"/>
        <v>#REF!</v>
      </c>
    </row>
    <row r="733" spans="16:21" x14ac:dyDescent="0.25">
      <c r="P733" s="70">
        <v>730</v>
      </c>
      <c r="Q733" s="73">
        <f t="shared" si="22"/>
        <v>61</v>
      </c>
      <c r="R733" s="73">
        <v>10</v>
      </c>
      <c r="T733" s="73" t="s">
        <v>73</v>
      </c>
      <c r="U733" s="83" t="e">
        <f t="shared" si="23"/>
        <v>#REF!</v>
      </c>
    </row>
    <row r="734" spans="16:21" x14ac:dyDescent="0.25">
      <c r="P734" s="70">
        <v>731</v>
      </c>
      <c r="Q734" s="73">
        <f t="shared" si="22"/>
        <v>61</v>
      </c>
      <c r="R734" s="73">
        <v>11</v>
      </c>
      <c r="T734" s="73" t="s">
        <v>74</v>
      </c>
      <c r="U734" s="83" t="e">
        <f t="shared" si="23"/>
        <v>#REF!</v>
      </c>
    </row>
    <row r="735" spans="16:21" x14ac:dyDescent="0.25">
      <c r="P735" s="70">
        <v>732</v>
      </c>
      <c r="Q735" s="73">
        <f t="shared" si="22"/>
        <v>61</v>
      </c>
      <c r="R735" s="73">
        <v>12</v>
      </c>
      <c r="T735" s="73" t="s">
        <v>75</v>
      </c>
      <c r="U735" s="83" t="e">
        <f t="shared" si="23"/>
        <v>#REF!</v>
      </c>
    </row>
    <row r="736" spans="16:21" x14ac:dyDescent="0.25">
      <c r="P736" s="70"/>
    </row>
    <row r="737" spans="16:21" s="73" customFormat="1" x14ac:dyDescent="0.25">
      <c r="P737" s="70"/>
      <c r="S737" s="83"/>
      <c r="T737" s="83"/>
      <c r="U737" s="83"/>
    </row>
    <row r="738" spans="16:21" s="73" customFormat="1" x14ac:dyDescent="0.25">
      <c r="P738" s="70"/>
      <c r="S738" s="83"/>
      <c r="T738" s="83"/>
      <c r="U738" s="83"/>
    </row>
    <row r="739" spans="16:21" s="73" customFormat="1" x14ac:dyDescent="0.25">
      <c r="P739" s="70"/>
      <c r="S739" s="83"/>
      <c r="T739" s="83"/>
      <c r="U739" s="83"/>
    </row>
    <row r="740" spans="16:21" s="73" customFormat="1" x14ac:dyDescent="0.25">
      <c r="P740" s="70"/>
      <c r="S740" s="83"/>
      <c r="T740" s="83"/>
      <c r="U740" s="83"/>
    </row>
    <row r="741" spans="16:21" s="73" customFormat="1" x14ac:dyDescent="0.25">
      <c r="P741" s="70"/>
      <c r="S741" s="83"/>
      <c r="T741" s="83"/>
      <c r="U741" s="83"/>
    </row>
    <row r="742" spans="16:21" s="73" customFormat="1" x14ac:dyDescent="0.25">
      <c r="P742" s="70"/>
      <c r="S742" s="83"/>
      <c r="T742" s="83"/>
      <c r="U742" s="83"/>
    </row>
    <row r="743" spans="16:21" s="73" customFormat="1" x14ac:dyDescent="0.25">
      <c r="P743" s="70"/>
      <c r="S743" s="83"/>
      <c r="T743" s="83"/>
      <c r="U743" s="83"/>
    </row>
    <row r="744" spans="16:21" s="73" customFormat="1" x14ac:dyDescent="0.25">
      <c r="P744" s="70"/>
      <c r="S744" s="83"/>
      <c r="T744" s="83"/>
      <c r="U744" s="83"/>
    </row>
    <row r="745" spans="16:21" s="73" customFormat="1" x14ac:dyDescent="0.25">
      <c r="P745" s="70"/>
      <c r="S745" s="83"/>
      <c r="T745" s="83"/>
      <c r="U745" s="83"/>
    </row>
    <row r="746" spans="16:21" s="73" customFormat="1" x14ac:dyDescent="0.25">
      <c r="P746" s="70"/>
      <c r="S746" s="83"/>
      <c r="T746" s="83"/>
      <c r="U746" s="83"/>
    </row>
    <row r="747" spans="16:21" s="73" customFormat="1" x14ac:dyDescent="0.25">
      <c r="P747" s="70"/>
      <c r="S747" s="83"/>
      <c r="T747" s="83"/>
      <c r="U747" s="83"/>
    </row>
  </sheetData>
  <hyperlinks>
    <hyperlink ref="A1" location="Contents!A1" display="Contents"/>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747"/>
  <sheetViews>
    <sheetView workbookViewId="0"/>
  </sheetViews>
  <sheetFormatPr defaultRowHeight="15" x14ac:dyDescent="0.25"/>
  <cols>
    <col min="15" max="15" width="5.42578125" style="73" bestFit="1" customWidth="1"/>
    <col min="16" max="17" width="4.42578125" style="73" bestFit="1" customWidth="1"/>
    <col min="18" max="20" width="9.140625" style="83"/>
  </cols>
  <sheetData>
    <row r="1" spans="1:20" x14ac:dyDescent="0.25">
      <c r="A1" s="115" t="s">
        <v>349</v>
      </c>
      <c r="B1" s="5" t="s">
        <v>177</v>
      </c>
    </row>
    <row r="2" spans="1:20" x14ac:dyDescent="0.25">
      <c r="B2" s="5" t="s">
        <v>287</v>
      </c>
      <c r="E2" s="3"/>
    </row>
    <row r="3" spans="1:20" x14ac:dyDescent="0.25">
      <c r="B3" s="5" t="s">
        <v>273</v>
      </c>
      <c r="T3" s="83" t="s">
        <v>164</v>
      </c>
    </row>
    <row r="4" spans="1:20" x14ac:dyDescent="0.25">
      <c r="O4" s="70">
        <v>1</v>
      </c>
      <c r="P4" s="73">
        <f t="shared" ref="P4:P67" si="0">ROUNDUP(O4/12,0)</f>
        <v>1</v>
      </c>
      <c r="Q4" s="73">
        <v>1</v>
      </c>
      <c r="R4" s="83">
        <v>1832</v>
      </c>
      <c r="S4" s="73" t="s">
        <v>64</v>
      </c>
      <c r="T4" s="83" t="str">
        <f t="shared" ref="T4:T67" si="1">INDEX($B$7:$M$22,P4,Q4)</f>
        <v>-</v>
      </c>
    </row>
    <row r="5" spans="1:20" x14ac:dyDescent="0.25">
      <c r="O5" s="70">
        <v>2</v>
      </c>
      <c r="P5" s="73">
        <f t="shared" si="0"/>
        <v>1</v>
      </c>
      <c r="Q5" s="73">
        <v>2</v>
      </c>
      <c r="S5" s="73" t="s">
        <v>65</v>
      </c>
      <c r="T5" s="83" t="str">
        <f t="shared" si="1"/>
        <v>-</v>
      </c>
    </row>
    <row r="6" spans="1:20" x14ac:dyDescent="0.25">
      <c r="A6" s="10" t="s">
        <v>2</v>
      </c>
      <c r="B6" s="65" t="s">
        <v>64</v>
      </c>
      <c r="C6" s="65" t="s">
        <v>65</v>
      </c>
      <c r="D6" s="65" t="s">
        <v>66</v>
      </c>
      <c r="E6" s="65" t="s">
        <v>67</v>
      </c>
      <c r="F6" s="65" t="s">
        <v>68</v>
      </c>
      <c r="G6" s="65" t="s">
        <v>69</v>
      </c>
      <c r="H6" s="65" t="s">
        <v>70</v>
      </c>
      <c r="I6" s="65" t="s">
        <v>71</v>
      </c>
      <c r="J6" s="65" t="s">
        <v>72</v>
      </c>
      <c r="K6" s="65" t="s">
        <v>73</v>
      </c>
      <c r="L6" s="65" t="s">
        <v>74</v>
      </c>
      <c r="M6" s="65" t="s">
        <v>75</v>
      </c>
      <c r="O6" s="70">
        <v>3</v>
      </c>
      <c r="P6" s="73">
        <f t="shared" si="0"/>
        <v>1</v>
      </c>
      <c r="Q6" s="73">
        <v>3</v>
      </c>
      <c r="S6" s="73" t="s">
        <v>66</v>
      </c>
      <c r="T6" s="83">
        <f t="shared" si="1"/>
        <v>727</v>
      </c>
    </row>
    <row r="7" spans="1:20" x14ac:dyDescent="0.25">
      <c r="A7">
        <v>1832</v>
      </c>
      <c r="B7" s="84" t="s">
        <v>52</v>
      </c>
      <c r="C7" s="84" t="s">
        <v>52</v>
      </c>
      <c r="D7" s="66">
        <v>727</v>
      </c>
      <c r="E7" s="66">
        <v>727</v>
      </c>
      <c r="F7" s="66">
        <v>767</v>
      </c>
      <c r="G7" s="66">
        <v>777</v>
      </c>
      <c r="H7" s="66">
        <v>777</v>
      </c>
      <c r="I7" s="66">
        <v>827</v>
      </c>
      <c r="J7" s="66">
        <v>827</v>
      </c>
      <c r="K7" s="66">
        <v>837</v>
      </c>
      <c r="L7" s="66">
        <v>877</v>
      </c>
      <c r="M7" s="66">
        <v>890</v>
      </c>
      <c r="O7" s="70">
        <v>4</v>
      </c>
      <c r="P7" s="73">
        <f t="shared" si="0"/>
        <v>1</v>
      </c>
      <c r="Q7" s="73">
        <v>4</v>
      </c>
      <c r="S7" s="73" t="s">
        <v>67</v>
      </c>
      <c r="T7" s="83">
        <f t="shared" si="1"/>
        <v>727</v>
      </c>
    </row>
    <row r="8" spans="1:20" x14ac:dyDescent="0.25">
      <c r="A8">
        <v>1833</v>
      </c>
      <c r="B8" s="66">
        <v>927</v>
      </c>
      <c r="C8" s="66">
        <v>927</v>
      </c>
      <c r="D8" s="66">
        <v>964</v>
      </c>
      <c r="E8" s="66">
        <v>977</v>
      </c>
      <c r="F8" s="66">
        <v>1006</v>
      </c>
      <c r="G8" s="66">
        <v>1069</v>
      </c>
      <c r="H8" s="66">
        <v>1069</v>
      </c>
      <c r="I8" s="66">
        <v>1102</v>
      </c>
      <c r="J8" s="66">
        <v>1097</v>
      </c>
      <c r="K8" s="66">
        <v>1097</v>
      </c>
      <c r="L8" s="66">
        <v>1096</v>
      </c>
      <c r="M8" s="66">
        <v>1136</v>
      </c>
      <c r="O8" s="70">
        <v>5</v>
      </c>
      <c r="P8" s="73">
        <f t="shared" si="0"/>
        <v>1</v>
      </c>
      <c r="Q8" s="73">
        <v>5</v>
      </c>
      <c r="S8" s="73" t="s">
        <v>68</v>
      </c>
      <c r="T8" s="83">
        <f t="shared" si="1"/>
        <v>767</v>
      </c>
    </row>
    <row r="9" spans="1:20" x14ac:dyDescent="0.25">
      <c r="A9">
        <v>1834</v>
      </c>
      <c r="B9" s="66">
        <v>1158</v>
      </c>
      <c r="C9" s="66">
        <v>1174</v>
      </c>
      <c r="D9" s="66">
        <v>1174</v>
      </c>
      <c r="E9" s="66">
        <v>1174</v>
      </c>
      <c r="F9" s="66">
        <v>1173</v>
      </c>
      <c r="G9" s="66">
        <v>1173</v>
      </c>
      <c r="H9" s="66">
        <v>1169</v>
      </c>
      <c r="I9" s="66">
        <v>1153</v>
      </c>
      <c r="J9" s="66">
        <v>1153</v>
      </c>
      <c r="K9" s="66">
        <v>1153</v>
      </c>
      <c r="L9" s="66">
        <v>1153</v>
      </c>
      <c r="M9" s="66">
        <v>1153</v>
      </c>
      <c r="O9" s="70">
        <v>6</v>
      </c>
      <c r="P9" s="73">
        <f t="shared" si="0"/>
        <v>1</v>
      </c>
      <c r="Q9" s="73">
        <v>6</v>
      </c>
      <c r="S9" s="73" t="s">
        <v>69</v>
      </c>
      <c r="T9" s="83">
        <f t="shared" si="1"/>
        <v>777</v>
      </c>
    </row>
    <row r="10" spans="1:20" x14ac:dyDescent="0.25">
      <c r="A10">
        <v>1835</v>
      </c>
      <c r="B10" s="66">
        <v>1153</v>
      </c>
      <c r="C10" s="66">
        <v>1143</v>
      </c>
      <c r="D10" s="66">
        <v>1140</v>
      </c>
      <c r="E10" s="66">
        <v>1140</v>
      </c>
      <c r="F10" s="66">
        <v>1137</v>
      </c>
      <c r="G10" s="66">
        <v>1137</v>
      </c>
      <c r="H10" s="66">
        <v>1132</v>
      </c>
      <c r="I10" s="66">
        <v>1116</v>
      </c>
      <c r="J10" s="66">
        <v>1116</v>
      </c>
      <c r="K10" s="66">
        <v>1126</v>
      </c>
      <c r="L10" s="66">
        <v>1126</v>
      </c>
      <c r="M10" s="66">
        <v>1126</v>
      </c>
      <c r="O10" s="70">
        <v>7</v>
      </c>
      <c r="P10" s="73">
        <f t="shared" si="0"/>
        <v>1</v>
      </c>
      <c r="Q10" s="73">
        <v>7</v>
      </c>
      <c r="S10" s="73" t="s">
        <v>70</v>
      </c>
      <c r="T10" s="83">
        <f t="shared" si="1"/>
        <v>777</v>
      </c>
    </row>
    <row r="11" spans="1:20" x14ac:dyDescent="0.25">
      <c r="A11">
        <v>1836</v>
      </c>
      <c r="B11" s="66">
        <v>1126</v>
      </c>
      <c r="C11" s="66">
        <v>1117</v>
      </c>
      <c r="D11" s="66">
        <v>1140</v>
      </c>
      <c r="E11" s="66">
        <v>1166</v>
      </c>
      <c r="F11" s="66">
        <v>1174</v>
      </c>
      <c r="G11" s="66">
        <v>1212</v>
      </c>
      <c r="H11" s="66">
        <v>1274</v>
      </c>
      <c r="I11" s="66">
        <v>1334</v>
      </c>
      <c r="J11" s="66">
        <v>1351</v>
      </c>
      <c r="K11" s="66">
        <v>1384</v>
      </c>
      <c r="L11" s="66">
        <v>1399</v>
      </c>
      <c r="M11" s="66">
        <v>1399</v>
      </c>
      <c r="O11" s="70">
        <v>8</v>
      </c>
      <c r="P11" s="73">
        <f t="shared" si="0"/>
        <v>1</v>
      </c>
      <c r="Q11" s="73">
        <v>8</v>
      </c>
      <c r="S11" s="73" t="s">
        <v>71</v>
      </c>
      <c r="T11" s="83">
        <f t="shared" si="1"/>
        <v>827</v>
      </c>
    </row>
    <row r="12" spans="1:20" x14ac:dyDescent="0.25">
      <c r="A12">
        <v>1837</v>
      </c>
      <c r="B12" s="66">
        <v>1395</v>
      </c>
      <c r="C12" s="66">
        <v>1379</v>
      </c>
      <c r="D12" s="66">
        <v>1379</v>
      </c>
      <c r="E12" s="66">
        <v>1379</v>
      </c>
      <c r="F12" s="66">
        <v>1374</v>
      </c>
      <c r="G12" s="66">
        <v>1374</v>
      </c>
      <c r="H12" s="66">
        <v>1368</v>
      </c>
      <c r="I12" s="66">
        <v>1351</v>
      </c>
      <c r="J12" s="66">
        <v>1351</v>
      </c>
      <c r="K12" s="66">
        <v>1349</v>
      </c>
      <c r="L12" s="66">
        <v>1346</v>
      </c>
      <c r="M12" s="66">
        <v>1346</v>
      </c>
      <c r="O12" s="70">
        <v>9</v>
      </c>
      <c r="P12" s="73">
        <f t="shared" si="0"/>
        <v>1</v>
      </c>
      <c r="Q12" s="73">
        <v>9</v>
      </c>
      <c r="S12" s="73" t="s">
        <v>72</v>
      </c>
      <c r="T12" s="83">
        <f t="shared" si="1"/>
        <v>827</v>
      </c>
    </row>
    <row r="13" spans="1:20" x14ac:dyDescent="0.25">
      <c r="A13">
        <v>1838</v>
      </c>
      <c r="B13" s="66">
        <v>1346</v>
      </c>
      <c r="C13" s="66">
        <v>1325</v>
      </c>
      <c r="D13" s="66">
        <v>1315</v>
      </c>
      <c r="E13" s="66">
        <v>1306</v>
      </c>
      <c r="F13" s="66">
        <v>1303</v>
      </c>
      <c r="G13" s="66">
        <v>1296</v>
      </c>
      <c r="H13" s="66">
        <v>1291</v>
      </c>
      <c r="I13" s="66">
        <v>1273</v>
      </c>
      <c r="J13" s="66">
        <v>1273</v>
      </c>
      <c r="K13" s="66">
        <v>1273</v>
      </c>
      <c r="L13" s="66">
        <v>1269</v>
      </c>
      <c r="M13" s="66">
        <v>1268</v>
      </c>
      <c r="O13" s="70">
        <v>10</v>
      </c>
      <c r="P13" s="73">
        <f t="shared" si="0"/>
        <v>1</v>
      </c>
      <c r="Q13" s="73">
        <v>10</v>
      </c>
      <c r="S13" s="73" t="s">
        <v>73</v>
      </c>
      <c r="T13" s="83">
        <f t="shared" si="1"/>
        <v>837</v>
      </c>
    </row>
    <row r="14" spans="1:20" x14ac:dyDescent="0.25">
      <c r="A14">
        <v>1839</v>
      </c>
      <c r="B14" s="66">
        <v>1259</v>
      </c>
      <c r="C14" s="66">
        <v>1245</v>
      </c>
      <c r="D14" s="66">
        <v>1250</v>
      </c>
      <c r="E14" s="66">
        <v>1253</v>
      </c>
      <c r="F14" s="84">
        <v>1249</v>
      </c>
      <c r="G14" s="66">
        <v>1254</v>
      </c>
      <c r="H14" s="66">
        <v>1278</v>
      </c>
      <c r="I14" s="66">
        <v>1265</v>
      </c>
      <c r="J14" s="66">
        <v>1265</v>
      </c>
      <c r="K14" s="66">
        <v>1273</v>
      </c>
      <c r="L14" s="66">
        <v>1285</v>
      </c>
      <c r="M14" s="66">
        <v>1338</v>
      </c>
      <c r="O14" s="70">
        <v>11</v>
      </c>
      <c r="P14" s="73">
        <f t="shared" si="0"/>
        <v>1</v>
      </c>
      <c r="Q14" s="73">
        <v>11</v>
      </c>
      <c r="S14" s="73" t="s">
        <v>74</v>
      </c>
      <c r="T14" s="83">
        <f t="shared" si="1"/>
        <v>877</v>
      </c>
    </row>
    <row r="15" spans="1:20" x14ac:dyDescent="0.25">
      <c r="A15">
        <v>1840</v>
      </c>
      <c r="B15" s="66">
        <v>1341</v>
      </c>
      <c r="C15" s="66">
        <v>1351</v>
      </c>
      <c r="D15" s="66">
        <v>1351</v>
      </c>
      <c r="E15" s="66">
        <v>1360</v>
      </c>
      <c r="F15" s="66">
        <v>1368</v>
      </c>
      <c r="G15" s="66">
        <v>902</v>
      </c>
      <c r="H15" s="66">
        <v>603</v>
      </c>
      <c r="I15" s="67">
        <v>524</v>
      </c>
      <c r="J15" s="66">
        <v>518</v>
      </c>
      <c r="K15" s="66">
        <v>506</v>
      </c>
      <c r="L15" s="66">
        <v>497</v>
      </c>
      <c r="M15" s="66">
        <v>497</v>
      </c>
      <c r="O15" s="70">
        <v>12</v>
      </c>
      <c r="P15" s="73">
        <f t="shared" si="0"/>
        <v>1</v>
      </c>
      <c r="Q15" s="73">
        <v>12</v>
      </c>
      <c r="S15" s="73" t="s">
        <v>75</v>
      </c>
      <c r="T15" s="83">
        <f t="shared" si="1"/>
        <v>890</v>
      </c>
    </row>
    <row r="16" spans="1:20" x14ac:dyDescent="0.25">
      <c r="A16">
        <v>1841</v>
      </c>
      <c r="B16" s="66">
        <v>462</v>
      </c>
      <c r="C16" s="66">
        <v>446</v>
      </c>
      <c r="D16" s="66">
        <v>445</v>
      </c>
      <c r="E16" s="66">
        <v>434</v>
      </c>
      <c r="F16" s="66">
        <v>432</v>
      </c>
      <c r="G16" s="66">
        <v>437</v>
      </c>
      <c r="H16" s="66">
        <v>400</v>
      </c>
      <c r="I16" s="66">
        <v>385</v>
      </c>
      <c r="J16" s="66">
        <v>384</v>
      </c>
      <c r="K16" s="66">
        <v>384</v>
      </c>
      <c r="L16" s="66">
        <v>384</v>
      </c>
      <c r="M16" s="66">
        <v>384</v>
      </c>
      <c r="O16" s="70">
        <v>13</v>
      </c>
      <c r="P16" s="73">
        <f t="shared" si="0"/>
        <v>2</v>
      </c>
      <c r="Q16" s="73">
        <v>1</v>
      </c>
      <c r="R16" s="83">
        <v>1833</v>
      </c>
      <c r="S16" s="73" t="s">
        <v>64</v>
      </c>
      <c r="T16" s="83">
        <f t="shared" si="1"/>
        <v>927</v>
      </c>
    </row>
    <row r="17" spans="1:20" x14ac:dyDescent="0.25">
      <c r="A17">
        <v>1842</v>
      </c>
      <c r="B17" s="66">
        <v>355</v>
      </c>
      <c r="C17" s="66">
        <v>326</v>
      </c>
      <c r="D17" s="66">
        <v>345</v>
      </c>
      <c r="E17" s="66">
        <v>529</v>
      </c>
      <c r="F17" s="67">
        <v>668</v>
      </c>
      <c r="G17" s="66">
        <v>921</v>
      </c>
      <c r="H17" s="66">
        <v>748</v>
      </c>
      <c r="I17" s="66">
        <v>660</v>
      </c>
      <c r="J17" s="66">
        <v>674</v>
      </c>
      <c r="K17" s="66">
        <v>681</v>
      </c>
      <c r="L17" s="66">
        <v>709</v>
      </c>
      <c r="M17" s="66">
        <v>806</v>
      </c>
      <c r="O17" s="70">
        <v>14</v>
      </c>
      <c r="P17" s="73">
        <f t="shared" si="0"/>
        <v>2</v>
      </c>
      <c r="Q17" s="73">
        <v>2</v>
      </c>
      <c r="S17" s="73" t="s">
        <v>65</v>
      </c>
      <c r="T17" s="83">
        <f t="shared" si="1"/>
        <v>927</v>
      </c>
    </row>
    <row r="18" spans="1:20" x14ac:dyDescent="0.25">
      <c r="A18">
        <v>1843</v>
      </c>
      <c r="B18" s="66">
        <v>1074</v>
      </c>
      <c r="C18" s="66">
        <v>1278</v>
      </c>
      <c r="D18" s="66">
        <v>1322</v>
      </c>
      <c r="E18" s="66">
        <v>1331</v>
      </c>
      <c r="F18" s="66">
        <v>1452</v>
      </c>
      <c r="G18" s="66">
        <v>1578</v>
      </c>
      <c r="H18" s="66">
        <v>1604</v>
      </c>
      <c r="I18" s="66">
        <v>1884</v>
      </c>
      <c r="J18" s="65">
        <v>1919</v>
      </c>
      <c r="K18" s="66">
        <v>1980</v>
      </c>
      <c r="L18" s="66">
        <v>2038</v>
      </c>
      <c r="M18" s="66">
        <v>2080</v>
      </c>
      <c r="O18" s="70">
        <v>15</v>
      </c>
      <c r="P18" s="73">
        <f t="shared" si="0"/>
        <v>2</v>
      </c>
      <c r="Q18" s="73">
        <v>3</v>
      </c>
      <c r="S18" s="73" t="s">
        <v>66</v>
      </c>
      <c r="T18" s="83">
        <f t="shared" si="1"/>
        <v>964</v>
      </c>
    </row>
    <row r="19" spans="1:20" x14ac:dyDescent="0.25">
      <c r="A19">
        <v>1844</v>
      </c>
      <c r="B19" s="66">
        <v>2072</v>
      </c>
      <c r="C19" s="66">
        <v>2444</v>
      </c>
      <c r="D19" s="66">
        <v>2333</v>
      </c>
      <c r="E19" s="66">
        <v>2328</v>
      </c>
      <c r="F19" s="66">
        <v>2330</v>
      </c>
      <c r="G19" s="66">
        <v>2405</v>
      </c>
      <c r="H19" s="66">
        <v>2582</v>
      </c>
      <c r="I19" s="66">
        <v>2990</v>
      </c>
      <c r="J19" s="66">
        <v>3383</v>
      </c>
      <c r="K19" s="66">
        <v>3440</v>
      </c>
      <c r="L19" s="66">
        <v>3466</v>
      </c>
      <c r="M19" s="66">
        <v>3468</v>
      </c>
      <c r="O19" s="70">
        <v>16</v>
      </c>
      <c r="P19" s="73">
        <f t="shared" si="0"/>
        <v>2</v>
      </c>
      <c r="Q19" s="73">
        <v>4</v>
      </c>
      <c r="S19" s="73" t="s">
        <v>67</v>
      </c>
      <c r="T19" s="83">
        <f t="shared" si="1"/>
        <v>977</v>
      </c>
    </row>
    <row r="20" spans="1:20" x14ac:dyDescent="0.25">
      <c r="A20">
        <v>1845</v>
      </c>
      <c r="B20" s="66">
        <v>3468</v>
      </c>
      <c r="C20" s="66">
        <v>3518</v>
      </c>
      <c r="D20" s="66">
        <v>3528</v>
      </c>
      <c r="E20" s="66">
        <v>3476</v>
      </c>
      <c r="F20" s="66">
        <v>3540</v>
      </c>
      <c r="G20" s="66">
        <v>3844</v>
      </c>
      <c r="H20" s="66">
        <v>3830</v>
      </c>
      <c r="I20" s="66">
        <v>3787</v>
      </c>
      <c r="J20" s="66">
        <v>4010</v>
      </c>
      <c r="K20" s="66">
        <v>4014</v>
      </c>
      <c r="L20" s="66">
        <v>3963</v>
      </c>
      <c r="M20" s="66">
        <v>3900</v>
      </c>
      <c r="O20" s="70">
        <v>17</v>
      </c>
      <c r="P20" s="73">
        <f t="shared" si="0"/>
        <v>2</v>
      </c>
      <c r="Q20" s="73">
        <v>5</v>
      </c>
      <c r="S20" s="73" t="s">
        <v>68</v>
      </c>
      <c r="T20" s="83">
        <f t="shared" si="1"/>
        <v>1006</v>
      </c>
    </row>
    <row r="21" spans="1:20" x14ac:dyDescent="0.25">
      <c r="A21">
        <v>1846</v>
      </c>
      <c r="B21" s="66">
        <v>3844</v>
      </c>
      <c r="C21" s="66">
        <v>3832</v>
      </c>
      <c r="D21" s="66">
        <v>3832</v>
      </c>
      <c r="E21" s="66">
        <v>3832</v>
      </c>
      <c r="F21" s="66">
        <v>3817</v>
      </c>
      <c r="G21" s="66">
        <v>3835</v>
      </c>
      <c r="H21" s="66">
        <v>3978</v>
      </c>
      <c r="I21" s="66">
        <v>4155</v>
      </c>
      <c r="J21" s="66">
        <v>4231</v>
      </c>
      <c r="K21" s="66">
        <v>4222</v>
      </c>
      <c r="L21" s="66">
        <v>4186</v>
      </c>
      <c r="M21" s="66">
        <v>4186</v>
      </c>
      <c r="O21" s="70">
        <v>18</v>
      </c>
      <c r="P21" s="73">
        <f t="shared" si="0"/>
        <v>2</v>
      </c>
      <c r="Q21" s="73">
        <v>6</v>
      </c>
      <c r="S21" s="73" t="s">
        <v>69</v>
      </c>
      <c r="T21" s="83">
        <f t="shared" si="1"/>
        <v>1069</v>
      </c>
    </row>
    <row r="22" spans="1:20" x14ac:dyDescent="0.25">
      <c r="A22">
        <v>1847</v>
      </c>
      <c r="B22" s="66">
        <v>4103</v>
      </c>
      <c r="C22" s="66">
        <v>3834</v>
      </c>
      <c r="D22" s="66">
        <v>3833</v>
      </c>
      <c r="E22" s="66">
        <v>4062</v>
      </c>
      <c r="F22" s="66">
        <v>4111</v>
      </c>
      <c r="G22" s="66">
        <v>4100</v>
      </c>
      <c r="H22" s="66">
        <v>3843</v>
      </c>
      <c r="I22" s="66">
        <v>3640</v>
      </c>
      <c r="J22" s="65">
        <v>3590</v>
      </c>
      <c r="K22" s="66">
        <v>3847</v>
      </c>
      <c r="L22" s="66">
        <v>3995</v>
      </c>
      <c r="M22" s="66">
        <v>3973</v>
      </c>
      <c r="O22" s="70">
        <v>19</v>
      </c>
      <c r="P22" s="73">
        <f t="shared" si="0"/>
        <v>2</v>
      </c>
      <c r="Q22" s="73">
        <v>7</v>
      </c>
      <c r="S22" s="73" t="s">
        <v>70</v>
      </c>
      <c r="T22" s="83">
        <f t="shared" si="1"/>
        <v>1069</v>
      </c>
    </row>
    <row r="23" spans="1:20" x14ac:dyDescent="0.25">
      <c r="O23" s="70">
        <v>20</v>
      </c>
      <c r="P23" s="73">
        <f t="shared" si="0"/>
        <v>2</v>
      </c>
      <c r="Q23" s="73">
        <v>8</v>
      </c>
      <c r="S23" s="73" t="s">
        <v>71</v>
      </c>
      <c r="T23" s="83">
        <f t="shared" si="1"/>
        <v>1102</v>
      </c>
    </row>
    <row r="24" spans="1:20" x14ac:dyDescent="0.25">
      <c r="O24" s="70">
        <v>21</v>
      </c>
      <c r="P24" s="73">
        <f t="shared" si="0"/>
        <v>2</v>
      </c>
      <c r="Q24" s="73">
        <v>9</v>
      </c>
      <c r="S24" s="73" t="s">
        <v>72</v>
      </c>
      <c r="T24" s="83">
        <f t="shared" si="1"/>
        <v>1097</v>
      </c>
    </row>
    <row r="25" spans="1:20" x14ac:dyDescent="0.25">
      <c r="O25" s="70">
        <v>22</v>
      </c>
      <c r="P25" s="73">
        <f t="shared" si="0"/>
        <v>2</v>
      </c>
      <c r="Q25" s="73">
        <v>10</v>
      </c>
      <c r="S25" s="73" t="s">
        <v>73</v>
      </c>
      <c r="T25" s="83">
        <f t="shared" si="1"/>
        <v>1097</v>
      </c>
    </row>
    <row r="26" spans="1:20" x14ac:dyDescent="0.25">
      <c r="O26" s="70">
        <v>23</v>
      </c>
      <c r="P26" s="73">
        <f t="shared" si="0"/>
        <v>2</v>
      </c>
      <c r="Q26" s="73">
        <v>11</v>
      </c>
      <c r="S26" s="73" t="s">
        <v>74</v>
      </c>
      <c r="T26" s="83">
        <f t="shared" si="1"/>
        <v>1096</v>
      </c>
    </row>
    <row r="27" spans="1:20" x14ac:dyDescent="0.25">
      <c r="O27" s="70">
        <v>24</v>
      </c>
      <c r="P27" s="73">
        <f t="shared" si="0"/>
        <v>2</v>
      </c>
      <c r="Q27" s="73">
        <v>12</v>
      </c>
      <c r="S27" s="73" t="s">
        <v>75</v>
      </c>
      <c r="T27" s="83">
        <f t="shared" si="1"/>
        <v>1136</v>
      </c>
    </row>
    <row r="28" spans="1:20" x14ac:dyDescent="0.25">
      <c r="O28" s="70">
        <v>25</v>
      </c>
      <c r="P28" s="73">
        <f t="shared" si="0"/>
        <v>3</v>
      </c>
      <c r="Q28" s="73">
        <v>1</v>
      </c>
      <c r="R28" s="83">
        <v>1834</v>
      </c>
      <c r="S28" s="73" t="s">
        <v>64</v>
      </c>
      <c r="T28" s="83">
        <f t="shared" si="1"/>
        <v>1158</v>
      </c>
    </row>
    <row r="29" spans="1:20" x14ac:dyDescent="0.25">
      <c r="O29" s="70">
        <v>26</v>
      </c>
      <c r="P29" s="73">
        <f t="shared" si="0"/>
        <v>3</v>
      </c>
      <c r="Q29" s="73">
        <v>2</v>
      </c>
      <c r="S29" s="73" t="s">
        <v>65</v>
      </c>
      <c r="T29" s="83">
        <f t="shared" si="1"/>
        <v>1174</v>
      </c>
    </row>
    <row r="30" spans="1:20" x14ac:dyDescent="0.25">
      <c r="O30" s="70">
        <v>27</v>
      </c>
      <c r="P30" s="73">
        <f t="shared" si="0"/>
        <v>3</v>
      </c>
      <c r="Q30" s="73">
        <v>3</v>
      </c>
      <c r="S30" s="73" t="s">
        <v>66</v>
      </c>
      <c r="T30" s="83">
        <f t="shared" si="1"/>
        <v>1174</v>
      </c>
    </row>
    <row r="31" spans="1:20" x14ac:dyDescent="0.25">
      <c r="O31" s="70">
        <v>28</v>
      </c>
      <c r="P31" s="73">
        <f t="shared" si="0"/>
        <v>3</v>
      </c>
      <c r="Q31" s="73">
        <v>4</v>
      </c>
      <c r="S31" s="73" t="s">
        <v>67</v>
      </c>
      <c r="T31" s="83">
        <f t="shared" si="1"/>
        <v>1174</v>
      </c>
    </row>
    <row r="32" spans="1:20" x14ac:dyDescent="0.25">
      <c r="O32" s="70">
        <v>29</v>
      </c>
      <c r="P32" s="73">
        <f t="shared" si="0"/>
        <v>3</v>
      </c>
      <c r="Q32" s="73">
        <v>5</v>
      </c>
      <c r="S32" s="73" t="s">
        <v>68</v>
      </c>
      <c r="T32" s="83">
        <f t="shared" si="1"/>
        <v>1173</v>
      </c>
    </row>
    <row r="33" spans="15:20" x14ac:dyDescent="0.25">
      <c r="O33" s="70">
        <v>30</v>
      </c>
      <c r="P33" s="73">
        <f t="shared" si="0"/>
        <v>3</v>
      </c>
      <c r="Q33" s="73">
        <v>6</v>
      </c>
      <c r="S33" s="73" t="s">
        <v>69</v>
      </c>
      <c r="T33" s="83">
        <f t="shared" si="1"/>
        <v>1173</v>
      </c>
    </row>
    <row r="34" spans="15:20" x14ac:dyDescent="0.25">
      <c r="O34" s="70">
        <v>31</v>
      </c>
      <c r="P34" s="73">
        <f t="shared" si="0"/>
        <v>3</v>
      </c>
      <c r="Q34" s="73">
        <v>7</v>
      </c>
      <c r="S34" s="73" t="s">
        <v>70</v>
      </c>
      <c r="T34" s="83">
        <f t="shared" si="1"/>
        <v>1169</v>
      </c>
    </row>
    <row r="35" spans="15:20" x14ac:dyDescent="0.25">
      <c r="O35" s="70">
        <v>32</v>
      </c>
      <c r="P35" s="73">
        <f t="shared" si="0"/>
        <v>3</v>
      </c>
      <c r="Q35" s="73">
        <v>8</v>
      </c>
      <c r="S35" s="73" t="s">
        <v>71</v>
      </c>
      <c r="T35" s="83">
        <f t="shared" si="1"/>
        <v>1153</v>
      </c>
    </row>
    <row r="36" spans="15:20" x14ac:dyDescent="0.25">
      <c r="O36" s="70">
        <v>33</v>
      </c>
      <c r="P36" s="73">
        <f t="shared" si="0"/>
        <v>3</v>
      </c>
      <c r="Q36" s="73">
        <v>9</v>
      </c>
      <c r="S36" s="73" t="s">
        <v>72</v>
      </c>
      <c r="T36" s="83">
        <f t="shared" si="1"/>
        <v>1153</v>
      </c>
    </row>
    <row r="37" spans="15:20" x14ac:dyDescent="0.25">
      <c r="O37" s="70">
        <v>34</v>
      </c>
      <c r="P37" s="73">
        <f t="shared" si="0"/>
        <v>3</v>
      </c>
      <c r="Q37" s="73">
        <v>10</v>
      </c>
      <c r="S37" s="73" t="s">
        <v>73</v>
      </c>
      <c r="T37" s="83">
        <f t="shared" si="1"/>
        <v>1153</v>
      </c>
    </row>
    <row r="38" spans="15:20" x14ac:dyDescent="0.25">
      <c r="O38" s="70">
        <v>35</v>
      </c>
      <c r="P38" s="73">
        <f t="shared" si="0"/>
        <v>3</v>
      </c>
      <c r="Q38" s="73">
        <v>11</v>
      </c>
      <c r="S38" s="73" t="s">
        <v>74</v>
      </c>
      <c r="T38" s="83">
        <f t="shared" si="1"/>
        <v>1153</v>
      </c>
    </row>
    <row r="39" spans="15:20" x14ac:dyDescent="0.25">
      <c r="O39" s="70">
        <v>36</v>
      </c>
      <c r="P39" s="73">
        <f t="shared" si="0"/>
        <v>3</v>
      </c>
      <c r="Q39" s="73">
        <v>12</v>
      </c>
      <c r="S39" s="73" t="s">
        <v>75</v>
      </c>
      <c r="T39" s="83">
        <f t="shared" si="1"/>
        <v>1153</v>
      </c>
    </row>
    <row r="40" spans="15:20" x14ac:dyDescent="0.25">
      <c r="O40" s="70">
        <v>37</v>
      </c>
      <c r="P40" s="73">
        <f t="shared" si="0"/>
        <v>4</v>
      </c>
      <c r="Q40" s="73">
        <v>1</v>
      </c>
      <c r="R40" s="83">
        <v>1835</v>
      </c>
      <c r="S40" s="73" t="s">
        <v>64</v>
      </c>
      <c r="T40" s="83">
        <f t="shared" si="1"/>
        <v>1153</v>
      </c>
    </row>
    <row r="41" spans="15:20" x14ac:dyDescent="0.25">
      <c r="O41" s="70">
        <v>38</v>
      </c>
      <c r="P41" s="73">
        <f t="shared" si="0"/>
        <v>4</v>
      </c>
      <c r="Q41" s="73">
        <v>2</v>
      </c>
      <c r="S41" s="73" t="s">
        <v>65</v>
      </c>
      <c r="T41" s="83">
        <f t="shared" si="1"/>
        <v>1143</v>
      </c>
    </row>
    <row r="42" spans="15:20" x14ac:dyDescent="0.25">
      <c r="O42" s="70">
        <v>39</v>
      </c>
      <c r="P42" s="73">
        <f t="shared" si="0"/>
        <v>4</v>
      </c>
      <c r="Q42" s="73">
        <v>3</v>
      </c>
      <c r="S42" s="73" t="s">
        <v>66</v>
      </c>
      <c r="T42" s="83">
        <f t="shared" si="1"/>
        <v>1140</v>
      </c>
    </row>
    <row r="43" spans="15:20" x14ac:dyDescent="0.25">
      <c r="O43" s="70">
        <v>40</v>
      </c>
      <c r="P43" s="73">
        <f t="shared" si="0"/>
        <v>4</v>
      </c>
      <c r="Q43" s="73">
        <v>4</v>
      </c>
      <c r="S43" s="73" t="s">
        <v>67</v>
      </c>
      <c r="T43" s="83">
        <f t="shared" si="1"/>
        <v>1140</v>
      </c>
    </row>
    <row r="44" spans="15:20" x14ac:dyDescent="0.25">
      <c r="O44" s="70">
        <v>41</v>
      </c>
      <c r="P44" s="73">
        <f t="shared" si="0"/>
        <v>4</v>
      </c>
      <c r="Q44" s="73">
        <v>5</v>
      </c>
      <c r="S44" s="73" t="s">
        <v>68</v>
      </c>
      <c r="T44" s="83">
        <f t="shared" si="1"/>
        <v>1137</v>
      </c>
    </row>
    <row r="45" spans="15:20" x14ac:dyDescent="0.25">
      <c r="O45" s="70">
        <v>42</v>
      </c>
      <c r="P45" s="73">
        <f t="shared" si="0"/>
        <v>4</v>
      </c>
      <c r="Q45" s="73">
        <v>6</v>
      </c>
      <c r="S45" s="73" t="s">
        <v>69</v>
      </c>
      <c r="T45" s="83">
        <f t="shared" si="1"/>
        <v>1137</v>
      </c>
    </row>
    <row r="46" spans="15:20" x14ac:dyDescent="0.25">
      <c r="O46" s="70">
        <v>43</v>
      </c>
      <c r="P46" s="73">
        <f t="shared" si="0"/>
        <v>4</v>
      </c>
      <c r="Q46" s="73">
        <v>7</v>
      </c>
      <c r="S46" s="73" t="s">
        <v>70</v>
      </c>
      <c r="T46" s="83">
        <f t="shared" si="1"/>
        <v>1132</v>
      </c>
    </row>
    <row r="47" spans="15:20" x14ac:dyDescent="0.25">
      <c r="O47" s="70">
        <v>44</v>
      </c>
      <c r="P47" s="73">
        <f t="shared" si="0"/>
        <v>4</v>
      </c>
      <c r="Q47" s="73">
        <v>8</v>
      </c>
      <c r="S47" s="73" t="s">
        <v>71</v>
      </c>
      <c r="T47" s="83">
        <f t="shared" si="1"/>
        <v>1116</v>
      </c>
    </row>
    <row r="48" spans="15:20" x14ac:dyDescent="0.25">
      <c r="O48" s="70">
        <v>45</v>
      </c>
      <c r="P48" s="73">
        <f t="shared" si="0"/>
        <v>4</v>
      </c>
      <c r="Q48" s="73">
        <v>9</v>
      </c>
      <c r="S48" s="73" t="s">
        <v>72</v>
      </c>
      <c r="T48" s="83">
        <f t="shared" si="1"/>
        <v>1116</v>
      </c>
    </row>
    <row r="49" spans="15:20" x14ac:dyDescent="0.25">
      <c r="O49" s="70">
        <v>46</v>
      </c>
      <c r="P49" s="73">
        <f t="shared" si="0"/>
        <v>4</v>
      </c>
      <c r="Q49" s="73">
        <v>10</v>
      </c>
      <c r="S49" s="73" t="s">
        <v>73</v>
      </c>
      <c r="T49" s="83">
        <f t="shared" si="1"/>
        <v>1126</v>
      </c>
    </row>
    <row r="50" spans="15:20" x14ac:dyDescent="0.25">
      <c r="O50" s="70">
        <v>47</v>
      </c>
      <c r="P50" s="73">
        <f t="shared" si="0"/>
        <v>4</v>
      </c>
      <c r="Q50" s="73">
        <v>11</v>
      </c>
      <c r="S50" s="73" t="s">
        <v>74</v>
      </c>
      <c r="T50" s="83">
        <f t="shared" si="1"/>
        <v>1126</v>
      </c>
    </row>
    <row r="51" spans="15:20" x14ac:dyDescent="0.25">
      <c r="O51" s="70">
        <v>48</v>
      </c>
      <c r="P51" s="73">
        <f t="shared" si="0"/>
        <v>4</v>
      </c>
      <c r="Q51" s="73">
        <v>12</v>
      </c>
      <c r="S51" s="73" t="s">
        <v>75</v>
      </c>
      <c r="T51" s="83">
        <f t="shared" si="1"/>
        <v>1126</v>
      </c>
    </row>
    <row r="52" spans="15:20" x14ac:dyDescent="0.25">
      <c r="O52" s="70">
        <v>49</v>
      </c>
      <c r="P52" s="73">
        <f t="shared" si="0"/>
        <v>5</v>
      </c>
      <c r="Q52" s="73">
        <v>1</v>
      </c>
      <c r="R52" s="83">
        <v>1836</v>
      </c>
      <c r="S52" s="73" t="s">
        <v>64</v>
      </c>
      <c r="T52" s="83">
        <f t="shared" si="1"/>
        <v>1126</v>
      </c>
    </row>
    <row r="53" spans="15:20" x14ac:dyDescent="0.25">
      <c r="O53" s="70">
        <v>50</v>
      </c>
      <c r="P53" s="73">
        <f t="shared" si="0"/>
        <v>5</v>
      </c>
      <c r="Q53" s="73">
        <v>2</v>
      </c>
      <c r="S53" s="73" t="s">
        <v>65</v>
      </c>
      <c r="T53" s="83">
        <f t="shared" si="1"/>
        <v>1117</v>
      </c>
    </row>
    <row r="54" spans="15:20" x14ac:dyDescent="0.25">
      <c r="O54" s="70">
        <v>51</v>
      </c>
      <c r="P54" s="73">
        <f t="shared" si="0"/>
        <v>5</v>
      </c>
      <c r="Q54" s="73">
        <v>3</v>
      </c>
      <c r="S54" s="73" t="s">
        <v>66</v>
      </c>
      <c r="T54" s="83">
        <f t="shared" si="1"/>
        <v>1140</v>
      </c>
    </row>
    <row r="55" spans="15:20" x14ac:dyDescent="0.25">
      <c r="O55" s="70">
        <v>52</v>
      </c>
      <c r="P55" s="73">
        <f t="shared" si="0"/>
        <v>5</v>
      </c>
      <c r="Q55" s="73">
        <v>4</v>
      </c>
      <c r="S55" s="73" t="s">
        <v>67</v>
      </c>
      <c r="T55" s="83">
        <f t="shared" si="1"/>
        <v>1166</v>
      </c>
    </row>
    <row r="56" spans="15:20" x14ac:dyDescent="0.25">
      <c r="O56" s="70">
        <v>53</v>
      </c>
      <c r="P56" s="73">
        <f t="shared" si="0"/>
        <v>5</v>
      </c>
      <c r="Q56" s="73">
        <v>5</v>
      </c>
      <c r="S56" s="73" t="s">
        <v>68</v>
      </c>
      <c r="T56" s="83">
        <f t="shared" si="1"/>
        <v>1174</v>
      </c>
    </row>
    <row r="57" spans="15:20" x14ac:dyDescent="0.25">
      <c r="O57" s="70">
        <v>54</v>
      </c>
      <c r="P57" s="73">
        <f t="shared" si="0"/>
        <v>5</v>
      </c>
      <c r="Q57" s="73">
        <v>6</v>
      </c>
      <c r="S57" s="73" t="s">
        <v>69</v>
      </c>
      <c r="T57" s="83">
        <f t="shared" si="1"/>
        <v>1212</v>
      </c>
    </row>
    <row r="58" spans="15:20" x14ac:dyDescent="0.25">
      <c r="O58" s="70">
        <v>55</v>
      </c>
      <c r="P58" s="73">
        <f t="shared" si="0"/>
        <v>5</v>
      </c>
      <c r="Q58" s="73">
        <v>7</v>
      </c>
      <c r="S58" s="73" t="s">
        <v>70</v>
      </c>
      <c r="T58" s="83">
        <f t="shared" si="1"/>
        <v>1274</v>
      </c>
    </row>
    <row r="59" spans="15:20" x14ac:dyDescent="0.25">
      <c r="O59" s="70">
        <v>56</v>
      </c>
      <c r="P59" s="73">
        <f t="shared" si="0"/>
        <v>5</v>
      </c>
      <c r="Q59" s="73">
        <v>8</v>
      </c>
      <c r="S59" s="73" t="s">
        <v>71</v>
      </c>
      <c r="T59" s="83">
        <f t="shared" si="1"/>
        <v>1334</v>
      </c>
    </row>
    <row r="60" spans="15:20" x14ac:dyDescent="0.25">
      <c r="O60" s="70">
        <v>57</v>
      </c>
      <c r="P60" s="73">
        <f t="shared" si="0"/>
        <v>5</v>
      </c>
      <c r="Q60" s="73">
        <v>9</v>
      </c>
      <c r="S60" s="73" t="s">
        <v>72</v>
      </c>
      <c r="T60" s="83">
        <f t="shared" si="1"/>
        <v>1351</v>
      </c>
    </row>
    <row r="61" spans="15:20" x14ac:dyDescent="0.25">
      <c r="O61" s="70">
        <v>58</v>
      </c>
      <c r="P61" s="73">
        <f t="shared" si="0"/>
        <v>5</v>
      </c>
      <c r="Q61" s="73">
        <v>10</v>
      </c>
      <c r="S61" s="73" t="s">
        <v>73</v>
      </c>
      <c r="T61" s="83">
        <f t="shared" si="1"/>
        <v>1384</v>
      </c>
    </row>
    <row r="62" spans="15:20" x14ac:dyDescent="0.25">
      <c r="O62" s="70">
        <v>59</v>
      </c>
      <c r="P62" s="73">
        <f t="shared" si="0"/>
        <v>5</v>
      </c>
      <c r="Q62" s="73">
        <v>11</v>
      </c>
      <c r="S62" s="73" t="s">
        <v>74</v>
      </c>
      <c r="T62" s="83">
        <f t="shared" si="1"/>
        <v>1399</v>
      </c>
    </row>
    <row r="63" spans="15:20" x14ac:dyDescent="0.25">
      <c r="O63" s="70">
        <v>60</v>
      </c>
      <c r="P63" s="73">
        <f t="shared" si="0"/>
        <v>5</v>
      </c>
      <c r="Q63" s="73">
        <v>12</v>
      </c>
      <c r="S63" s="73" t="s">
        <v>75</v>
      </c>
      <c r="T63" s="83">
        <f t="shared" si="1"/>
        <v>1399</v>
      </c>
    </row>
    <row r="64" spans="15:20" x14ac:dyDescent="0.25">
      <c r="O64" s="70">
        <v>61</v>
      </c>
      <c r="P64" s="73">
        <f t="shared" si="0"/>
        <v>6</v>
      </c>
      <c r="Q64" s="73">
        <v>1</v>
      </c>
      <c r="R64" s="83">
        <v>1837</v>
      </c>
      <c r="S64" s="73" t="s">
        <v>64</v>
      </c>
      <c r="T64" s="83">
        <f t="shared" si="1"/>
        <v>1395</v>
      </c>
    </row>
    <row r="65" spans="15:20" x14ac:dyDescent="0.25">
      <c r="O65" s="70">
        <v>62</v>
      </c>
      <c r="P65" s="73">
        <f t="shared" si="0"/>
        <v>6</v>
      </c>
      <c r="Q65" s="73">
        <v>2</v>
      </c>
      <c r="S65" s="73" t="s">
        <v>65</v>
      </c>
      <c r="T65" s="83">
        <f t="shared" si="1"/>
        <v>1379</v>
      </c>
    </row>
    <row r="66" spans="15:20" x14ac:dyDescent="0.25">
      <c r="O66" s="70">
        <v>63</v>
      </c>
      <c r="P66" s="73">
        <f t="shared" si="0"/>
        <v>6</v>
      </c>
      <c r="Q66" s="73">
        <v>3</v>
      </c>
      <c r="S66" s="73" t="s">
        <v>66</v>
      </c>
      <c r="T66" s="83">
        <f t="shared" si="1"/>
        <v>1379</v>
      </c>
    </row>
    <row r="67" spans="15:20" x14ac:dyDescent="0.25">
      <c r="O67" s="70">
        <v>64</v>
      </c>
      <c r="P67" s="73">
        <f t="shared" si="0"/>
        <v>6</v>
      </c>
      <c r="Q67" s="73">
        <v>4</v>
      </c>
      <c r="S67" s="73" t="s">
        <v>67</v>
      </c>
      <c r="T67" s="83">
        <f t="shared" si="1"/>
        <v>1379</v>
      </c>
    </row>
    <row r="68" spans="15:20" x14ac:dyDescent="0.25">
      <c r="O68" s="70">
        <v>65</v>
      </c>
      <c r="P68" s="73">
        <f t="shared" ref="P68:P131" si="2">ROUNDUP(O68/12,0)</f>
        <v>6</v>
      </c>
      <c r="Q68" s="73">
        <v>5</v>
      </c>
      <c r="S68" s="73" t="s">
        <v>68</v>
      </c>
      <c r="T68" s="83">
        <f t="shared" ref="T68:T131" si="3">INDEX($B$7:$M$22,P68,Q68)</f>
        <v>1374</v>
      </c>
    </row>
    <row r="69" spans="15:20" x14ac:dyDescent="0.25">
      <c r="O69" s="70">
        <v>66</v>
      </c>
      <c r="P69" s="73">
        <f t="shared" si="2"/>
        <v>6</v>
      </c>
      <c r="Q69" s="73">
        <v>6</v>
      </c>
      <c r="S69" s="73" t="s">
        <v>69</v>
      </c>
      <c r="T69" s="83">
        <f t="shared" si="3"/>
        <v>1374</v>
      </c>
    </row>
    <row r="70" spans="15:20" x14ac:dyDescent="0.25">
      <c r="O70" s="70">
        <v>67</v>
      </c>
      <c r="P70" s="73">
        <f t="shared" si="2"/>
        <v>6</v>
      </c>
      <c r="Q70" s="73">
        <v>7</v>
      </c>
      <c r="S70" s="73" t="s">
        <v>70</v>
      </c>
      <c r="T70" s="83">
        <f t="shared" si="3"/>
        <v>1368</v>
      </c>
    </row>
    <row r="71" spans="15:20" x14ac:dyDescent="0.25">
      <c r="O71" s="70">
        <v>68</v>
      </c>
      <c r="P71" s="73">
        <f t="shared" si="2"/>
        <v>6</v>
      </c>
      <c r="Q71" s="73">
        <v>8</v>
      </c>
      <c r="S71" s="73" t="s">
        <v>71</v>
      </c>
      <c r="T71" s="83">
        <f t="shared" si="3"/>
        <v>1351</v>
      </c>
    </row>
    <row r="72" spans="15:20" x14ac:dyDescent="0.25">
      <c r="O72" s="70">
        <v>69</v>
      </c>
      <c r="P72" s="73">
        <f t="shared" si="2"/>
        <v>6</v>
      </c>
      <c r="Q72" s="73">
        <v>9</v>
      </c>
      <c r="S72" s="73" t="s">
        <v>72</v>
      </c>
      <c r="T72" s="83">
        <f t="shared" si="3"/>
        <v>1351</v>
      </c>
    </row>
    <row r="73" spans="15:20" x14ac:dyDescent="0.25">
      <c r="O73" s="70">
        <v>70</v>
      </c>
      <c r="P73" s="73">
        <f t="shared" si="2"/>
        <v>6</v>
      </c>
      <c r="Q73" s="73">
        <v>10</v>
      </c>
      <c r="S73" s="73" t="s">
        <v>73</v>
      </c>
      <c r="T73" s="83">
        <f t="shared" si="3"/>
        <v>1349</v>
      </c>
    </row>
    <row r="74" spans="15:20" x14ac:dyDescent="0.25">
      <c r="O74" s="70">
        <v>71</v>
      </c>
      <c r="P74" s="73">
        <f t="shared" si="2"/>
        <v>6</v>
      </c>
      <c r="Q74" s="73">
        <v>11</v>
      </c>
      <c r="S74" s="73" t="s">
        <v>74</v>
      </c>
      <c r="T74" s="83">
        <f t="shared" si="3"/>
        <v>1346</v>
      </c>
    </row>
    <row r="75" spans="15:20" x14ac:dyDescent="0.25">
      <c r="O75" s="70">
        <v>72</v>
      </c>
      <c r="P75" s="73">
        <f t="shared" si="2"/>
        <v>6</v>
      </c>
      <c r="Q75" s="73">
        <v>12</v>
      </c>
      <c r="S75" s="73" t="s">
        <v>75</v>
      </c>
      <c r="T75" s="83">
        <f t="shared" si="3"/>
        <v>1346</v>
      </c>
    </row>
    <row r="76" spans="15:20" x14ac:dyDescent="0.25">
      <c r="O76" s="70">
        <v>73</v>
      </c>
      <c r="P76" s="73">
        <f t="shared" si="2"/>
        <v>7</v>
      </c>
      <c r="Q76" s="73">
        <v>1</v>
      </c>
      <c r="R76" s="83">
        <v>1838</v>
      </c>
      <c r="S76" s="73" t="s">
        <v>64</v>
      </c>
      <c r="T76" s="83">
        <f t="shared" si="3"/>
        <v>1346</v>
      </c>
    </row>
    <row r="77" spans="15:20" x14ac:dyDescent="0.25">
      <c r="O77" s="70">
        <v>74</v>
      </c>
      <c r="P77" s="73">
        <f t="shared" si="2"/>
        <v>7</v>
      </c>
      <c r="Q77" s="73">
        <v>2</v>
      </c>
      <c r="S77" s="73" t="s">
        <v>65</v>
      </c>
      <c r="T77" s="83">
        <f t="shared" si="3"/>
        <v>1325</v>
      </c>
    </row>
    <row r="78" spans="15:20" x14ac:dyDescent="0.25">
      <c r="O78" s="70">
        <v>75</v>
      </c>
      <c r="P78" s="73">
        <f t="shared" si="2"/>
        <v>7</v>
      </c>
      <c r="Q78" s="73">
        <v>3</v>
      </c>
      <c r="S78" s="73" t="s">
        <v>66</v>
      </c>
      <c r="T78" s="83">
        <f t="shared" si="3"/>
        <v>1315</v>
      </c>
    </row>
    <row r="79" spans="15:20" x14ac:dyDescent="0.25">
      <c r="O79" s="70">
        <v>76</v>
      </c>
      <c r="P79" s="73">
        <f t="shared" si="2"/>
        <v>7</v>
      </c>
      <c r="Q79" s="73">
        <v>4</v>
      </c>
      <c r="S79" s="73" t="s">
        <v>67</v>
      </c>
      <c r="T79" s="83">
        <f t="shared" si="3"/>
        <v>1306</v>
      </c>
    </row>
    <row r="80" spans="15:20" x14ac:dyDescent="0.25">
      <c r="O80" s="70">
        <v>77</v>
      </c>
      <c r="P80" s="73">
        <f t="shared" si="2"/>
        <v>7</v>
      </c>
      <c r="Q80" s="73">
        <v>5</v>
      </c>
      <c r="S80" s="73" t="s">
        <v>68</v>
      </c>
      <c r="T80" s="83">
        <f t="shared" si="3"/>
        <v>1303</v>
      </c>
    </row>
    <row r="81" spans="15:20" x14ac:dyDescent="0.25">
      <c r="O81" s="70">
        <v>78</v>
      </c>
      <c r="P81" s="73">
        <f t="shared" si="2"/>
        <v>7</v>
      </c>
      <c r="Q81" s="73">
        <v>6</v>
      </c>
      <c r="S81" s="73" t="s">
        <v>69</v>
      </c>
      <c r="T81" s="83">
        <f t="shared" si="3"/>
        <v>1296</v>
      </c>
    </row>
    <row r="82" spans="15:20" x14ac:dyDescent="0.25">
      <c r="O82" s="70">
        <v>79</v>
      </c>
      <c r="P82" s="73">
        <f t="shared" si="2"/>
        <v>7</v>
      </c>
      <c r="Q82" s="73">
        <v>7</v>
      </c>
      <c r="S82" s="73" t="s">
        <v>70</v>
      </c>
      <c r="T82" s="83">
        <f t="shared" si="3"/>
        <v>1291</v>
      </c>
    </row>
    <row r="83" spans="15:20" x14ac:dyDescent="0.25">
      <c r="O83" s="70">
        <v>80</v>
      </c>
      <c r="P83" s="73">
        <f t="shared" si="2"/>
        <v>7</v>
      </c>
      <c r="Q83" s="73">
        <v>8</v>
      </c>
      <c r="S83" s="73" t="s">
        <v>71</v>
      </c>
      <c r="T83" s="83">
        <f t="shared" si="3"/>
        <v>1273</v>
      </c>
    </row>
    <row r="84" spans="15:20" x14ac:dyDescent="0.25">
      <c r="O84" s="70">
        <v>81</v>
      </c>
      <c r="P84" s="73">
        <f t="shared" si="2"/>
        <v>7</v>
      </c>
      <c r="Q84" s="73">
        <v>9</v>
      </c>
      <c r="S84" s="73" t="s">
        <v>72</v>
      </c>
      <c r="T84" s="83">
        <f t="shared" si="3"/>
        <v>1273</v>
      </c>
    </row>
    <row r="85" spans="15:20" x14ac:dyDescent="0.25">
      <c r="O85" s="70">
        <v>82</v>
      </c>
      <c r="P85" s="73">
        <f t="shared" si="2"/>
        <v>7</v>
      </c>
      <c r="Q85" s="73">
        <v>10</v>
      </c>
      <c r="S85" s="73" t="s">
        <v>73</v>
      </c>
      <c r="T85" s="83">
        <f t="shared" si="3"/>
        <v>1273</v>
      </c>
    </row>
    <row r="86" spans="15:20" x14ac:dyDescent="0.25">
      <c r="O86" s="70">
        <v>83</v>
      </c>
      <c r="P86" s="73">
        <f t="shared" si="2"/>
        <v>7</v>
      </c>
      <c r="Q86" s="73">
        <v>11</v>
      </c>
      <c r="S86" s="73" t="s">
        <v>74</v>
      </c>
      <c r="T86" s="83">
        <f t="shared" si="3"/>
        <v>1269</v>
      </c>
    </row>
    <row r="87" spans="15:20" x14ac:dyDescent="0.25">
      <c r="O87" s="70">
        <v>84</v>
      </c>
      <c r="P87" s="73">
        <f t="shared" si="2"/>
        <v>7</v>
      </c>
      <c r="Q87" s="73">
        <v>12</v>
      </c>
      <c r="S87" s="73" t="s">
        <v>75</v>
      </c>
      <c r="T87" s="83">
        <f t="shared" si="3"/>
        <v>1268</v>
      </c>
    </row>
    <row r="88" spans="15:20" x14ac:dyDescent="0.25">
      <c r="O88" s="70">
        <v>85</v>
      </c>
      <c r="P88" s="73">
        <f t="shared" si="2"/>
        <v>8</v>
      </c>
      <c r="Q88" s="73">
        <v>1</v>
      </c>
      <c r="R88" s="83">
        <v>1839</v>
      </c>
      <c r="S88" s="73" t="s">
        <v>64</v>
      </c>
      <c r="T88" s="83">
        <f t="shared" si="3"/>
        <v>1259</v>
      </c>
    </row>
    <row r="89" spans="15:20" x14ac:dyDescent="0.25">
      <c r="O89" s="70">
        <v>86</v>
      </c>
      <c r="P89" s="73">
        <f t="shared" si="2"/>
        <v>8</v>
      </c>
      <c r="Q89" s="73">
        <v>2</v>
      </c>
      <c r="S89" s="73" t="s">
        <v>65</v>
      </c>
      <c r="T89" s="83">
        <f t="shared" si="3"/>
        <v>1245</v>
      </c>
    </row>
    <row r="90" spans="15:20" x14ac:dyDescent="0.25">
      <c r="O90" s="70">
        <v>87</v>
      </c>
      <c r="P90" s="73">
        <f t="shared" si="2"/>
        <v>8</v>
      </c>
      <c r="Q90" s="73">
        <v>3</v>
      </c>
      <c r="S90" s="73" t="s">
        <v>66</v>
      </c>
      <c r="T90" s="83">
        <f t="shared" si="3"/>
        <v>1250</v>
      </c>
    </row>
    <row r="91" spans="15:20" x14ac:dyDescent="0.25">
      <c r="O91" s="70">
        <v>88</v>
      </c>
      <c r="P91" s="73">
        <f t="shared" si="2"/>
        <v>8</v>
      </c>
      <c r="Q91" s="73">
        <v>4</v>
      </c>
      <c r="S91" s="73" t="s">
        <v>67</v>
      </c>
      <c r="T91" s="83">
        <f t="shared" si="3"/>
        <v>1253</v>
      </c>
    </row>
    <row r="92" spans="15:20" x14ac:dyDescent="0.25">
      <c r="O92" s="70">
        <v>89</v>
      </c>
      <c r="P92" s="73">
        <f t="shared" si="2"/>
        <v>8</v>
      </c>
      <c r="Q92" s="73">
        <v>5</v>
      </c>
      <c r="S92" s="73" t="s">
        <v>68</v>
      </c>
      <c r="T92" s="83">
        <f t="shared" si="3"/>
        <v>1249</v>
      </c>
    </row>
    <row r="93" spans="15:20" x14ac:dyDescent="0.25">
      <c r="O93" s="70">
        <v>90</v>
      </c>
      <c r="P93" s="73">
        <f t="shared" si="2"/>
        <v>8</v>
      </c>
      <c r="Q93" s="73">
        <v>6</v>
      </c>
      <c r="S93" s="73" t="s">
        <v>69</v>
      </c>
      <c r="T93" s="83">
        <f t="shared" si="3"/>
        <v>1254</v>
      </c>
    </row>
    <row r="94" spans="15:20" x14ac:dyDescent="0.25">
      <c r="O94" s="70">
        <v>91</v>
      </c>
      <c r="P94" s="73">
        <f t="shared" si="2"/>
        <v>8</v>
      </c>
      <c r="Q94" s="73">
        <v>7</v>
      </c>
      <c r="S94" s="73" t="s">
        <v>70</v>
      </c>
      <c r="T94" s="83">
        <f t="shared" si="3"/>
        <v>1278</v>
      </c>
    </row>
    <row r="95" spans="15:20" x14ac:dyDescent="0.25">
      <c r="O95" s="70">
        <v>92</v>
      </c>
      <c r="P95" s="73">
        <f t="shared" si="2"/>
        <v>8</v>
      </c>
      <c r="Q95" s="73">
        <v>8</v>
      </c>
      <c r="S95" s="73" t="s">
        <v>71</v>
      </c>
      <c r="T95" s="83">
        <f t="shared" si="3"/>
        <v>1265</v>
      </c>
    </row>
    <row r="96" spans="15:20" x14ac:dyDescent="0.25">
      <c r="O96" s="70">
        <v>93</v>
      </c>
      <c r="P96" s="73">
        <f t="shared" si="2"/>
        <v>8</v>
      </c>
      <c r="Q96" s="73">
        <v>9</v>
      </c>
      <c r="S96" s="73" t="s">
        <v>72</v>
      </c>
      <c r="T96" s="83">
        <f t="shared" si="3"/>
        <v>1265</v>
      </c>
    </row>
    <row r="97" spans="15:20" x14ac:dyDescent="0.25">
      <c r="O97" s="70">
        <v>94</v>
      </c>
      <c r="P97" s="73">
        <f t="shared" si="2"/>
        <v>8</v>
      </c>
      <c r="Q97" s="73">
        <v>10</v>
      </c>
      <c r="S97" s="73" t="s">
        <v>73</v>
      </c>
      <c r="T97" s="83">
        <f t="shared" si="3"/>
        <v>1273</v>
      </c>
    </row>
    <row r="98" spans="15:20" x14ac:dyDescent="0.25">
      <c r="O98" s="70">
        <v>95</v>
      </c>
      <c r="P98" s="73">
        <f t="shared" si="2"/>
        <v>8</v>
      </c>
      <c r="Q98" s="73">
        <v>11</v>
      </c>
      <c r="S98" s="73" t="s">
        <v>74</v>
      </c>
      <c r="T98" s="83">
        <f t="shared" si="3"/>
        <v>1285</v>
      </c>
    </row>
    <row r="99" spans="15:20" x14ac:dyDescent="0.25">
      <c r="O99" s="70">
        <v>96</v>
      </c>
      <c r="P99" s="73">
        <f t="shared" si="2"/>
        <v>8</v>
      </c>
      <c r="Q99" s="73">
        <v>12</v>
      </c>
      <c r="S99" s="73" t="s">
        <v>75</v>
      </c>
      <c r="T99" s="83">
        <f t="shared" si="3"/>
        <v>1338</v>
      </c>
    </row>
    <row r="100" spans="15:20" x14ac:dyDescent="0.25">
      <c r="O100" s="70">
        <v>97</v>
      </c>
      <c r="P100" s="73">
        <f t="shared" si="2"/>
        <v>9</v>
      </c>
      <c r="Q100" s="73">
        <v>1</v>
      </c>
      <c r="R100" s="83">
        <v>1840</v>
      </c>
      <c r="S100" s="73" t="s">
        <v>64</v>
      </c>
      <c r="T100" s="83">
        <f t="shared" si="3"/>
        <v>1341</v>
      </c>
    </row>
    <row r="101" spans="15:20" x14ac:dyDescent="0.25">
      <c r="O101" s="70">
        <v>98</v>
      </c>
      <c r="P101" s="73">
        <f t="shared" si="2"/>
        <v>9</v>
      </c>
      <c r="Q101" s="73">
        <v>2</v>
      </c>
      <c r="S101" s="73" t="s">
        <v>65</v>
      </c>
      <c r="T101" s="83">
        <f t="shared" si="3"/>
        <v>1351</v>
      </c>
    </row>
    <row r="102" spans="15:20" x14ac:dyDescent="0.25">
      <c r="O102" s="70">
        <v>99</v>
      </c>
      <c r="P102" s="73">
        <f t="shared" si="2"/>
        <v>9</v>
      </c>
      <c r="Q102" s="73">
        <v>3</v>
      </c>
      <c r="S102" s="73" t="s">
        <v>66</v>
      </c>
      <c r="T102" s="83">
        <f t="shared" si="3"/>
        <v>1351</v>
      </c>
    </row>
    <row r="103" spans="15:20" x14ac:dyDescent="0.25">
      <c r="O103" s="70">
        <v>100</v>
      </c>
      <c r="P103" s="73">
        <f t="shared" si="2"/>
        <v>9</v>
      </c>
      <c r="Q103" s="73">
        <v>4</v>
      </c>
      <c r="S103" s="73" t="s">
        <v>67</v>
      </c>
      <c r="T103" s="83">
        <f t="shared" si="3"/>
        <v>1360</v>
      </c>
    </row>
    <row r="104" spans="15:20" x14ac:dyDescent="0.25">
      <c r="O104" s="70">
        <v>101</v>
      </c>
      <c r="P104" s="73">
        <f t="shared" si="2"/>
        <v>9</v>
      </c>
      <c r="Q104" s="73">
        <v>5</v>
      </c>
      <c r="S104" s="73" t="s">
        <v>68</v>
      </c>
      <c r="T104" s="83">
        <f t="shared" si="3"/>
        <v>1368</v>
      </c>
    </row>
    <row r="105" spans="15:20" x14ac:dyDescent="0.25">
      <c r="O105" s="70">
        <v>102</v>
      </c>
      <c r="P105" s="73">
        <f t="shared" si="2"/>
        <v>9</v>
      </c>
      <c r="Q105" s="73">
        <v>6</v>
      </c>
      <c r="S105" s="73" t="s">
        <v>69</v>
      </c>
      <c r="T105" s="83">
        <f t="shared" si="3"/>
        <v>902</v>
      </c>
    </row>
    <row r="106" spans="15:20" x14ac:dyDescent="0.25">
      <c r="O106" s="70">
        <v>103</v>
      </c>
      <c r="P106" s="73">
        <f t="shared" si="2"/>
        <v>9</v>
      </c>
      <c r="Q106" s="73">
        <v>7</v>
      </c>
      <c r="S106" s="73" t="s">
        <v>70</v>
      </c>
      <c r="T106" s="83">
        <f t="shared" si="3"/>
        <v>603</v>
      </c>
    </row>
    <row r="107" spans="15:20" x14ac:dyDescent="0.25">
      <c r="O107" s="70">
        <v>104</v>
      </c>
      <c r="P107" s="73">
        <f t="shared" si="2"/>
        <v>9</v>
      </c>
      <c r="Q107" s="73">
        <v>8</v>
      </c>
      <c r="S107" s="73" t="s">
        <v>71</v>
      </c>
      <c r="T107" s="83">
        <f t="shared" si="3"/>
        <v>524</v>
      </c>
    </row>
    <row r="108" spans="15:20" x14ac:dyDescent="0.25">
      <c r="O108" s="70">
        <v>105</v>
      </c>
      <c r="P108" s="73">
        <f t="shared" si="2"/>
        <v>9</v>
      </c>
      <c r="Q108" s="73">
        <v>9</v>
      </c>
      <c r="S108" s="73" t="s">
        <v>72</v>
      </c>
      <c r="T108" s="83">
        <f t="shared" si="3"/>
        <v>518</v>
      </c>
    </row>
    <row r="109" spans="15:20" x14ac:dyDescent="0.25">
      <c r="O109" s="70">
        <v>106</v>
      </c>
      <c r="P109" s="73">
        <f t="shared" si="2"/>
        <v>9</v>
      </c>
      <c r="Q109" s="73">
        <v>10</v>
      </c>
      <c r="S109" s="73" t="s">
        <v>73</v>
      </c>
      <c r="T109" s="83">
        <f t="shared" si="3"/>
        <v>506</v>
      </c>
    </row>
    <row r="110" spans="15:20" x14ac:dyDescent="0.25">
      <c r="O110" s="70">
        <v>107</v>
      </c>
      <c r="P110" s="73">
        <f t="shared" si="2"/>
        <v>9</v>
      </c>
      <c r="Q110" s="73">
        <v>11</v>
      </c>
      <c r="S110" s="73" t="s">
        <v>74</v>
      </c>
      <c r="T110" s="83">
        <f t="shared" si="3"/>
        <v>497</v>
      </c>
    </row>
    <row r="111" spans="15:20" x14ac:dyDescent="0.25">
      <c r="O111" s="70">
        <v>108</v>
      </c>
      <c r="P111" s="73">
        <f t="shared" si="2"/>
        <v>9</v>
      </c>
      <c r="Q111" s="73">
        <v>12</v>
      </c>
      <c r="S111" s="73" t="s">
        <v>75</v>
      </c>
      <c r="T111" s="83">
        <f t="shared" si="3"/>
        <v>497</v>
      </c>
    </row>
    <row r="112" spans="15:20" x14ac:dyDescent="0.25">
      <c r="O112" s="70">
        <v>109</v>
      </c>
      <c r="P112" s="73">
        <f t="shared" si="2"/>
        <v>10</v>
      </c>
      <c r="Q112" s="73">
        <v>1</v>
      </c>
      <c r="R112" s="83">
        <v>1841</v>
      </c>
      <c r="S112" s="73" t="s">
        <v>64</v>
      </c>
      <c r="T112" s="83">
        <f t="shared" si="3"/>
        <v>462</v>
      </c>
    </row>
    <row r="113" spans="15:20" x14ac:dyDescent="0.25">
      <c r="O113" s="70">
        <v>110</v>
      </c>
      <c r="P113" s="73">
        <f t="shared" si="2"/>
        <v>10</v>
      </c>
      <c r="Q113" s="73">
        <v>2</v>
      </c>
      <c r="S113" s="73" t="s">
        <v>65</v>
      </c>
      <c r="T113" s="83">
        <f t="shared" si="3"/>
        <v>446</v>
      </c>
    </row>
    <row r="114" spans="15:20" x14ac:dyDescent="0.25">
      <c r="O114" s="70">
        <v>111</v>
      </c>
      <c r="P114" s="73">
        <f t="shared" si="2"/>
        <v>10</v>
      </c>
      <c r="Q114" s="73">
        <v>3</v>
      </c>
      <c r="S114" s="73" t="s">
        <v>66</v>
      </c>
      <c r="T114" s="83">
        <f t="shared" si="3"/>
        <v>445</v>
      </c>
    </row>
    <row r="115" spans="15:20" x14ac:dyDescent="0.25">
      <c r="O115" s="70">
        <v>112</v>
      </c>
      <c r="P115" s="73">
        <f t="shared" si="2"/>
        <v>10</v>
      </c>
      <c r="Q115" s="73">
        <v>4</v>
      </c>
      <c r="S115" s="73" t="s">
        <v>67</v>
      </c>
      <c r="T115" s="83">
        <f t="shared" si="3"/>
        <v>434</v>
      </c>
    </row>
    <row r="116" spans="15:20" x14ac:dyDescent="0.25">
      <c r="O116" s="70">
        <v>113</v>
      </c>
      <c r="P116" s="73">
        <f t="shared" si="2"/>
        <v>10</v>
      </c>
      <c r="Q116" s="73">
        <v>5</v>
      </c>
      <c r="S116" s="73" t="s">
        <v>68</v>
      </c>
      <c r="T116" s="83">
        <f t="shared" si="3"/>
        <v>432</v>
      </c>
    </row>
    <row r="117" spans="15:20" x14ac:dyDescent="0.25">
      <c r="O117" s="70">
        <v>114</v>
      </c>
      <c r="P117" s="73">
        <f t="shared" si="2"/>
        <v>10</v>
      </c>
      <c r="Q117" s="73">
        <v>6</v>
      </c>
      <c r="S117" s="73" t="s">
        <v>69</v>
      </c>
      <c r="T117" s="83">
        <f t="shared" si="3"/>
        <v>437</v>
      </c>
    </row>
    <row r="118" spans="15:20" x14ac:dyDescent="0.25">
      <c r="O118" s="70">
        <v>115</v>
      </c>
      <c r="P118" s="73">
        <f t="shared" si="2"/>
        <v>10</v>
      </c>
      <c r="Q118" s="73">
        <v>7</v>
      </c>
      <c r="S118" s="73" t="s">
        <v>70</v>
      </c>
      <c r="T118" s="83">
        <f t="shared" si="3"/>
        <v>400</v>
      </c>
    </row>
    <row r="119" spans="15:20" x14ac:dyDescent="0.25">
      <c r="O119" s="70">
        <v>116</v>
      </c>
      <c r="P119" s="73">
        <f t="shared" si="2"/>
        <v>10</v>
      </c>
      <c r="Q119" s="73">
        <v>8</v>
      </c>
      <c r="S119" s="73" t="s">
        <v>71</v>
      </c>
      <c r="T119" s="83">
        <f t="shared" si="3"/>
        <v>385</v>
      </c>
    </row>
    <row r="120" spans="15:20" x14ac:dyDescent="0.25">
      <c r="O120" s="70">
        <v>117</v>
      </c>
      <c r="P120" s="73">
        <f t="shared" si="2"/>
        <v>10</v>
      </c>
      <c r="Q120" s="73">
        <v>9</v>
      </c>
      <c r="S120" s="73" t="s">
        <v>72</v>
      </c>
      <c r="T120" s="83">
        <f t="shared" si="3"/>
        <v>384</v>
      </c>
    </row>
    <row r="121" spans="15:20" x14ac:dyDescent="0.25">
      <c r="O121" s="70">
        <v>118</v>
      </c>
      <c r="P121" s="73">
        <f t="shared" si="2"/>
        <v>10</v>
      </c>
      <c r="Q121" s="73">
        <v>10</v>
      </c>
      <c r="S121" s="73" t="s">
        <v>73</v>
      </c>
      <c r="T121" s="83">
        <f t="shared" si="3"/>
        <v>384</v>
      </c>
    </row>
    <row r="122" spans="15:20" x14ac:dyDescent="0.25">
      <c r="O122" s="70">
        <v>119</v>
      </c>
      <c r="P122" s="73">
        <f t="shared" si="2"/>
        <v>10</v>
      </c>
      <c r="Q122" s="73">
        <v>11</v>
      </c>
      <c r="S122" s="73" t="s">
        <v>74</v>
      </c>
      <c r="T122" s="83">
        <f t="shared" si="3"/>
        <v>384</v>
      </c>
    </row>
    <row r="123" spans="15:20" x14ac:dyDescent="0.25">
      <c r="O123" s="70">
        <v>120</v>
      </c>
      <c r="P123" s="73">
        <f t="shared" si="2"/>
        <v>10</v>
      </c>
      <c r="Q123" s="73">
        <v>12</v>
      </c>
      <c r="S123" s="73" t="s">
        <v>75</v>
      </c>
      <c r="T123" s="83">
        <f t="shared" si="3"/>
        <v>384</v>
      </c>
    </row>
    <row r="124" spans="15:20" x14ac:dyDescent="0.25">
      <c r="O124" s="70">
        <v>121</v>
      </c>
      <c r="P124" s="73">
        <f t="shared" si="2"/>
        <v>11</v>
      </c>
      <c r="Q124" s="73">
        <v>1</v>
      </c>
      <c r="R124" s="83">
        <v>1842</v>
      </c>
      <c r="S124" s="73" t="s">
        <v>64</v>
      </c>
      <c r="T124" s="83">
        <f t="shared" si="3"/>
        <v>355</v>
      </c>
    </row>
    <row r="125" spans="15:20" x14ac:dyDescent="0.25">
      <c r="O125" s="70">
        <v>122</v>
      </c>
      <c r="P125" s="73">
        <f t="shared" si="2"/>
        <v>11</v>
      </c>
      <c r="Q125" s="73">
        <v>2</v>
      </c>
      <c r="S125" s="73" t="s">
        <v>65</v>
      </c>
      <c r="T125" s="83">
        <f t="shared" si="3"/>
        <v>326</v>
      </c>
    </row>
    <row r="126" spans="15:20" x14ac:dyDescent="0.25">
      <c r="O126" s="70">
        <v>123</v>
      </c>
      <c r="P126" s="73">
        <f t="shared" si="2"/>
        <v>11</v>
      </c>
      <c r="Q126" s="73">
        <v>3</v>
      </c>
      <c r="S126" s="73" t="s">
        <v>66</v>
      </c>
      <c r="T126" s="83">
        <f t="shared" si="3"/>
        <v>345</v>
      </c>
    </row>
    <row r="127" spans="15:20" x14ac:dyDescent="0.25">
      <c r="O127" s="70">
        <v>124</v>
      </c>
      <c r="P127" s="73">
        <f t="shared" si="2"/>
        <v>11</v>
      </c>
      <c r="Q127" s="73">
        <v>4</v>
      </c>
      <c r="S127" s="73" t="s">
        <v>67</v>
      </c>
      <c r="T127" s="83">
        <f t="shared" si="3"/>
        <v>529</v>
      </c>
    </row>
    <row r="128" spans="15:20" x14ac:dyDescent="0.25">
      <c r="O128" s="70">
        <v>125</v>
      </c>
      <c r="P128" s="73">
        <f t="shared" si="2"/>
        <v>11</v>
      </c>
      <c r="Q128" s="73">
        <v>5</v>
      </c>
      <c r="S128" s="73" t="s">
        <v>68</v>
      </c>
      <c r="T128" s="83">
        <f t="shared" si="3"/>
        <v>668</v>
      </c>
    </row>
    <row r="129" spans="15:20" x14ac:dyDescent="0.25">
      <c r="O129" s="70">
        <v>126</v>
      </c>
      <c r="P129" s="73">
        <f t="shared" si="2"/>
        <v>11</v>
      </c>
      <c r="Q129" s="73">
        <v>6</v>
      </c>
      <c r="S129" s="73" t="s">
        <v>69</v>
      </c>
      <c r="T129" s="83">
        <f t="shared" si="3"/>
        <v>921</v>
      </c>
    </row>
    <row r="130" spans="15:20" x14ac:dyDescent="0.25">
      <c r="O130" s="70">
        <v>127</v>
      </c>
      <c r="P130" s="73">
        <f t="shared" si="2"/>
        <v>11</v>
      </c>
      <c r="Q130" s="73">
        <v>7</v>
      </c>
      <c r="S130" s="73" t="s">
        <v>70</v>
      </c>
      <c r="T130" s="83">
        <f t="shared" si="3"/>
        <v>748</v>
      </c>
    </row>
    <row r="131" spans="15:20" x14ac:dyDescent="0.25">
      <c r="O131" s="70">
        <v>128</v>
      </c>
      <c r="P131" s="73">
        <f t="shared" si="2"/>
        <v>11</v>
      </c>
      <c r="Q131" s="73">
        <v>8</v>
      </c>
      <c r="S131" s="73" t="s">
        <v>71</v>
      </c>
      <c r="T131" s="83">
        <f t="shared" si="3"/>
        <v>660</v>
      </c>
    </row>
    <row r="132" spans="15:20" x14ac:dyDescent="0.25">
      <c r="O132" s="70">
        <v>129</v>
      </c>
      <c r="P132" s="73">
        <f t="shared" ref="P132:P195" si="4">ROUNDUP(O132/12,0)</f>
        <v>11</v>
      </c>
      <c r="Q132" s="73">
        <v>9</v>
      </c>
      <c r="S132" s="73" t="s">
        <v>72</v>
      </c>
      <c r="T132" s="83">
        <f t="shared" ref="T132:T195" si="5">INDEX($B$7:$M$22,P132,Q132)</f>
        <v>674</v>
      </c>
    </row>
    <row r="133" spans="15:20" x14ac:dyDescent="0.25">
      <c r="O133" s="70">
        <v>130</v>
      </c>
      <c r="P133" s="73">
        <f t="shared" si="4"/>
        <v>11</v>
      </c>
      <c r="Q133" s="73">
        <v>10</v>
      </c>
      <c r="S133" s="73" t="s">
        <v>73</v>
      </c>
      <c r="T133" s="83">
        <f t="shared" si="5"/>
        <v>681</v>
      </c>
    </row>
    <row r="134" spans="15:20" x14ac:dyDescent="0.25">
      <c r="O134" s="70">
        <v>131</v>
      </c>
      <c r="P134" s="73">
        <f t="shared" si="4"/>
        <v>11</v>
      </c>
      <c r="Q134" s="73">
        <v>11</v>
      </c>
      <c r="S134" s="73" t="s">
        <v>74</v>
      </c>
      <c r="T134" s="83">
        <f t="shared" si="5"/>
        <v>709</v>
      </c>
    </row>
    <row r="135" spans="15:20" x14ac:dyDescent="0.25">
      <c r="O135" s="70">
        <v>132</v>
      </c>
      <c r="P135" s="73">
        <f t="shared" si="4"/>
        <v>11</v>
      </c>
      <c r="Q135" s="73">
        <v>12</v>
      </c>
      <c r="S135" s="73" t="s">
        <v>75</v>
      </c>
      <c r="T135" s="83">
        <f t="shared" si="5"/>
        <v>806</v>
      </c>
    </row>
    <row r="136" spans="15:20" x14ac:dyDescent="0.25">
      <c r="O136" s="70">
        <v>133</v>
      </c>
      <c r="P136" s="73">
        <f t="shared" si="4"/>
        <v>12</v>
      </c>
      <c r="Q136" s="73">
        <v>1</v>
      </c>
      <c r="R136" s="83">
        <v>1843</v>
      </c>
      <c r="S136" s="73" t="s">
        <v>64</v>
      </c>
      <c r="T136" s="83">
        <f t="shared" si="5"/>
        <v>1074</v>
      </c>
    </row>
    <row r="137" spans="15:20" x14ac:dyDescent="0.25">
      <c r="O137" s="70">
        <v>134</v>
      </c>
      <c r="P137" s="73">
        <f t="shared" si="4"/>
        <v>12</v>
      </c>
      <c r="Q137" s="73">
        <v>2</v>
      </c>
      <c r="S137" s="73" t="s">
        <v>65</v>
      </c>
      <c r="T137" s="83">
        <f t="shared" si="5"/>
        <v>1278</v>
      </c>
    </row>
    <row r="138" spans="15:20" x14ac:dyDescent="0.25">
      <c r="O138" s="70">
        <v>135</v>
      </c>
      <c r="P138" s="73">
        <f t="shared" si="4"/>
        <v>12</v>
      </c>
      <c r="Q138" s="73">
        <v>3</v>
      </c>
      <c r="S138" s="73" t="s">
        <v>66</v>
      </c>
      <c r="T138" s="83">
        <f t="shared" si="5"/>
        <v>1322</v>
      </c>
    </row>
    <row r="139" spans="15:20" x14ac:dyDescent="0.25">
      <c r="O139" s="70">
        <v>136</v>
      </c>
      <c r="P139" s="73">
        <f t="shared" si="4"/>
        <v>12</v>
      </c>
      <c r="Q139" s="73">
        <v>4</v>
      </c>
      <c r="S139" s="73" t="s">
        <v>67</v>
      </c>
      <c r="T139" s="83">
        <f t="shared" si="5"/>
        <v>1331</v>
      </c>
    </row>
    <row r="140" spans="15:20" x14ac:dyDescent="0.25">
      <c r="O140" s="70">
        <v>137</v>
      </c>
      <c r="P140" s="73">
        <f t="shared" si="4"/>
        <v>12</v>
      </c>
      <c r="Q140" s="73">
        <v>5</v>
      </c>
      <c r="S140" s="73" t="s">
        <v>68</v>
      </c>
      <c r="T140" s="83">
        <f t="shared" si="5"/>
        <v>1452</v>
      </c>
    </row>
    <row r="141" spans="15:20" x14ac:dyDescent="0.25">
      <c r="O141" s="70">
        <v>138</v>
      </c>
      <c r="P141" s="73">
        <f t="shared" si="4"/>
        <v>12</v>
      </c>
      <c r="Q141" s="73">
        <v>6</v>
      </c>
      <c r="S141" s="73" t="s">
        <v>69</v>
      </c>
      <c r="T141" s="83">
        <f t="shared" si="5"/>
        <v>1578</v>
      </c>
    </row>
    <row r="142" spans="15:20" x14ac:dyDescent="0.25">
      <c r="O142" s="70">
        <v>139</v>
      </c>
      <c r="P142" s="73">
        <f t="shared" si="4"/>
        <v>12</v>
      </c>
      <c r="Q142" s="73">
        <v>7</v>
      </c>
      <c r="S142" s="73" t="s">
        <v>70</v>
      </c>
      <c r="T142" s="83">
        <f t="shared" si="5"/>
        <v>1604</v>
      </c>
    </row>
    <row r="143" spans="15:20" x14ac:dyDescent="0.25">
      <c r="O143" s="70">
        <v>140</v>
      </c>
      <c r="P143" s="73">
        <f t="shared" si="4"/>
        <v>12</v>
      </c>
      <c r="Q143" s="73">
        <v>8</v>
      </c>
      <c r="S143" s="73" t="s">
        <v>71</v>
      </c>
      <c r="T143" s="83">
        <f t="shared" si="5"/>
        <v>1884</v>
      </c>
    </row>
    <row r="144" spans="15:20" x14ac:dyDescent="0.25">
      <c r="O144" s="70">
        <v>141</v>
      </c>
      <c r="P144" s="73">
        <f t="shared" si="4"/>
        <v>12</v>
      </c>
      <c r="Q144" s="73">
        <v>9</v>
      </c>
      <c r="S144" s="73" t="s">
        <v>72</v>
      </c>
      <c r="T144" s="83">
        <f t="shared" si="5"/>
        <v>1919</v>
      </c>
    </row>
    <row r="145" spans="15:20" x14ac:dyDescent="0.25">
      <c r="O145" s="70">
        <v>142</v>
      </c>
      <c r="P145" s="73">
        <f t="shared" si="4"/>
        <v>12</v>
      </c>
      <c r="Q145" s="73">
        <v>10</v>
      </c>
      <c r="S145" s="73" t="s">
        <v>73</v>
      </c>
      <c r="T145" s="83">
        <f t="shared" si="5"/>
        <v>1980</v>
      </c>
    </row>
    <row r="146" spans="15:20" x14ac:dyDescent="0.25">
      <c r="O146" s="70">
        <v>143</v>
      </c>
      <c r="P146" s="73">
        <f t="shared" si="4"/>
        <v>12</v>
      </c>
      <c r="Q146" s="73">
        <v>11</v>
      </c>
      <c r="S146" s="73" t="s">
        <v>74</v>
      </c>
      <c r="T146" s="83">
        <f t="shared" si="5"/>
        <v>2038</v>
      </c>
    </row>
    <row r="147" spans="15:20" x14ac:dyDescent="0.25">
      <c r="O147" s="70">
        <v>144</v>
      </c>
      <c r="P147" s="73">
        <f t="shared" si="4"/>
        <v>12</v>
      </c>
      <c r="Q147" s="73">
        <v>12</v>
      </c>
      <c r="S147" s="73" t="s">
        <v>75</v>
      </c>
      <c r="T147" s="83">
        <f t="shared" si="5"/>
        <v>2080</v>
      </c>
    </row>
    <row r="148" spans="15:20" x14ac:dyDescent="0.25">
      <c r="O148" s="70">
        <v>145</v>
      </c>
      <c r="P148" s="73">
        <f t="shared" si="4"/>
        <v>13</v>
      </c>
      <c r="Q148" s="73">
        <v>1</v>
      </c>
      <c r="R148" s="83">
        <v>1844</v>
      </c>
      <c r="S148" s="73" t="s">
        <v>64</v>
      </c>
      <c r="T148" s="83">
        <f t="shared" si="5"/>
        <v>2072</v>
      </c>
    </row>
    <row r="149" spans="15:20" x14ac:dyDescent="0.25">
      <c r="O149" s="70">
        <v>146</v>
      </c>
      <c r="P149" s="73">
        <f t="shared" si="4"/>
        <v>13</v>
      </c>
      <c r="Q149" s="73">
        <v>2</v>
      </c>
      <c r="S149" s="73" t="s">
        <v>65</v>
      </c>
      <c r="T149" s="83">
        <f t="shared" si="5"/>
        <v>2444</v>
      </c>
    </row>
    <row r="150" spans="15:20" x14ac:dyDescent="0.25">
      <c r="O150" s="70">
        <v>147</v>
      </c>
      <c r="P150" s="73">
        <f t="shared" si="4"/>
        <v>13</v>
      </c>
      <c r="Q150" s="73">
        <v>3</v>
      </c>
      <c r="S150" s="73" t="s">
        <v>66</v>
      </c>
      <c r="T150" s="83">
        <f t="shared" si="5"/>
        <v>2333</v>
      </c>
    </row>
    <row r="151" spans="15:20" x14ac:dyDescent="0.25">
      <c r="O151" s="70">
        <v>148</v>
      </c>
      <c r="P151" s="73">
        <f t="shared" si="4"/>
        <v>13</v>
      </c>
      <c r="Q151" s="73">
        <v>4</v>
      </c>
      <c r="S151" s="73" t="s">
        <v>67</v>
      </c>
      <c r="T151" s="83">
        <f t="shared" si="5"/>
        <v>2328</v>
      </c>
    </row>
    <row r="152" spans="15:20" x14ac:dyDescent="0.25">
      <c r="O152" s="70">
        <v>149</v>
      </c>
      <c r="P152" s="73">
        <f t="shared" si="4"/>
        <v>13</v>
      </c>
      <c r="Q152" s="73">
        <v>5</v>
      </c>
      <c r="S152" s="73" t="s">
        <v>68</v>
      </c>
      <c r="T152" s="83">
        <f t="shared" si="5"/>
        <v>2330</v>
      </c>
    </row>
    <row r="153" spans="15:20" x14ac:dyDescent="0.25">
      <c r="O153" s="70">
        <v>150</v>
      </c>
      <c r="P153" s="73">
        <f t="shared" si="4"/>
        <v>13</v>
      </c>
      <c r="Q153" s="73">
        <v>6</v>
      </c>
      <c r="S153" s="73" t="s">
        <v>69</v>
      </c>
      <c r="T153" s="83">
        <f t="shared" si="5"/>
        <v>2405</v>
      </c>
    </row>
    <row r="154" spans="15:20" x14ac:dyDescent="0.25">
      <c r="O154" s="70">
        <v>151</v>
      </c>
      <c r="P154" s="73">
        <f t="shared" si="4"/>
        <v>13</v>
      </c>
      <c r="Q154" s="73">
        <v>7</v>
      </c>
      <c r="S154" s="73" t="s">
        <v>70</v>
      </c>
      <c r="T154" s="83">
        <f t="shared" si="5"/>
        <v>2582</v>
      </c>
    </row>
    <row r="155" spans="15:20" x14ac:dyDescent="0.25">
      <c r="O155" s="70">
        <v>152</v>
      </c>
      <c r="P155" s="73">
        <f t="shared" si="4"/>
        <v>13</v>
      </c>
      <c r="Q155" s="73">
        <v>8</v>
      </c>
      <c r="S155" s="73" t="s">
        <v>71</v>
      </c>
      <c r="T155" s="83">
        <f t="shared" si="5"/>
        <v>2990</v>
      </c>
    </row>
    <row r="156" spans="15:20" x14ac:dyDescent="0.25">
      <c r="O156" s="70">
        <v>153</v>
      </c>
      <c r="P156" s="73">
        <f t="shared" si="4"/>
        <v>13</v>
      </c>
      <c r="Q156" s="73">
        <v>9</v>
      </c>
      <c r="S156" s="73" t="s">
        <v>72</v>
      </c>
      <c r="T156" s="83">
        <f t="shared" si="5"/>
        <v>3383</v>
      </c>
    </row>
    <row r="157" spans="15:20" x14ac:dyDescent="0.25">
      <c r="O157" s="70">
        <v>154</v>
      </c>
      <c r="P157" s="73">
        <f t="shared" si="4"/>
        <v>13</v>
      </c>
      <c r="Q157" s="73">
        <v>10</v>
      </c>
      <c r="S157" s="73" t="s">
        <v>73</v>
      </c>
      <c r="T157" s="83">
        <f t="shared" si="5"/>
        <v>3440</v>
      </c>
    </row>
    <row r="158" spans="15:20" x14ac:dyDescent="0.25">
      <c r="O158" s="70">
        <v>155</v>
      </c>
      <c r="P158" s="73">
        <f t="shared" si="4"/>
        <v>13</v>
      </c>
      <c r="Q158" s="73">
        <v>11</v>
      </c>
      <c r="S158" s="73" t="s">
        <v>74</v>
      </c>
      <c r="T158" s="83">
        <f t="shared" si="5"/>
        <v>3466</v>
      </c>
    </row>
    <row r="159" spans="15:20" x14ac:dyDescent="0.25">
      <c r="O159" s="70">
        <v>156</v>
      </c>
      <c r="P159" s="73">
        <f t="shared" si="4"/>
        <v>13</v>
      </c>
      <c r="Q159" s="73">
        <v>12</v>
      </c>
      <c r="S159" s="73" t="s">
        <v>75</v>
      </c>
      <c r="T159" s="83">
        <f t="shared" si="5"/>
        <v>3468</v>
      </c>
    </row>
    <row r="160" spans="15:20" x14ac:dyDescent="0.25">
      <c r="O160" s="70">
        <v>157</v>
      </c>
      <c r="P160" s="73">
        <f t="shared" si="4"/>
        <v>14</v>
      </c>
      <c r="Q160" s="73">
        <v>1</v>
      </c>
      <c r="R160" s="83">
        <v>1845</v>
      </c>
      <c r="S160" s="73" t="s">
        <v>64</v>
      </c>
      <c r="T160" s="83">
        <f t="shared" si="5"/>
        <v>3468</v>
      </c>
    </row>
    <row r="161" spans="15:20" x14ac:dyDescent="0.25">
      <c r="O161" s="70">
        <v>158</v>
      </c>
      <c r="P161" s="73">
        <f t="shared" si="4"/>
        <v>14</v>
      </c>
      <c r="Q161" s="73">
        <v>2</v>
      </c>
      <c r="S161" s="73" t="s">
        <v>65</v>
      </c>
      <c r="T161" s="83">
        <f t="shared" si="5"/>
        <v>3518</v>
      </c>
    </row>
    <row r="162" spans="15:20" x14ac:dyDescent="0.25">
      <c r="O162" s="70">
        <v>159</v>
      </c>
      <c r="P162" s="73">
        <f t="shared" si="4"/>
        <v>14</v>
      </c>
      <c r="Q162" s="73">
        <v>3</v>
      </c>
      <c r="S162" s="73" t="s">
        <v>66</v>
      </c>
      <c r="T162" s="83">
        <f t="shared" si="5"/>
        <v>3528</v>
      </c>
    </row>
    <row r="163" spans="15:20" x14ac:dyDescent="0.25">
      <c r="O163" s="70">
        <v>160</v>
      </c>
      <c r="P163" s="73">
        <f t="shared" si="4"/>
        <v>14</v>
      </c>
      <c r="Q163" s="73">
        <v>4</v>
      </c>
      <c r="S163" s="73" t="s">
        <v>67</v>
      </c>
      <c r="T163" s="83">
        <f t="shared" si="5"/>
        <v>3476</v>
      </c>
    </row>
    <row r="164" spans="15:20" x14ac:dyDescent="0.25">
      <c r="O164" s="70">
        <v>161</v>
      </c>
      <c r="P164" s="73">
        <f t="shared" si="4"/>
        <v>14</v>
      </c>
      <c r="Q164" s="73">
        <v>5</v>
      </c>
      <c r="S164" s="73" t="s">
        <v>68</v>
      </c>
      <c r="T164" s="83">
        <f t="shared" si="5"/>
        <v>3540</v>
      </c>
    </row>
    <row r="165" spans="15:20" x14ac:dyDescent="0.25">
      <c r="O165" s="70">
        <v>162</v>
      </c>
      <c r="P165" s="73">
        <f t="shared" si="4"/>
        <v>14</v>
      </c>
      <c r="Q165" s="73">
        <v>6</v>
      </c>
      <c r="S165" s="73" t="s">
        <v>69</v>
      </c>
      <c r="T165" s="83">
        <f t="shared" si="5"/>
        <v>3844</v>
      </c>
    </row>
    <row r="166" spans="15:20" x14ac:dyDescent="0.25">
      <c r="O166" s="70">
        <v>163</v>
      </c>
      <c r="P166" s="73">
        <f t="shared" si="4"/>
        <v>14</v>
      </c>
      <c r="Q166" s="73">
        <v>7</v>
      </c>
      <c r="S166" s="73" t="s">
        <v>70</v>
      </c>
      <c r="T166" s="83">
        <f t="shared" si="5"/>
        <v>3830</v>
      </c>
    </row>
    <row r="167" spans="15:20" x14ac:dyDescent="0.25">
      <c r="O167" s="70">
        <v>164</v>
      </c>
      <c r="P167" s="73">
        <f t="shared" si="4"/>
        <v>14</v>
      </c>
      <c r="Q167" s="73">
        <v>8</v>
      </c>
      <c r="S167" s="73" t="s">
        <v>71</v>
      </c>
      <c r="T167" s="83">
        <f t="shared" si="5"/>
        <v>3787</v>
      </c>
    </row>
    <row r="168" spans="15:20" x14ac:dyDescent="0.25">
      <c r="O168" s="70">
        <v>165</v>
      </c>
      <c r="P168" s="73">
        <f t="shared" si="4"/>
        <v>14</v>
      </c>
      <c r="Q168" s="73">
        <v>9</v>
      </c>
      <c r="S168" s="73" t="s">
        <v>72</v>
      </c>
      <c r="T168" s="83">
        <f t="shared" si="5"/>
        <v>4010</v>
      </c>
    </row>
    <row r="169" spans="15:20" x14ac:dyDescent="0.25">
      <c r="O169" s="70">
        <v>166</v>
      </c>
      <c r="P169" s="73">
        <f t="shared" si="4"/>
        <v>14</v>
      </c>
      <c r="Q169" s="73">
        <v>10</v>
      </c>
      <c r="S169" s="73" t="s">
        <v>73</v>
      </c>
      <c r="T169" s="83">
        <f t="shared" si="5"/>
        <v>4014</v>
      </c>
    </row>
    <row r="170" spans="15:20" x14ac:dyDescent="0.25">
      <c r="O170" s="70">
        <v>167</v>
      </c>
      <c r="P170" s="73">
        <f t="shared" si="4"/>
        <v>14</v>
      </c>
      <c r="Q170" s="73">
        <v>11</v>
      </c>
      <c r="S170" s="73" t="s">
        <v>74</v>
      </c>
      <c r="T170" s="83">
        <f t="shared" si="5"/>
        <v>3963</v>
      </c>
    </row>
    <row r="171" spans="15:20" x14ac:dyDescent="0.25">
      <c r="O171" s="70">
        <v>168</v>
      </c>
      <c r="P171" s="73">
        <f t="shared" si="4"/>
        <v>14</v>
      </c>
      <c r="Q171" s="73">
        <v>12</v>
      </c>
      <c r="S171" s="73" t="s">
        <v>75</v>
      </c>
      <c r="T171" s="83">
        <f t="shared" si="5"/>
        <v>3900</v>
      </c>
    </row>
    <row r="172" spans="15:20" x14ac:dyDescent="0.25">
      <c r="O172" s="70">
        <v>169</v>
      </c>
      <c r="P172" s="73">
        <f t="shared" si="4"/>
        <v>15</v>
      </c>
      <c r="Q172" s="73">
        <v>1</v>
      </c>
      <c r="R172" s="83">
        <v>1846</v>
      </c>
      <c r="S172" s="73" t="s">
        <v>64</v>
      </c>
      <c r="T172" s="83">
        <f t="shared" si="5"/>
        <v>3844</v>
      </c>
    </row>
    <row r="173" spans="15:20" x14ac:dyDescent="0.25">
      <c r="O173" s="70">
        <v>170</v>
      </c>
      <c r="P173" s="73">
        <f t="shared" si="4"/>
        <v>15</v>
      </c>
      <c r="Q173" s="73">
        <v>2</v>
      </c>
      <c r="S173" s="73" t="s">
        <v>65</v>
      </c>
      <c r="T173" s="83">
        <f t="shared" si="5"/>
        <v>3832</v>
      </c>
    </row>
    <row r="174" spans="15:20" x14ac:dyDescent="0.25">
      <c r="O174" s="70">
        <v>171</v>
      </c>
      <c r="P174" s="73">
        <f t="shared" si="4"/>
        <v>15</v>
      </c>
      <c r="Q174" s="73">
        <v>3</v>
      </c>
      <c r="S174" s="73" t="s">
        <v>66</v>
      </c>
      <c r="T174" s="83">
        <f t="shared" si="5"/>
        <v>3832</v>
      </c>
    </row>
    <row r="175" spans="15:20" x14ac:dyDescent="0.25">
      <c r="O175" s="70">
        <v>172</v>
      </c>
      <c r="P175" s="73">
        <f t="shared" si="4"/>
        <v>15</v>
      </c>
      <c r="Q175" s="73">
        <v>4</v>
      </c>
      <c r="S175" s="73" t="s">
        <v>67</v>
      </c>
      <c r="T175" s="83">
        <f t="shared" si="5"/>
        <v>3832</v>
      </c>
    </row>
    <row r="176" spans="15:20" x14ac:dyDescent="0.25">
      <c r="O176" s="70">
        <v>173</v>
      </c>
      <c r="P176" s="73">
        <f t="shared" si="4"/>
        <v>15</v>
      </c>
      <c r="Q176" s="73">
        <v>5</v>
      </c>
      <c r="S176" s="73" t="s">
        <v>68</v>
      </c>
      <c r="T176" s="83">
        <f t="shared" si="5"/>
        <v>3817</v>
      </c>
    </row>
    <row r="177" spans="15:20" x14ac:dyDescent="0.25">
      <c r="O177" s="70">
        <v>174</v>
      </c>
      <c r="P177" s="73">
        <f t="shared" si="4"/>
        <v>15</v>
      </c>
      <c r="Q177" s="73">
        <v>6</v>
      </c>
      <c r="S177" s="73" t="s">
        <v>69</v>
      </c>
      <c r="T177" s="83">
        <f t="shared" si="5"/>
        <v>3835</v>
      </c>
    </row>
    <row r="178" spans="15:20" x14ac:dyDescent="0.25">
      <c r="O178" s="70">
        <v>175</v>
      </c>
      <c r="P178" s="73">
        <f t="shared" si="4"/>
        <v>15</v>
      </c>
      <c r="Q178" s="73">
        <v>7</v>
      </c>
      <c r="S178" s="73" t="s">
        <v>70</v>
      </c>
      <c r="T178" s="83">
        <f t="shared" si="5"/>
        <v>3978</v>
      </c>
    </row>
    <row r="179" spans="15:20" x14ac:dyDescent="0.25">
      <c r="O179" s="70">
        <v>176</v>
      </c>
      <c r="P179" s="73">
        <f t="shared" si="4"/>
        <v>15</v>
      </c>
      <c r="Q179" s="73">
        <v>8</v>
      </c>
      <c r="S179" s="73" t="s">
        <v>71</v>
      </c>
      <c r="T179" s="83">
        <f t="shared" si="5"/>
        <v>4155</v>
      </c>
    </row>
    <row r="180" spans="15:20" x14ac:dyDescent="0.25">
      <c r="O180" s="70">
        <v>177</v>
      </c>
      <c r="P180" s="73">
        <f t="shared" si="4"/>
        <v>15</v>
      </c>
      <c r="Q180" s="73">
        <v>9</v>
      </c>
      <c r="S180" s="73" t="s">
        <v>72</v>
      </c>
      <c r="T180" s="83">
        <f t="shared" si="5"/>
        <v>4231</v>
      </c>
    </row>
    <row r="181" spans="15:20" x14ac:dyDescent="0.25">
      <c r="O181" s="70">
        <v>178</v>
      </c>
      <c r="P181" s="73">
        <f t="shared" si="4"/>
        <v>15</v>
      </c>
      <c r="Q181" s="73">
        <v>10</v>
      </c>
      <c r="S181" s="73" t="s">
        <v>73</v>
      </c>
      <c r="T181" s="83">
        <f t="shared" si="5"/>
        <v>4222</v>
      </c>
    </row>
    <row r="182" spans="15:20" x14ac:dyDescent="0.25">
      <c r="O182" s="70">
        <v>179</v>
      </c>
      <c r="P182" s="73">
        <f t="shared" si="4"/>
        <v>15</v>
      </c>
      <c r="Q182" s="73">
        <v>11</v>
      </c>
      <c r="S182" s="73" t="s">
        <v>74</v>
      </c>
      <c r="T182" s="83">
        <f t="shared" si="5"/>
        <v>4186</v>
      </c>
    </row>
    <row r="183" spans="15:20" x14ac:dyDescent="0.25">
      <c r="O183" s="70">
        <v>180</v>
      </c>
      <c r="P183" s="73">
        <f t="shared" si="4"/>
        <v>15</v>
      </c>
      <c r="Q183" s="73">
        <v>12</v>
      </c>
      <c r="S183" s="73" t="s">
        <v>75</v>
      </c>
      <c r="T183" s="83">
        <f t="shared" si="5"/>
        <v>4186</v>
      </c>
    </row>
    <row r="184" spans="15:20" x14ac:dyDescent="0.25">
      <c r="O184" s="70">
        <v>181</v>
      </c>
      <c r="P184" s="73">
        <f t="shared" si="4"/>
        <v>16</v>
      </c>
      <c r="Q184" s="73">
        <v>1</v>
      </c>
      <c r="R184" s="83">
        <v>1847</v>
      </c>
      <c r="S184" s="73" t="s">
        <v>64</v>
      </c>
      <c r="T184" s="83">
        <f t="shared" si="5"/>
        <v>4103</v>
      </c>
    </row>
    <row r="185" spans="15:20" x14ac:dyDescent="0.25">
      <c r="O185" s="70">
        <v>182</v>
      </c>
      <c r="P185" s="73">
        <f t="shared" si="4"/>
        <v>16</v>
      </c>
      <c r="Q185" s="73">
        <v>2</v>
      </c>
      <c r="S185" s="73" t="s">
        <v>65</v>
      </c>
      <c r="T185" s="83">
        <f t="shared" si="5"/>
        <v>3834</v>
      </c>
    </row>
    <row r="186" spans="15:20" x14ac:dyDescent="0.25">
      <c r="O186" s="70">
        <v>183</v>
      </c>
      <c r="P186" s="73">
        <f t="shared" si="4"/>
        <v>16</v>
      </c>
      <c r="Q186" s="73">
        <v>3</v>
      </c>
      <c r="S186" s="73" t="s">
        <v>66</v>
      </c>
      <c r="T186" s="83">
        <f t="shared" si="5"/>
        <v>3833</v>
      </c>
    </row>
    <row r="187" spans="15:20" x14ac:dyDescent="0.25">
      <c r="O187" s="70">
        <v>184</v>
      </c>
      <c r="P187" s="73">
        <f t="shared" si="4"/>
        <v>16</v>
      </c>
      <c r="Q187" s="73">
        <v>4</v>
      </c>
      <c r="S187" s="73" t="s">
        <v>67</v>
      </c>
      <c r="T187" s="83">
        <f t="shared" si="5"/>
        <v>4062</v>
      </c>
    </row>
    <row r="188" spans="15:20" x14ac:dyDescent="0.25">
      <c r="O188" s="70">
        <v>185</v>
      </c>
      <c r="P188" s="73">
        <f t="shared" si="4"/>
        <v>16</v>
      </c>
      <c r="Q188" s="73">
        <v>5</v>
      </c>
      <c r="S188" s="73" t="s">
        <v>68</v>
      </c>
      <c r="T188" s="83">
        <f t="shared" si="5"/>
        <v>4111</v>
      </c>
    </row>
    <row r="189" spans="15:20" x14ac:dyDescent="0.25">
      <c r="O189" s="70">
        <v>186</v>
      </c>
      <c r="P189" s="73">
        <f t="shared" si="4"/>
        <v>16</v>
      </c>
      <c r="Q189" s="73">
        <v>6</v>
      </c>
      <c r="S189" s="73" t="s">
        <v>69</v>
      </c>
      <c r="T189" s="83">
        <f t="shared" si="5"/>
        <v>4100</v>
      </c>
    </row>
    <row r="190" spans="15:20" x14ac:dyDescent="0.25">
      <c r="O190" s="70">
        <v>187</v>
      </c>
      <c r="P190" s="73">
        <f t="shared" si="4"/>
        <v>16</v>
      </c>
      <c r="Q190" s="73">
        <v>7</v>
      </c>
      <c r="S190" s="73" t="s">
        <v>70</v>
      </c>
      <c r="T190" s="83">
        <f t="shared" si="5"/>
        <v>3843</v>
      </c>
    </row>
    <row r="191" spans="15:20" x14ac:dyDescent="0.25">
      <c r="O191" s="70">
        <v>188</v>
      </c>
      <c r="P191" s="73">
        <f t="shared" si="4"/>
        <v>16</v>
      </c>
      <c r="Q191" s="73">
        <v>8</v>
      </c>
      <c r="S191" s="73" t="s">
        <v>71</v>
      </c>
      <c r="T191" s="83">
        <f t="shared" si="5"/>
        <v>3640</v>
      </c>
    </row>
    <row r="192" spans="15:20" x14ac:dyDescent="0.25">
      <c r="O192" s="70">
        <v>189</v>
      </c>
      <c r="P192" s="73">
        <f t="shared" si="4"/>
        <v>16</v>
      </c>
      <c r="Q192" s="73">
        <v>9</v>
      </c>
      <c r="S192" s="73" t="s">
        <v>72</v>
      </c>
      <c r="T192" s="83">
        <f t="shared" si="5"/>
        <v>3590</v>
      </c>
    </row>
    <row r="193" spans="15:20" x14ac:dyDescent="0.25">
      <c r="O193" s="70">
        <v>190</v>
      </c>
      <c r="P193" s="73">
        <f t="shared" si="4"/>
        <v>16</v>
      </c>
      <c r="Q193" s="73">
        <v>10</v>
      </c>
      <c r="S193" s="73" t="s">
        <v>73</v>
      </c>
      <c r="T193" s="83">
        <f t="shared" si="5"/>
        <v>3847</v>
      </c>
    </row>
    <row r="194" spans="15:20" x14ac:dyDescent="0.25">
      <c r="O194" s="70">
        <v>191</v>
      </c>
      <c r="P194" s="73">
        <f t="shared" si="4"/>
        <v>16</v>
      </c>
      <c r="Q194" s="73">
        <v>11</v>
      </c>
      <c r="S194" s="73" t="s">
        <v>74</v>
      </c>
      <c r="T194" s="83">
        <f t="shared" si="5"/>
        <v>3995</v>
      </c>
    </row>
    <row r="195" spans="15:20" x14ac:dyDescent="0.25">
      <c r="O195" s="70">
        <v>192</v>
      </c>
      <c r="P195" s="73">
        <f t="shared" si="4"/>
        <v>16</v>
      </c>
      <c r="Q195" s="73">
        <v>12</v>
      </c>
      <c r="S195" s="73" t="s">
        <v>75</v>
      </c>
      <c r="T195" s="83">
        <f t="shared" si="5"/>
        <v>3973</v>
      </c>
    </row>
    <row r="196" spans="15:20" x14ac:dyDescent="0.25">
      <c r="O196" s="70">
        <v>193</v>
      </c>
      <c r="P196" s="73">
        <f t="shared" ref="P196:P259" si="6">ROUNDUP(O196/12,0)</f>
        <v>17</v>
      </c>
      <c r="Q196" s="73">
        <v>1</v>
      </c>
      <c r="R196" s="83">
        <v>1848</v>
      </c>
      <c r="S196" s="73" t="s">
        <v>64</v>
      </c>
      <c r="T196" s="83" t="e">
        <f t="shared" ref="T196:T259" si="7">INDEX($B$7:$M$22,P196,Q196)</f>
        <v>#REF!</v>
      </c>
    </row>
    <row r="197" spans="15:20" x14ac:dyDescent="0.25">
      <c r="O197" s="70">
        <v>194</v>
      </c>
      <c r="P197" s="73">
        <f t="shared" si="6"/>
        <v>17</v>
      </c>
      <c r="Q197" s="73">
        <v>2</v>
      </c>
      <c r="S197" s="73" t="s">
        <v>65</v>
      </c>
      <c r="T197" s="83" t="e">
        <f t="shared" si="7"/>
        <v>#REF!</v>
      </c>
    </row>
    <row r="198" spans="15:20" x14ac:dyDescent="0.25">
      <c r="O198" s="70">
        <v>195</v>
      </c>
      <c r="P198" s="73">
        <f t="shared" si="6"/>
        <v>17</v>
      </c>
      <c r="Q198" s="73">
        <v>3</v>
      </c>
      <c r="S198" s="73" t="s">
        <v>66</v>
      </c>
      <c r="T198" s="83" t="e">
        <f t="shared" si="7"/>
        <v>#REF!</v>
      </c>
    </row>
    <row r="199" spans="15:20" x14ac:dyDescent="0.25">
      <c r="O199" s="70">
        <v>196</v>
      </c>
      <c r="P199" s="73">
        <f t="shared" si="6"/>
        <v>17</v>
      </c>
      <c r="Q199" s="73">
        <v>4</v>
      </c>
      <c r="S199" s="73" t="s">
        <v>67</v>
      </c>
      <c r="T199" s="83" t="e">
        <f t="shared" si="7"/>
        <v>#REF!</v>
      </c>
    </row>
    <row r="200" spans="15:20" x14ac:dyDescent="0.25">
      <c r="O200" s="70">
        <v>197</v>
      </c>
      <c r="P200" s="73">
        <f t="shared" si="6"/>
        <v>17</v>
      </c>
      <c r="Q200" s="73">
        <v>5</v>
      </c>
      <c r="S200" s="73" t="s">
        <v>68</v>
      </c>
      <c r="T200" s="83" t="e">
        <f t="shared" si="7"/>
        <v>#REF!</v>
      </c>
    </row>
    <row r="201" spans="15:20" x14ac:dyDescent="0.25">
      <c r="O201" s="70">
        <v>198</v>
      </c>
      <c r="P201" s="73">
        <f t="shared" si="6"/>
        <v>17</v>
      </c>
      <c r="Q201" s="73">
        <v>6</v>
      </c>
      <c r="S201" s="73" t="s">
        <v>69</v>
      </c>
      <c r="T201" s="83" t="e">
        <f t="shared" si="7"/>
        <v>#REF!</v>
      </c>
    </row>
    <row r="202" spans="15:20" x14ac:dyDescent="0.25">
      <c r="O202" s="70">
        <v>199</v>
      </c>
      <c r="P202" s="73">
        <f t="shared" si="6"/>
        <v>17</v>
      </c>
      <c r="Q202" s="73">
        <v>7</v>
      </c>
      <c r="S202" s="73" t="s">
        <v>70</v>
      </c>
      <c r="T202" s="83" t="e">
        <f t="shared" si="7"/>
        <v>#REF!</v>
      </c>
    </row>
    <row r="203" spans="15:20" x14ac:dyDescent="0.25">
      <c r="O203" s="70">
        <v>200</v>
      </c>
      <c r="P203" s="73">
        <f t="shared" si="6"/>
        <v>17</v>
      </c>
      <c r="Q203" s="73">
        <v>8</v>
      </c>
      <c r="S203" s="73" t="s">
        <v>71</v>
      </c>
      <c r="T203" s="83" t="e">
        <f t="shared" si="7"/>
        <v>#REF!</v>
      </c>
    </row>
    <row r="204" spans="15:20" x14ac:dyDescent="0.25">
      <c r="O204" s="70">
        <v>201</v>
      </c>
      <c r="P204" s="73">
        <f t="shared" si="6"/>
        <v>17</v>
      </c>
      <c r="Q204" s="73">
        <v>9</v>
      </c>
      <c r="S204" s="73" t="s">
        <v>72</v>
      </c>
      <c r="T204" s="83" t="e">
        <f t="shared" si="7"/>
        <v>#REF!</v>
      </c>
    </row>
    <row r="205" spans="15:20" x14ac:dyDescent="0.25">
      <c r="O205" s="70">
        <v>202</v>
      </c>
      <c r="P205" s="73">
        <f t="shared" si="6"/>
        <v>17</v>
      </c>
      <c r="Q205" s="73">
        <v>10</v>
      </c>
      <c r="S205" s="73" t="s">
        <v>73</v>
      </c>
      <c r="T205" s="83" t="e">
        <f t="shared" si="7"/>
        <v>#REF!</v>
      </c>
    </row>
    <row r="206" spans="15:20" x14ac:dyDescent="0.25">
      <c r="O206" s="70">
        <v>203</v>
      </c>
      <c r="P206" s="73">
        <f t="shared" si="6"/>
        <v>17</v>
      </c>
      <c r="Q206" s="73">
        <v>11</v>
      </c>
      <c r="S206" s="73" t="s">
        <v>74</v>
      </c>
      <c r="T206" s="83" t="e">
        <f t="shared" si="7"/>
        <v>#REF!</v>
      </c>
    </row>
    <row r="207" spans="15:20" x14ac:dyDescent="0.25">
      <c r="O207" s="70">
        <v>204</v>
      </c>
      <c r="P207" s="73">
        <f t="shared" si="6"/>
        <v>17</v>
      </c>
      <c r="Q207" s="73">
        <v>12</v>
      </c>
      <c r="S207" s="73" t="s">
        <v>75</v>
      </c>
      <c r="T207" s="83" t="e">
        <f t="shared" si="7"/>
        <v>#REF!</v>
      </c>
    </row>
    <row r="208" spans="15:20" x14ac:dyDescent="0.25">
      <c r="O208" s="70">
        <v>205</v>
      </c>
      <c r="P208" s="73">
        <f t="shared" si="6"/>
        <v>18</v>
      </c>
      <c r="Q208" s="73">
        <v>1</v>
      </c>
      <c r="R208" s="83">
        <v>1849</v>
      </c>
      <c r="S208" s="73" t="s">
        <v>64</v>
      </c>
      <c r="T208" s="83" t="e">
        <f t="shared" si="7"/>
        <v>#REF!</v>
      </c>
    </row>
    <row r="209" spans="15:20" x14ac:dyDescent="0.25">
      <c r="O209" s="70">
        <v>206</v>
      </c>
      <c r="P209" s="73">
        <f t="shared" si="6"/>
        <v>18</v>
      </c>
      <c r="Q209" s="73">
        <v>2</v>
      </c>
      <c r="S209" s="73" t="s">
        <v>65</v>
      </c>
      <c r="T209" s="83" t="e">
        <f t="shared" si="7"/>
        <v>#REF!</v>
      </c>
    </row>
    <row r="210" spans="15:20" x14ac:dyDescent="0.25">
      <c r="O210" s="70">
        <v>207</v>
      </c>
      <c r="P210" s="73">
        <f t="shared" si="6"/>
        <v>18</v>
      </c>
      <c r="Q210" s="73">
        <v>3</v>
      </c>
      <c r="S210" s="73" t="s">
        <v>66</v>
      </c>
      <c r="T210" s="83" t="e">
        <f t="shared" si="7"/>
        <v>#REF!</v>
      </c>
    </row>
    <row r="211" spans="15:20" x14ac:dyDescent="0.25">
      <c r="O211" s="70">
        <v>208</v>
      </c>
      <c r="P211" s="73">
        <f t="shared" si="6"/>
        <v>18</v>
      </c>
      <c r="Q211" s="73">
        <v>4</v>
      </c>
      <c r="S211" s="73" t="s">
        <v>67</v>
      </c>
      <c r="T211" s="83" t="e">
        <f t="shared" si="7"/>
        <v>#REF!</v>
      </c>
    </row>
    <row r="212" spans="15:20" x14ac:dyDescent="0.25">
      <c r="O212" s="70">
        <v>209</v>
      </c>
      <c r="P212" s="73">
        <f t="shared" si="6"/>
        <v>18</v>
      </c>
      <c r="Q212" s="73">
        <v>5</v>
      </c>
      <c r="S212" s="73" t="s">
        <v>68</v>
      </c>
      <c r="T212" s="83" t="e">
        <f t="shared" si="7"/>
        <v>#REF!</v>
      </c>
    </row>
    <row r="213" spans="15:20" x14ac:dyDescent="0.25">
      <c r="O213" s="70">
        <v>210</v>
      </c>
      <c r="P213" s="73">
        <f t="shared" si="6"/>
        <v>18</v>
      </c>
      <c r="Q213" s="73">
        <v>6</v>
      </c>
      <c r="S213" s="73" t="s">
        <v>69</v>
      </c>
      <c r="T213" s="83" t="e">
        <f t="shared" si="7"/>
        <v>#REF!</v>
      </c>
    </row>
    <row r="214" spans="15:20" x14ac:dyDescent="0.25">
      <c r="O214" s="70">
        <v>211</v>
      </c>
      <c r="P214" s="73">
        <f t="shared" si="6"/>
        <v>18</v>
      </c>
      <c r="Q214" s="73">
        <v>7</v>
      </c>
      <c r="S214" s="73" t="s">
        <v>70</v>
      </c>
      <c r="T214" s="83" t="e">
        <f t="shared" si="7"/>
        <v>#REF!</v>
      </c>
    </row>
    <row r="215" spans="15:20" x14ac:dyDescent="0.25">
      <c r="O215" s="70">
        <v>212</v>
      </c>
      <c r="P215" s="73">
        <f t="shared" si="6"/>
        <v>18</v>
      </c>
      <c r="Q215" s="73">
        <v>8</v>
      </c>
      <c r="S215" s="73" t="s">
        <v>71</v>
      </c>
      <c r="T215" s="83" t="e">
        <f t="shared" si="7"/>
        <v>#REF!</v>
      </c>
    </row>
    <row r="216" spans="15:20" x14ac:dyDescent="0.25">
      <c r="O216" s="70">
        <v>213</v>
      </c>
      <c r="P216" s="73">
        <f t="shared" si="6"/>
        <v>18</v>
      </c>
      <c r="Q216" s="73">
        <v>9</v>
      </c>
      <c r="S216" s="73" t="s">
        <v>72</v>
      </c>
      <c r="T216" s="83" t="e">
        <f t="shared" si="7"/>
        <v>#REF!</v>
      </c>
    </row>
    <row r="217" spans="15:20" x14ac:dyDescent="0.25">
      <c r="O217" s="70">
        <v>214</v>
      </c>
      <c r="P217" s="73">
        <f t="shared" si="6"/>
        <v>18</v>
      </c>
      <c r="Q217" s="73">
        <v>10</v>
      </c>
      <c r="S217" s="73" t="s">
        <v>73</v>
      </c>
      <c r="T217" s="83" t="e">
        <f t="shared" si="7"/>
        <v>#REF!</v>
      </c>
    </row>
    <row r="218" spans="15:20" x14ac:dyDescent="0.25">
      <c r="O218" s="70">
        <v>215</v>
      </c>
      <c r="P218" s="73">
        <f t="shared" si="6"/>
        <v>18</v>
      </c>
      <c r="Q218" s="73">
        <v>11</v>
      </c>
      <c r="S218" s="73" t="s">
        <v>74</v>
      </c>
      <c r="T218" s="83" t="e">
        <f t="shared" si="7"/>
        <v>#REF!</v>
      </c>
    </row>
    <row r="219" spans="15:20" x14ac:dyDescent="0.25">
      <c r="O219" s="70">
        <v>216</v>
      </c>
      <c r="P219" s="73">
        <f t="shared" si="6"/>
        <v>18</v>
      </c>
      <c r="Q219" s="73">
        <v>12</v>
      </c>
      <c r="S219" s="73" t="s">
        <v>75</v>
      </c>
      <c r="T219" s="83" t="e">
        <f t="shared" si="7"/>
        <v>#REF!</v>
      </c>
    </row>
    <row r="220" spans="15:20" x14ac:dyDescent="0.25">
      <c r="O220" s="70">
        <v>217</v>
      </c>
      <c r="P220" s="73">
        <f t="shared" si="6"/>
        <v>19</v>
      </c>
      <c r="Q220" s="73">
        <v>1</v>
      </c>
      <c r="R220" s="83">
        <v>1850</v>
      </c>
      <c r="S220" s="73" t="s">
        <v>64</v>
      </c>
      <c r="T220" s="83" t="e">
        <f t="shared" si="7"/>
        <v>#REF!</v>
      </c>
    </row>
    <row r="221" spans="15:20" x14ac:dyDescent="0.25">
      <c r="O221" s="70">
        <v>218</v>
      </c>
      <c r="P221" s="73">
        <f t="shared" si="6"/>
        <v>19</v>
      </c>
      <c r="Q221" s="73">
        <v>2</v>
      </c>
      <c r="S221" s="73" t="s">
        <v>65</v>
      </c>
      <c r="T221" s="83" t="e">
        <f t="shared" si="7"/>
        <v>#REF!</v>
      </c>
    </row>
    <row r="222" spans="15:20" x14ac:dyDescent="0.25">
      <c r="O222" s="70">
        <v>219</v>
      </c>
      <c r="P222" s="73">
        <f t="shared" si="6"/>
        <v>19</v>
      </c>
      <c r="Q222" s="73">
        <v>3</v>
      </c>
      <c r="S222" s="73" t="s">
        <v>66</v>
      </c>
      <c r="T222" s="83" t="e">
        <f t="shared" si="7"/>
        <v>#REF!</v>
      </c>
    </row>
    <row r="223" spans="15:20" x14ac:dyDescent="0.25">
      <c r="O223" s="70">
        <v>220</v>
      </c>
      <c r="P223" s="73">
        <f t="shared" si="6"/>
        <v>19</v>
      </c>
      <c r="Q223" s="73">
        <v>4</v>
      </c>
      <c r="S223" s="73" t="s">
        <v>67</v>
      </c>
      <c r="T223" s="83" t="e">
        <f t="shared" si="7"/>
        <v>#REF!</v>
      </c>
    </row>
    <row r="224" spans="15:20" x14ac:dyDescent="0.25">
      <c r="O224" s="70">
        <v>221</v>
      </c>
      <c r="P224" s="73">
        <f t="shared" si="6"/>
        <v>19</v>
      </c>
      <c r="Q224" s="73">
        <v>5</v>
      </c>
      <c r="S224" s="73" t="s">
        <v>68</v>
      </c>
      <c r="T224" s="83" t="e">
        <f t="shared" si="7"/>
        <v>#REF!</v>
      </c>
    </row>
    <row r="225" spans="15:20" x14ac:dyDescent="0.25">
      <c r="O225" s="70">
        <v>222</v>
      </c>
      <c r="P225" s="73">
        <f t="shared" si="6"/>
        <v>19</v>
      </c>
      <c r="Q225" s="73">
        <v>6</v>
      </c>
      <c r="S225" s="73" t="s">
        <v>69</v>
      </c>
      <c r="T225" s="83" t="e">
        <f t="shared" si="7"/>
        <v>#REF!</v>
      </c>
    </row>
    <row r="226" spans="15:20" x14ac:dyDescent="0.25">
      <c r="O226" s="70">
        <v>223</v>
      </c>
      <c r="P226" s="73">
        <f t="shared" si="6"/>
        <v>19</v>
      </c>
      <c r="Q226" s="73">
        <v>7</v>
      </c>
      <c r="S226" s="73" t="s">
        <v>70</v>
      </c>
      <c r="T226" s="83" t="e">
        <f t="shared" si="7"/>
        <v>#REF!</v>
      </c>
    </row>
    <row r="227" spans="15:20" x14ac:dyDescent="0.25">
      <c r="O227" s="70">
        <v>224</v>
      </c>
      <c r="P227" s="73">
        <f t="shared" si="6"/>
        <v>19</v>
      </c>
      <c r="Q227" s="73">
        <v>8</v>
      </c>
      <c r="S227" s="73" t="s">
        <v>71</v>
      </c>
      <c r="T227" s="83" t="e">
        <f t="shared" si="7"/>
        <v>#REF!</v>
      </c>
    </row>
    <row r="228" spans="15:20" x14ac:dyDescent="0.25">
      <c r="O228" s="70">
        <v>225</v>
      </c>
      <c r="P228" s="73">
        <f t="shared" si="6"/>
        <v>19</v>
      </c>
      <c r="Q228" s="73">
        <v>9</v>
      </c>
      <c r="S228" s="73" t="s">
        <v>72</v>
      </c>
      <c r="T228" s="83" t="e">
        <f t="shared" si="7"/>
        <v>#REF!</v>
      </c>
    </row>
    <row r="229" spans="15:20" x14ac:dyDescent="0.25">
      <c r="O229" s="70">
        <v>226</v>
      </c>
      <c r="P229" s="73">
        <f t="shared" si="6"/>
        <v>19</v>
      </c>
      <c r="Q229" s="73">
        <v>10</v>
      </c>
      <c r="S229" s="73" t="s">
        <v>73</v>
      </c>
      <c r="T229" s="83" t="e">
        <f t="shared" si="7"/>
        <v>#REF!</v>
      </c>
    </row>
    <row r="230" spans="15:20" x14ac:dyDescent="0.25">
      <c r="O230" s="70">
        <v>227</v>
      </c>
      <c r="P230" s="73">
        <f t="shared" si="6"/>
        <v>19</v>
      </c>
      <c r="Q230" s="73">
        <v>11</v>
      </c>
      <c r="S230" s="73" t="s">
        <v>74</v>
      </c>
      <c r="T230" s="83" t="e">
        <f t="shared" si="7"/>
        <v>#REF!</v>
      </c>
    </row>
    <row r="231" spans="15:20" x14ac:dyDescent="0.25">
      <c r="O231" s="70">
        <v>228</v>
      </c>
      <c r="P231" s="73">
        <f t="shared" si="6"/>
        <v>19</v>
      </c>
      <c r="Q231" s="73">
        <v>12</v>
      </c>
      <c r="S231" s="73" t="s">
        <v>75</v>
      </c>
      <c r="T231" s="83" t="e">
        <f t="shared" si="7"/>
        <v>#REF!</v>
      </c>
    </row>
    <row r="232" spans="15:20" x14ac:dyDescent="0.25">
      <c r="O232" s="70">
        <v>229</v>
      </c>
      <c r="P232" s="73">
        <f t="shared" si="6"/>
        <v>20</v>
      </c>
      <c r="Q232" s="73">
        <v>1</v>
      </c>
      <c r="R232" s="83">
        <v>1851</v>
      </c>
      <c r="S232" s="73" t="s">
        <v>64</v>
      </c>
      <c r="T232" s="83" t="e">
        <f t="shared" si="7"/>
        <v>#REF!</v>
      </c>
    </row>
    <row r="233" spans="15:20" x14ac:dyDescent="0.25">
      <c r="O233" s="70">
        <v>230</v>
      </c>
      <c r="P233" s="73">
        <f t="shared" si="6"/>
        <v>20</v>
      </c>
      <c r="Q233" s="73">
        <v>2</v>
      </c>
      <c r="S233" s="73" t="s">
        <v>65</v>
      </c>
      <c r="T233" s="83" t="e">
        <f t="shared" si="7"/>
        <v>#REF!</v>
      </c>
    </row>
    <row r="234" spans="15:20" x14ac:dyDescent="0.25">
      <c r="O234" s="70">
        <v>231</v>
      </c>
      <c r="P234" s="73">
        <f t="shared" si="6"/>
        <v>20</v>
      </c>
      <c r="Q234" s="73">
        <v>3</v>
      </c>
      <c r="S234" s="73" t="s">
        <v>66</v>
      </c>
      <c r="T234" s="83" t="e">
        <f t="shared" si="7"/>
        <v>#REF!</v>
      </c>
    </row>
    <row r="235" spans="15:20" x14ac:dyDescent="0.25">
      <c r="O235" s="70">
        <v>232</v>
      </c>
      <c r="P235" s="73">
        <f t="shared" si="6"/>
        <v>20</v>
      </c>
      <c r="Q235" s="73">
        <v>4</v>
      </c>
      <c r="S235" s="73" t="s">
        <v>67</v>
      </c>
      <c r="T235" s="83" t="e">
        <f t="shared" si="7"/>
        <v>#REF!</v>
      </c>
    </row>
    <row r="236" spans="15:20" x14ac:dyDescent="0.25">
      <c r="O236" s="70">
        <v>233</v>
      </c>
      <c r="P236" s="73">
        <f t="shared" si="6"/>
        <v>20</v>
      </c>
      <c r="Q236" s="73">
        <v>5</v>
      </c>
      <c r="S236" s="73" t="s">
        <v>68</v>
      </c>
      <c r="T236" s="83" t="e">
        <f t="shared" si="7"/>
        <v>#REF!</v>
      </c>
    </row>
    <row r="237" spans="15:20" x14ac:dyDescent="0.25">
      <c r="O237" s="70">
        <v>234</v>
      </c>
      <c r="P237" s="73">
        <f t="shared" si="6"/>
        <v>20</v>
      </c>
      <c r="Q237" s="73">
        <v>6</v>
      </c>
      <c r="S237" s="73" t="s">
        <v>69</v>
      </c>
      <c r="T237" s="83" t="e">
        <f t="shared" si="7"/>
        <v>#REF!</v>
      </c>
    </row>
    <row r="238" spans="15:20" x14ac:dyDescent="0.25">
      <c r="O238" s="70">
        <v>235</v>
      </c>
      <c r="P238" s="73">
        <f t="shared" si="6"/>
        <v>20</v>
      </c>
      <c r="Q238" s="73">
        <v>7</v>
      </c>
      <c r="S238" s="73" t="s">
        <v>70</v>
      </c>
      <c r="T238" s="83" t="e">
        <f t="shared" si="7"/>
        <v>#REF!</v>
      </c>
    </row>
    <row r="239" spans="15:20" x14ac:dyDescent="0.25">
      <c r="O239" s="70">
        <v>236</v>
      </c>
      <c r="P239" s="73">
        <f t="shared" si="6"/>
        <v>20</v>
      </c>
      <c r="Q239" s="73">
        <v>8</v>
      </c>
      <c r="S239" s="73" t="s">
        <v>71</v>
      </c>
      <c r="T239" s="83" t="e">
        <f t="shared" si="7"/>
        <v>#REF!</v>
      </c>
    </row>
    <row r="240" spans="15:20" x14ac:dyDescent="0.25">
      <c r="O240" s="70">
        <v>237</v>
      </c>
      <c r="P240" s="73">
        <f t="shared" si="6"/>
        <v>20</v>
      </c>
      <c r="Q240" s="73">
        <v>9</v>
      </c>
      <c r="S240" s="73" t="s">
        <v>72</v>
      </c>
      <c r="T240" s="83" t="e">
        <f t="shared" si="7"/>
        <v>#REF!</v>
      </c>
    </row>
    <row r="241" spans="15:20" x14ac:dyDescent="0.25">
      <c r="O241" s="70">
        <v>238</v>
      </c>
      <c r="P241" s="73">
        <f t="shared" si="6"/>
        <v>20</v>
      </c>
      <c r="Q241" s="73">
        <v>10</v>
      </c>
      <c r="S241" s="73" t="s">
        <v>73</v>
      </c>
      <c r="T241" s="83" t="e">
        <f t="shared" si="7"/>
        <v>#REF!</v>
      </c>
    </row>
    <row r="242" spans="15:20" x14ac:dyDescent="0.25">
      <c r="O242" s="70">
        <v>239</v>
      </c>
      <c r="P242" s="73">
        <f t="shared" si="6"/>
        <v>20</v>
      </c>
      <c r="Q242" s="73">
        <v>11</v>
      </c>
      <c r="S242" s="73" t="s">
        <v>74</v>
      </c>
      <c r="T242" s="83" t="e">
        <f t="shared" si="7"/>
        <v>#REF!</v>
      </c>
    </row>
    <row r="243" spans="15:20" x14ac:dyDescent="0.25">
      <c r="O243" s="70">
        <v>240</v>
      </c>
      <c r="P243" s="73">
        <f t="shared" si="6"/>
        <v>20</v>
      </c>
      <c r="Q243" s="73">
        <v>12</v>
      </c>
      <c r="S243" s="73" t="s">
        <v>75</v>
      </c>
      <c r="T243" s="83" t="e">
        <f t="shared" si="7"/>
        <v>#REF!</v>
      </c>
    </row>
    <row r="244" spans="15:20" x14ac:dyDescent="0.25">
      <c r="O244" s="70">
        <v>241</v>
      </c>
      <c r="P244" s="73">
        <f t="shared" si="6"/>
        <v>21</v>
      </c>
      <c r="Q244" s="73">
        <v>1</v>
      </c>
      <c r="R244" s="83">
        <v>1852</v>
      </c>
      <c r="S244" s="73" t="s">
        <v>64</v>
      </c>
      <c r="T244" s="83" t="e">
        <f t="shared" si="7"/>
        <v>#REF!</v>
      </c>
    </row>
    <row r="245" spans="15:20" x14ac:dyDescent="0.25">
      <c r="O245" s="70">
        <v>242</v>
      </c>
      <c r="P245" s="73">
        <f t="shared" si="6"/>
        <v>21</v>
      </c>
      <c r="Q245" s="73">
        <v>2</v>
      </c>
      <c r="S245" s="73" t="s">
        <v>65</v>
      </c>
      <c r="T245" s="83" t="e">
        <f t="shared" si="7"/>
        <v>#REF!</v>
      </c>
    </row>
    <row r="246" spans="15:20" x14ac:dyDescent="0.25">
      <c r="O246" s="70">
        <v>243</v>
      </c>
      <c r="P246" s="73">
        <f t="shared" si="6"/>
        <v>21</v>
      </c>
      <c r="Q246" s="73">
        <v>3</v>
      </c>
      <c r="S246" s="73" t="s">
        <v>66</v>
      </c>
      <c r="T246" s="83" t="e">
        <f t="shared" si="7"/>
        <v>#REF!</v>
      </c>
    </row>
    <row r="247" spans="15:20" x14ac:dyDescent="0.25">
      <c r="O247" s="70">
        <v>244</v>
      </c>
      <c r="P247" s="73">
        <f t="shared" si="6"/>
        <v>21</v>
      </c>
      <c r="Q247" s="73">
        <v>4</v>
      </c>
      <c r="S247" s="73" t="s">
        <v>67</v>
      </c>
      <c r="T247" s="83" t="e">
        <f t="shared" si="7"/>
        <v>#REF!</v>
      </c>
    </row>
    <row r="248" spans="15:20" x14ac:dyDescent="0.25">
      <c r="O248" s="70">
        <v>245</v>
      </c>
      <c r="P248" s="73">
        <f t="shared" si="6"/>
        <v>21</v>
      </c>
      <c r="Q248" s="73">
        <v>5</v>
      </c>
      <c r="S248" s="73" t="s">
        <v>68</v>
      </c>
      <c r="T248" s="83" t="e">
        <f t="shared" si="7"/>
        <v>#REF!</v>
      </c>
    </row>
    <row r="249" spans="15:20" x14ac:dyDescent="0.25">
      <c r="O249" s="70">
        <v>246</v>
      </c>
      <c r="P249" s="73">
        <f t="shared" si="6"/>
        <v>21</v>
      </c>
      <c r="Q249" s="73">
        <v>6</v>
      </c>
      <c r="S249" s="73" t="s">
        <v>69</v>
      </c>
      <c r="T249" s="83" t="e">
        <f t="shared" si="7"/>
        <v>#REF!</v>
      </c>
    </row>
    <row r="250" spans="15:20" x14ac:dyDescent="0.25">
      <c r="O250" s="70">
        <v>247</v>
      </c>
      <c r="P250" s="73">
        <f t="shared" si="6"/>
        <v>21</v>
      </c>
      <c r="Q250" s="73">
        <v>7</v>
      </c>
      <c r="S250" s="73" t="s">
        <v>70</v>
      </c>
      <c r="T250" s="83" t="e">
        <f t="shared" si="7"/>
        <v>#REF!</v>
      </c>
    </row>
    <row r="251" spans="15:20" x14ac:dyDescent="0.25">
      <c r="O251" s="70">
        <v>248</v>
      </c>
      <c r="P251" s="73">
        <f t="shared" si="6"/>
        <v>21</v>
      </c>
      <c r="Q251" s="73">
        <v>8</v>
      </c>
      <c r="S251" s="73" t="s">
        <v>71</v>
      </c>
      <c r="T251" s="83" t="e">
        <f t="shared" si="7"/>
        <v>#REF!</v>
      </c>
    </row>
    <row r="252" spans="15:20" x14ac:dyDescent="0.25">
      <c r="O252" s="70">
        <v>249</v>
      </c>
      <c r="P252" s="73">
        <f t="shared" si="6"/>
        <v>21</v>
      </c>
      <c r="Q252" s="73">
        <v>9</v>
      </c>
      <c r="S252" s="73" t="s">
        <v>72</v>
      </c>
      <c r="T252" s="83" t="e">
        <f t="shared" si="7"/>
        <v>#REF!</v>
      </c>
    </row>
    <row r="253" spans="15:20" x14ac:dyDescent="0.25">
      <c r="O253" s="70">
        <v>250</v>
      </c>
      <c r="P253" s="73">
        <f t="shared" si="6"/>
        <v>21</v>
      </c>
      <c r="Q253" s="73">
        <v>10</v>
      </c>
      <c r="S253" s="73" t="s">
        <v>73</v>
      </c>
      <c r="T253" s="83" t="e">
        <f t="shared" si="7"/>
        <v>#REF!</v>
      </c>
    </row>
    <row r="254" spans="15:20" x14ac:dyDescent="0.25">
      <c r="O254" s="70">
        <v>251</v>
      </c>
      <c r="P254" s="73">
        <f t="shared" si="6"/>
        <v>21</v>
      </c>
      <c r="Q254" s="73">
        <v>11</v>
      </c>
      <c r="S254" s="73" t="s">
        <v>74</v>
      </c>
      <c r="T254" s="83" t="e">
        <f t="shared" si="7"/>
        <v>#REF!</v>
      </c>
    </row>
    <row r="255" spans="15:20" x14ac:dyDescent="0.25">
      <c r="O255" s="70">
        <v>252</v>
      </c>
      <c r="P255" s="73">
        <f t="shared" si="6"/>
        <v>21</v>
      </c>
      <c r="Q255" s="73">
        <v>12</v>
      </c>
      <c r="S255" s="73" t="s">
        <v>75</v>
      </c>
      <c r="T255" s="83" t="e">
        <f t="shared" si="7"/>
        <v>#REF!</v>
      </c>
    </row>
    <row r="256" spans="15:20" x14ac:dyDescent="0.25">
      <c r="O256" s="70">
        <v>253</v>
      </c>
      <c r="P256" s="73">
        <f t="shared" si="6"/>
        <v>22</v>
      </c>
      <c r="Q256" s="73">
        <v>1</v>
      </c>
      <c r="R256" s="83">
        <v>1853</v>
      </c>
      <c r="S256" s="73" t="s">
        <v>64</v>
      </c>
      <c r="T256" s="83" t="e">
        <f t="shared" si="7"/>
        <v>#REF!</v>
      </c>
    </row>
    <row r="257" spans="15:20" x14ac:dyDescent="0.25">
      <c r="O257" s="70">
        <v>254</v>
      </c>
      <c r="P257" s="73">
        <f t="shared" si="6"/>
        <v>22</v>
      </c>
      <c r="Q257" s="73">
        <v>2</v>
      </c>
      <c r="S257" s="73" t="s">
        <v>65</v>
      </c>
      <c r="T257" s="83" t="e">
        <f t="shared" si="7"/>
        <v>#REF!</v>
      </c>
    </row>
    <row r="258" spans="15:20" x14ac:dyDescent="0.25">
      <c r="O258" s="70">
        <v>255</v>
      </c>
      <c r="P258" s="73">
        <f t="shared" si="6"/>
        <v>22</v>
      </c>
      <c r="Q258" s="73">
        <v>3</v>
      </c>
      <c r="S258" s="73" t="s">
        <v>66</v>
      </c>
      <c r="T258" s="83" t="e">
        <f t="shared" si="7"/>
        <v>#REF!</v>
      </c>
    </row>
    <row r="259" spans="15:20" x14ac:dyDescent="0.25">
      <c r="O259" s="70">
        <v>256</v>
      </c>
      <c r="P259" s="73">
        <f t="shared" si="6"/>
        <v>22</v>
      </c>
      <c r="Q259" s="73">
        <v>4</v>
      </c>
      <c r="S259" s="73" t="s">
        <v>67</v>
      </c>
      <c r="T259" s="83" t="e">
        <f t="shared" si="7"/>
        <v>#REF!</v>
      </c>
    </row>
    <row r="260" spans="15:20" x14ac:dyDescent="0.25">
      <c r="O260" s="70">
        <v>257</v>
      </c>
      <c r="P260" s="73">
        <f t="shared" ref="P260:P323" si="8">ROUNDUP(O260/12,0)</f>
        <v>22</v>
      </c>
      <c r="Q260" s="73">
        <v>5</v>
      </c>
      <c r="S260" s="73" t="s">
        <v>68</v>
      </c>
      <c r="T260" s="83" t="e">
        <f t="shared" ref="T260:T323" si="9">INDEX($B$7:$M$22,P260,Q260)</f>
        <v>#REF!</v>
      </c>
    </row>
    <row r="261" spans="15:20" x14ac:dyDescent="0.25">
      <c r="O261" s="70">
        <v>258</v>
      </c>
      <c r="P261" s="73">
        <f t="shared" si="8"/>
        <v>22</v>
      </c>
      <c r="Q261" s="73">
        <v>6</v>
      </c>
      <c r="S261" s="73" t="s">
        <v>69</v>
      </c>
      <c r="T261" s="83" t="e">
        <f t="shared" si="9"/>
        <v>#REF!</v>
      </c>
    </row>
    <row r="262" spans="15:20" x14ac:dyDescent="0.25">
      <c r="O262" s="70">
        <v>259</v>
      </c>
      <c r="P262" s="73">
        <f t="shared" si="8"/>
        <v>22</v>
      </c>
      <c r="Q262" s="73">
        <v>7</v>
      </c>
      <c r="S262" s="73" t="s">
        <v>70</v>
      </c>
      <c r="T262" s="83" t="e">
        <f t="shared" si="9"/>
        <v>#REF!</v>
      </c>
    </row>
    <row r="263" spans="15:20" x14ac:dyDescent="0.25">
      <c r="O263" s="70">
        <v>260</v>
      </c>
      <c r="P263" s="73">
        <f t="shared" si="8"/>
        <v>22</v>
      </c>
      <c r="Q263" s="73">
        <v>8</v>
      </c>
      <c r="S263" s="73" t="s">
        <v>71</v>
      </c>
      <c r="T263" s="83" t="e">
        <f t="shared" si="9"/>
        <v>#REF!</v>
      </c>
    </row>
    <row r="264" spans="15:20" x14ac:dyDescent="0.25">
      <c r="O264" s="70">
        <v>261</v>
      </c>
      <c r="P264" s="73">
        <f t="shared" si="8"/>
        <v>22</v>
      </c>
      <c r="Q264" s="73">
        <v>9</v>
      </c>
      <c r="S264" s="73" t="s">
        <v>72</v>
      </c>
      <c r="T264" s="83" t="e">
        <f t="shared" si="9"/>
        <v>#REF!</v>
      </c>
    </row>
    <row r="265" spans="15:20" x14ac:dyDescent="0.25">
      <c r="O265" s="70">
        <v>262</v>
      </c>
      <c r="P265" s="73">
        <f t="shared" si="8"/>
        <v>22</v>
      </c>
      <c r="Q265" s="73">
        <v>10</v>
      </c>
      <c r="S265" s="73" t="s">
        <v>73</v>
      </c>
      <c r="T265" s="83" t="e">
        <f t="shared" si="9"/>
        <v>#REF!</v>
      </c>
    </row>
    <row r="266" spans="15:20" x14ac:dyDescent="0.25">
      <c r="O266" s="70">
        <v>263</v>
      </c>
      <c r="P266" s="73">
        <f t="shared" si="8"/>
        <v>22</v>
      </c>
      <c r="Q266" s="73">
        <v>11</v>
      </c>
      <c r="S266" s="73" t="s">
        <v>74</v>
      </c>
      <c r="T266" s="83" t="e">
        <f t="shared" si="9"/>
        <v>#REF!</v>
      </c>
    </row>
    <row r="267" spans="15:20" x14ac:dyDescent="0.25">
      <c r="O267" s="70">
        <v>264</v>
      </c>
      <c r="P267" s="73">
        <f t="shared" si="8"/>
        <v>22</v>
      </c>
      <c r="Q267" s="73">
        <v>12</v>
      </c>
      <c r="S267" s="73" t="s">
        <v>75</v>
      </c>
      <c r="T267" s="83" t="e">
        <f t="shared" si="9"/>
        <v>#REF!</v>
      </c>
    </row>
    <row r="268" spans="15:20" x14ac:dyDescent="0.25">
      <c r="O268" s="70">
        <v>265</v>
      </c>
      <c r="P268" s="73">
        <f t="shared" si="8"/>
        <v>23</v>
      </c>
      <c r="Q268" s="73">
        <v>1</v>
      </c>
      <c r="R268" s="83">
        <v>1854</v>
      </c>
      <c r="S268" s="73" t="s">
        <v>64</v>
      </c>
      <c r="T268" s="83" t="e">
        <f t="shared" si="9"/>
        <v>#REF!</v>
      </c>
    </row>
    <row r="269" spans="15:20" x14ac:dyDescent="0.25">
      <c r="O269" s="70">
        <v>266</v>
      </c>
      <c r="P269" s="73">
        <f t="shared" si="8"/>
        <v>23</v>
      </c>
      <c r="Q269" s="73">
        <v>2</v>
      </c>
      <c r="S269" s="73" t="s">
        <v>65</v>
      </c>
      <c r="T269" s="83" t="e">
        <f t="shared" si="9"/>
        <v>#REF!</v>
      </c>
    </row>
    <row r="270" spans="15:20" x14ac:dyDescent="0.25">
      <c r="O270" s="70">
        <v>267</v>
      </c>
      <c r="P270" s="73">
        <f t="shared" si="8"/>
        <v>23</v>
      </c>
      <c r="Q270" s="73">
        <v>3</v>
      </c>
      <c r="S270" s="73" t="s">
        <v>66</v>
      </c>
      <c r="T270" s="83" t="e">
        <f t="shared" si="9"/>
        <v>#REF!</v>
      </c>
    </row>
    <row r="271" spans="15:20" x14ac:dyDescent="0.25">
      <c r="O271" s="70">
        <v>268</v>
      </c>
      <c r="P271" s="73">
        <f t="shared" si="8"/>
        <v>23</v>
      </c>
      <c r="Q271" s="73">
        <v>4</v>
      </c>
      <c r="S271" s="73" t="s">
        <v>67</v>
      </c>
      <c r="T271" s="83" t="e">
        <f t="shared" si="9"/>
        <v>#REF!</v>
      </c>
    </row>
    <row r="272" spans="15:20" x14ac:dyDescent="0.25">
      <c r="O272" s="70">
        <v>269</v>
      </c>
      <c r="P272" s="73">
        <f t="shared" si="8"/>
        <v>23</v>
      </c>
      <c r="Q272" s="73">
        <v>5</v>
      </c>
      <c r="S272" s="73" t="s">
        <v>68</v>
      </c>
      <c r="T272" s="83" t="e">
        <f t="shared" si="9"/>
        <v>#REF!</v>
      </c>
    </row>
    <row r="273" spans="15:20" x14ac:dyDescent="0.25">
      <c r="O273" s="70">
        <v>270</v>
      </c>
      <c r="P273" s="73">
        <f t="shared" si="8"/>
        <v>23</v>
      </c>
      <c r="Q273" s="73">
        <v>6</v>
      </c>
      <c r="S273" s="73" t="s">
        <v>69</v>
      </c>
      <c r="T273" s="83" t="e">
        <f t="shared" si="9"/>
        <v>#REF!</v>
      </c>
    </row>
    <row r="274" spans="15:20" x14ac:dyDescent="0.25">
      <c r="O274" s="70">
        <v>271</v>
      </c>
      <c r="P274" s="73">
        <f t="shared" si="8"/>
        <v>23</v>
      </c>
      <c r="Q274" s="73">
        <v>7</v>
      </c>
      <c r="S274" s="73" t="s">
        <v>70</v>
      </c>
      <c r="T274" s="83" t="e">
        <f t="shared" si="9"/>
        <v>#REF!</v>
      </c>
    </row>
    <row r="275" spans="15:20" x14ac:dyDescent="0.25">
      <c r="O275" s="70">
        <v>272</v>
      </c>
      <c r="P275" s="73">
        <f t="shared" si="8"/>
        <v>23</v>
      </c>
      <c r="Q275" s="73">
        <v>8</v>
      </c>
      <c r="S275" s="73" t="s">
        <v>71</v>
      </c>
      <c r="T275" s="83" t="e">
        <f t="shared" si="9"/>
        <v>#REF!</v>
      </c>
    </row>
    <row r="276" spans="15:20" x14ac:dyDescent="0.25">
      <c r="O276" s="70">
        <v>273</v>
      </c>
      <c r="P276" s="73">
        <f t="shared" si="8"/>
        <v>23</v>
      </c>
      <c r="Q276" s="73">
        <v>9</v>
      </c>
      <c r="S276" s="73" t="s">
        <v>72</v>
      </c>
      <c r="T276" s="83" t="e">
        <f t="shared" si="9"/>
        <v>#REF!</v>
      </c>
    </row>
    <row r="277" spans="15:20" x14ac:dyDescent="0.25">
      <c r="O277" s="70">
        <v>274</v>
      </c>
      <c r="P277" s="73">
        <f t="shared" si="8"/>
        <v>23</v>
      </c>
      <c r="Q277" s="73">
        <v>10</v>
      </c>
      <c r="S277" s="73" t="s">
        <v>73</v>
      </c>
      <c r="T277" s="83" t="e">
        <f t="shared" si="9"/>
        <v>#REF!</v>
      </c>
    </row>
    <row r="278" spans="15:20" x14ac:dyDescent="0.25">
      <c r="O278" s="70">
        <v>275</v>
      </c>
      <c r="P278" s="73">
        <f t="shared" si="8"/>
        <v>23</v>
      </c>
      <c r="Q278" s="73">
        <v>11</v>
      </c>
      <c r="S278" s="73" t="s">
        <v>74</v>
      </c>
      <c r="T278" s="83" t="e">
        <f t="shared" si="9"/>
        <v>#REF!</v>
      </c>
    </row>
    <row r="279" spans="15:20" x14ac:dyDescent="0.25">
      <c r="O279" s="70">
        <v>276</v>
      </c>
      <c r="P279" s="73">
        <f t="shared" si="8"/>
        <v>23</v>
      </c>
      <c r="Q279" s="73">
        <v>12</v>
      </c>
      <c r="S279" s="73" t="s">
        <v>75</v>
      </c>
      <c r="T279" s="83" t="e">
        <f t="shared" si="9"/>
        <v>#REF!</v>
      </c>
    </row>
    <row r="280" spans="15:20" x14ac:dyDescent="0.25">
      <c r="O280" s="70">
        <v>277</v>
      </c>
      <c r="P280" s="73">
        <f t="shared" si="8"/>
        <v>24</v>
      </c>
      <c r="Q280" s="73">
        <v>1</v>
      </c>
      <c r="R280" s="83">
        <v>1855</v>
      </c>
      <c r="S280" s="73" t="s">
        <v>64</v>
      </c>
      <c r="T280" s="83" t="e">
        <f t="shared" si="9"/>
        <v>#REF!</v>
      </c>
    </row>
    <row r="281" spans="15:20" x14ac:dyDescent="0.25">
      <c r="O281" s="70">
        <v>278</v>
      </c>
      <c r="P281" s="73">
        <f t="shared" si="8"/>
        <v>24</v>
      </c>
      <c r="Q281" s="73">
        <v>2</v>
      </c>
      <c r="S281" s="73" t="s">
        <v>65</v>
      </c>
      <c r="T281" s="83" t="e">
        <f t="shared" si="9"/>
        <v>#REF!</v>
      </c>
    </row>
    <row r="282" spans="15:20" x14ac:dyDescent="0.25">
      <c r="O282" s="70">
        <v>279</v>
      </c>
      <c r="P282" s="73">
        <f t="shared" si="8"/>
        <v>24</v>
      </c>
      <c r="Q282" s="73">
        <v>3</v>
      </c>
      <c r="S282" s="73" t="s">
        <v>66</v>
      </c>
      <c r="T282" s="83" t="e">
        <f t="shared" si="9"/>
        <v>#REF!</v>
      </c>
    </row>
    <row r="283" spans="15:20" x14ac:dyDescent="0.25">
      <c r="O283" s="70">
        <v>280</v>
      </c>
      <c r="P283" s="73">
        <f t="shared" si="8"/>
        <v>24</v>
      </c>
      <c r="Q283" s="73">
        <v>4</v>
      </c>
      <c r="S283" s="73" t="s">
        <v>67</v>
      </c>
      <c r="T283" s="83" t="e">
        <f t="shared" si="9"/>
        <v>#REF!</v>
      </c>
    </row>
    <row r="284" spans="15:20" x14ac:dyDescent="0.25">
      <c r="O284" s="70">
        <v>281</v>
      </c>
      <c r="P284" s="73">
        <f t="shared" si="8"/>
        <v>24</v>
      </c>
      <c r="Q284" s="73">
        <v>5</v>
      </c>
      <c r="S284" s="73" t="s">
        <v>68</v>
      </c>
      <c r="T284" s="83" t="e">
        <f t="shared" si="9"/>
        <v>#REF!</v>
      </c>
    </row>
    <row r="285" spans="15:20" x14ac:dyDescent="0.25">
      <c r="O285" s="70">
        <v>282</v>
      </c>
      <c r="P285" s="73">
        <f t="shared" si="8"/>
        <v>24</v>
      </c>
      <c r="Q285" s="73">
        <v>6</v>
      </c>
      <c r="S285" s="73" t="s">
        <v>69</v>
      </c>
      <c r="T285" s="83" t="e">
        <f t="shared" si="9"/>
        <v>#REF!</v>
      </c>
    </row>
    <row r="286" spans="15:20" x14ac:dyDescent="0.25">
      <c r="O286" s="70">
        <v>283</v>
      </c>
      <c r="P286" s="73">
        <f t="shared" si="8"/>
        <v>24</v>
      </c>
      <c r="Q286" s="73">
        <v>7</v>
      </c>
      <c r="S286" s="73" t="s">
        <v>70</v>
      </c>
      <c r="T286" s="83" t="e">
        <f t="shared" si="9"/>
        <v>#REF!</v>
      </c>
    </row>
    <row r="287" spans="15:20" x14ac:dyDescent="0.25">
      <c r="O287" s="70">
        <v>284</v>
      </c>
      <c r="P287" s="73">
        <f t="shared" si="8"/>
        <v>24</v>
      </c>
      <c r="Q287" s="73">
        <v>8</v>
      </c>
      <c r="S287" s="73" t="s">
        <v>71</v>
      </c>
      <c r="T287" s="83" t="e">
        <f t="shared" si="9"/>
        <v>#REF!</v>
      </c>
    </row>
    <row r="288" spans="15:20" x14ac:dyDescent="0.25">
      <c r="O288" s="70">
        <v>285</v>
      </c>
      <c r="P288" s="73">
        <f t="shared" si="8"/>
        <v>24</v>
      </c>
      <c r="Q288" s="73">
        <v>9</v>
      </c>
      <c r="S288" s="73" t="s">
        <v>72</v>
      </c>
      <c r="T288" s="83" t="e">
        <f t="shared" si="9"/>
        <v>#REF!</v>
      </c>
    </row>
    <row r="289" spans="15:20" x14ac:dyDescent="0.25">
      <c r="O289" s="70">
        <v>286</v>
      </c>
      <c r="P289" s="73">
        <f t="shared" si="8"/>
        <v>24</v>
      </c>
      <c r="Q289" s="73">
        <v>10</v>
      </c>
      <c r="S289" s="73" t="s">
        <v>73</v>
      </c>
      <c r="T289" s="83" t="e">
        <f t="shared" si="9"/>
        <v>#REF!</v>
      </c>
    </row>
    <row r="290" spans="15:20" x14ac:dyDescent="0.25">
      <c r="O290" s="70">
        <v>287</v>
      </c>
      <c r="P290" s="73">
        <f t="shared" si="8"/>
        <v>24</v>
      </c>
      <c r="Q290" s="73">
        <v>11</v>
      </c>
      <c r="S290" s="73" t="s">
        <v>74</v>
      </c>
      <c r="T290" s="83" t="e">
        <f t="shared" si="9"/>
        <v>#REF!</v>
      </c>
    </row>
    <row r="291" spans="15:20" x14ac:dyDescent="0.25">
      <c r="O291" s="70">
        <v>288</v>
      </c>
      <c r="P291" s="73">
        <f t="shared" si="8"/>
        <v>24</v>
      </c>
      <c r="Q291" s="73">
        <v>12</v>
      </c>
      <c r="S291" s="73" t="s">
        <v>75</v>
      </c>
      <c r="T291" s="83" t="e">
        <f t="shared" si="9"/>
        <v>#REF!</v>
      </c>
    </row>
    <row r="292" spans="15:20" x14ac:dyDescent="0.25">
      <c r="O292" s="70">
        <v>289</v>
      </c>
      <c r="P292" s="73">
        <f t="shared" si="8"/>
        <v>25</v>
      </c>
      <c r="Q292" s="73">
        <v>1</v>
      </c>
      <c r="R292" s="83">
        <v>1856</v>
      </c>
      <c r="S292" s="73" t="s">
        <v>64</v>
      </c>
      <c r="T292" s="83" t="e">
        <f t="shared" si="9"/>
        <v>#REF!</v>
      </c>
    </row>
    <row r="293" spans="15:20" x14ac:dyDescent="0.25">
      <c r="O293" s="70">
        <v>290</v>
      </c>
      <c r="P293" s="73">
        <f t="shared" si="8"/>
        <v>25</v>
      </c>
      <c r="Q293" s="73">
        <v>2</v>
      </c>
      <c r="S293" s="73" t="s">
        <v>65</v>
      </c>
      <c r="T293" s="83" t="e">
        <f t="shared" si="9"/>
        <v>#REF!</v>
      </c>
    </row>
    <row r="294" spans="15:20" x14ac:dyDescent="0.25">
      <c r="O294" s="70">
        <v>291</v>
      </c>
      <c r="P294" s="73">
        <f t="shared" si="8"/>
        <v>25</v>
      </c>
      <c r="Q294" s="73">
        <v>3</v>
      </c>
      <c r="S294" s="73" t="s">
        <v>66</v>
      </c>
      <c r="T294" s="83" t="e">
        <f t="shared" si="9"/>
        <v>#REF!</v>
      </c>
    </row>
    <row r="295" spans="15:20" x14ac:dyDescent="0.25">
      <c r="O295" s="70">
        <v>292</v>
      </c>
      <c r="P295" s="73">
        <f t="shared" si="8"/>
        <v>25</v>
      </c>
      <c r="Q295" s="73">
        <v>4</v>
      </c>
      <c r="S295" s="73" t="s">
        <v>67</v>
      </c>
      <c r="T295" s="83" t="e">
        <f t="shared" si="9"/>
        <v>#REF!</v>
      </c>
    </row>
    <row r="296" spans="15:20" x14ac:dyDescent="0.25">
      <c r="O296" s="70">
        <v>293</v>
      </c>
      <c r="P296" s="73">
        <f t="shared" si="8"/>
        <v>25</v>
      </c>
      <c r="Q296" s="73">
        <v>5</v>
      </c>
      <c r="S296" s="73" t="s">
        <v>68</v>
      </c>
      <c r="T296" s="83" t="e">
        <f t="shared" si="9"/>
        <v>#REF!</v>
      </c>
    </row>
    <row r="297" spans="15:20" x14ac:dyDescent="0.25">
      <c r="O297" s="70">
        <v>294</v>
      </c>
      <c r="P297" s="73">
        <f t="shared" si="8"/>
        <v>25</v>
      </c>
      <c r="Q297" s="73">
        <v>6</v>
      </c>
      <c r="S297" s="73" t="s">
        <v>69</v>
      </c>
      <c r="T297" s="83" t="e">
        <f t="shared" si="9"/>
        <v>#REF!</v>
      </c>
    </row>
    <row r="298" spans="15:20" x14ac:dyDescent="0.25">
      <c r="O298" s="70">
        <v>295</v>
      </c>
      <c r="P298" s="73">
        <f t="shared" si="8"/>
        <v>25</v>
      </c>
      <c r="Q298" s="73">
        <v>7</v>
      </c>
      <c r="S298" s="73" t="s">
        <v>70</v>
      </c>
      <c r="T298" s="83" t="e">
        <f t="shared" si="9"/>
        <v>#REF!</v>
      </c>
    </row>
    <row r="299" spans="15:20" x14ac:dyDescent="0.25">
      <c r="O299" s="70">
        <v>296</v>
      </c>
      <c r="P299" s="73">
        <f t="shared" si="8"/>
        <v>25</v>
      </c>
      <c r="Q299" s="73">
        <v>8</v>
      </c>
      <c r="S299" s="73" t="s">
        <v>71</v>
      </c>
      <c r="T299" s="83" t="e">
        <f t="shared" si="9"/>
        <v>#REF!</v>
      </c>
    </row>
    <row r="300" spans="15:20" x14ac:dyDescent="0.25">
      <c r="O300" s="70">
        <v>297</v>
      </c>
      <c r="P300" s="73">
        <f t="shared" si="8"/>
        <v>25</v>
      </c>
      <c r="Q300" s="73">
        <v>9</v>
      </c>
      <c r="S300" s="73" t="s">
        <v>72</v>
      </c>
      <c r="T300" s="83" t="e">
        <f t="shared" si="9"/>
        <v>#REF!</v>
      </c>
    </row>
    <row r="301" spans="15:20" x14ac:dyDescent="0.25">
      <c r="O301" s="70">
        <v>298</v>
      </c>
      <c r="P301" s="73">
        <f t="shared" si="8"/>
        <v>25</v>
      </c>
      <c r="Q301" s="73">
        <v>10</v>
      </c>
      <c r="S301" s="73" t="s">
        <v>73</v>
      </c>
      <c r="T301" s="83" t="e">
        <f t="shared" si="9"/>
        <v>#REF!</v>
      </c>
    </row>
    <row r="302" spans="15:20" x14ac:dyDescent="0.25">
      <c r="O302" s="70">
        <v>299</v>
      </c>
      <c r="P302" s="73">
        <f t="shared" si="8"/>
        <v>25</v>
      </c>
      <c r="Q302" s="73">
        <v>11</v>
      </c>
      <c r="S302" s="73" t="s">
        <v>74</v>
      </c>
      <c r="T302" s="83" t="e">
        <f t="shared" si="9"/>
        <v>#REF!</v>
      </c>
    </row>
    <row r="303" spans="15:20" x14ac:dyDescent="0.25">
      <c r="O303" s="70">
        <v>300</v>
      </c>
      <c r="P303" s="73">
        <f t="shared" si="8"/>
        <v>25</v>
      </c>
      <c r="Q303" s="73">
        <v>12</v>
      </c>
      <c r="S303" s="73" t="s">
        <v>75</v>
      </c>
      <c r="T303" s="83" t="e">
        <f t="shared" si="9"/>
        <v>#REF!</v>
      </c>
    </row>
    <row r="304" spans="15:20" x14ac:dyDescent="0.25">
      <c r="O304" s="70">
        <v>301</v>
      </c>
      <c r="P304" s="73">
        <f t="shared" si="8"/>
        <v>26</v>
      </c>
      <c r="Q304" s="73">
        <v>1</v>
      </c>
      <c r="R304" s="83">
        <v>1857</v>
      </c>
      <c r="S304" s="73" t="s">
        <v>64</v>
      </c>
      <c r="T304" s="83" t="e">
        <f t="shared" si="9"/>
        <v>#REF!</v>
      </c>
    </row>
    <row r="305" spans="15:20" x14ac:dyDescent="0.25">
      <c r="O305" s="70">
        <v>302</v>
      </c>
      <c r="P305" s="73">
        <f t="shared" si="8"/>
        <v>26</v>
      </c>
      <c r="Q305" s="73">
        <v>2</v>
      </c>
      <c r="S305" s="73" t="s">
        <v>65</v>
      </c>
      <c r="T305" s="83" t="e">
        <f t="shared" si="9"/>
        <v>#REF!</v>
      </c>
    </row>
    <row r="306" spans="15:20" x14ac:dyDescent="0.25">
      <c r="O306" s="70">
        <v>303</v>
      </c>
      <c r="P306" s="73">
        <f t="shared" si="8"/>
        <v>26</v>
      </c>
      <c r="Q306" s="73">
        <v>3</v>
      </c>
      <c r="S306" s="73" t="s">
        <v>66</v>
      </c>
      <c r="T306" s="83" t="e">
        <f t="shared" si="9"/>
        <v>#REF!</v>
      </c>
    </row>
    <row r="307" spans="15:20" x14ac:dyDescent="0.25">
      <c r="O307" s="70">
        <v>304</v>
      </c>
      <c r="P307" s="73">
        <f t="shared" si="8"/>
        <v>26</v>
      </c>
      <c r="Q307" s="73">
        <v>4</v>
      </c>
      <c r="S307" s="73" t="s">
        <v>67</v>
      </c>
      <c r="T307" s="83" t="e">
        <f t="shared" si="9"/>
        <v>#REF!</v>
      </c>
    </row>
    <row r="308" spans="15:20" x14ac:dyDescent="0.25">
      <c r="O308" s="70">
        <v>305</v>
      </c>
      <c r="P308" s="73">
        <f t="shared" si="8"/>
        <v>26</v>
      </c>
      <c r="Q308" s="73">
        <v>5</v>
      </c>
      <c r="S308" s="73" t="s">
        <v>68</v>
      </c>
      <c r="T308" s="83" t="e">
        <f t="shared" si="9"/>
        <v>#REF!</v>
      </c>
    </row>
    <row r="309" spans="15:20" x14ac:dyDescent="0.25">
      <c r="O309" s="70">
        <v>306</v>
      </c>
      <c r="P309" s="73">
        <f t="shared" si="8"/>
        <v>26</v>
      </c>
      <c r="Q309" s="73">
        <v>6</v>
      </c>
      <c r="S309" s="73" t="s">
        <v>69</v>
      </c>
      <c r="T309" s="83" t="e">
        <f t="shared" si="9"/>
        <v>#REF!</v>
      </c>
    </row>
    <row r="310" spans="15:20" x14ac:dyDescent="0.25">
      <c r="O310" s="70">
        <v>307</v>
      </c>
      <c r="P310" s="73">
        <f t="shared" si="8"/>
        <v>26</v>
      </c>
      <c r="Q310" s="73">
        <v>7</v>
      </c>
      <c r="S310" s="73" t="s">
        <v>70</v>
      </c>
      <c r="T310" s="83" t="e">
        <f t="shared" si="9"/>
        <v>#REF!</v>
      </c>
    </row>
    <row r="311" spans="15:20" x14ac:dyDescent="0.25">
      <c r="O311" s="70">
        <v>308</v>
      </c>
      <c r="P311" s="73">
        <f t="shared" si="8"/>
        <v>26</v>
      </c>
      <c r="Q311" s="73">
        <v>8</v>
      </c>
      <c r="S311" s="73" t="s">
        <v>71</v>
      </c>
      <c r="T311" s="83" t="e">
        <f t="shared" si="9"/>
        <v>#REF!</v>
      </c>
    </row>
    <row r="312" spans="15:20" x14ac:dyDescent="0.25">
      <c r="O312" s="70">
        <v>309</v>
      </c>
      <c r="P312" s="73">
        <f t="shared" si="8"/>
        <v>26</v>
      </c>
      <c r="Q312" s="73">
        <v>9</v>
      </c>
      <c r="S312" s="73" t="s">
        <v>72</v>
      </c>
      <c r="T312" s="83" t="e">
        <f t="shared" si="9"/>
        <v>#REF!</v>
      </c>
    </row>
    <row r="313" spans="15:20" x14ac:dyDescent="0.25">
      <c r="O313" s="70">
        <v>310</v>
      </c>
      <c r="P313" s="73">
        <f t="shared" si="8"/>
        <v>26</v>
      </c>
      <c r="Q313" s="73">
        <v>10</v>
      </c>
      <c r="S313" s="73" t="s">
        <v>73</v>
      </c>
      <c r="T313" s="83" t="e">
        <f t="shared" si="9"/>
        <v>#REF!</v>
      </c>
    </row>
    <row r="314" spans="15:20" x14ac:dyDescent="0.25">
      <c r="O314" s="70">
        <v>311</v>
      </c>
      <c r="P314" s="73">
        <f t="shared" si="8"/>
        <v>26</v>
      </c>
      <c r="Q314" s="73">
        <v>11</v>
      </c>
      <c r="S314" s="73" t="s">
        <v>74</v>
      </c>
      <c r="T314" s="83" t="e">
        <f t="shared" si="9"/>
        <v>#REF!</v>
      </c>
    </row>
    <row r="315" spans="15:20" x14ac:dyDescent="0.25">
      <c r="O315" s="70">
        <v>312</v>
      </c>
      <c r="P315" s="73">
        <f t="shared" si="8"/>
        <v>26</v>
      </c>
      <c r="Q315" s="73">
        <v>12</v>
      </c>
      <c r="S315" s="73" t="s">
        <v>75</v>
      </c>
      <c r="T315" s="83" t="e">
        <f t="shared" si="9"/>
        <v>#REF!</v>
      </c>
    </row>
    <row r="316" spans="15:20" x14ac:dyDescent="0.25">
      <c r="O316" s="70">
        <v>313</v>
      </c>
      <c r="P316" s="73">
        <f t="shared" si="8"/>
        <v>27</v>
      </c>
      <c r="Q316" s="73">
        <v>1</v>
      </c>
      <c r="R316" s="83">
        <v>1858</v>
      </c>
      <c r="S316" s="73" t="s">
        <v>64</v>
      </c>
      <c r="T316" s="83" t="e">
        <f t="shared" si="9"/>
        <v>#REF!</v>
      </c>
    </row>
    <row r="317" spans="15:20" x14ac:dyDescent="0.25">
      <c r="O317" s="70">
        <v>314</v>
      </c>
      <c r="P317" s="73">
        <f t="shared" si="8"/>
        <v>27</v>
      </c>
      <c r="Q317" s="73">
        <v>2</v>
      </c>
      <c r="S317" s="73" t="s">
        <v>65</v>
      </c>
      <c r="T317" s="83" t="e">
        <f t="shared" si="9"/>
        <v>#REF!</v>
      </c>
    </row>
    <row r="318" spans="15:20" x14ac:dyDescent="0.25">
      <c r="O318" s="70">
        <v>315</v>
      </c>
      <c r="P318" s="73">
        <f t="shared" si="8"/>
        <v>27</v>
      </c>
      <c r="Q318" s="73">
        <v>3</v>
      </c>
      <c r="S318" s="73" t="s">
        <v>66</v>
      </c>
      <c r="T318" s="83" t="e">
        <f t="shared" si="9"/>
        <v>#REF!</v>
      </c>
    </row>
    <row r="319" spans="15:20" x14ac:dyDescent="0.25">
      <c r="O319" s="70">
        <v>316</v>
      </c>
      <c r="P319" s="73">
        <f t="shared" si="8"/>
        <v>27</v>
      </c>
      <c r="Q319" s="73">
        <v>4</v>
      </c>
      <c r="S319" s="73" t="s">
        <v>67</v>
      </c>
      <c r="T319" s="83" t="e">
        <f t="shared" si="9"/>
        <v>#REF!</v>
      </c>
    </row>
    <row r="320" spans="15:20" x14ac:dyDescent="0.25">
      <c r="O320" s="70">
        <v>317</v>
      </c>
      <c r="P320" s="73">
        <f t="shared" si="8"/>
        <v>27</v>
      </c>
      <c r="Q320" s="73">
        <v>5</v>
      </c>
      <c r="S320" s="73" t="s">
        <v>68</v>
      </c>
      <c r="T320" s="83" t="e">
        <f t="shared" si="9"/>
        <v>#REF!</v>
      </c>
    </row>
    <row r="321" spans="15:20" x14ac:dyDescent="0.25">
      <c r="O321" s="70">
        <v>318</v>
      </c>
      <c r="P321" s="73">
        <f t="shared" si="8"/>
        <v>27</v>
      </c>
      <c r="Q321" s="73">
        <v>6</v>
      </c>
      <c r="S321" s="73" t="s">
        <v>69</v>
      </c>
      <c r="T321" s="83" t="e">
        <f t="shared" si="9"/>
        <v>#REF!</v>
      </c>
    </row>
    <row r="322" spans="15:20" x14ac:dyDescent="0.25">
      <c r="O322" s="70">
        <v>319</v>
      </c>
      <c r="P322" s="73">
        <f t="shared" si="8"/>
        <v>27</v>
      </c>
      <c r="Q322" s="73">
        <v>7</v>
      </c>
      <c r="S322" s="73" t="s">
        <v>70</v>
      </c>
      <c r="T322" s="83" t="e">
        <f t="shared" si="9"/>
        <v>#REF!</v>
      </c>
    </row>
    <row r="323" spans="15:20" x14ac:dyDescent="0.25">
      <c r="O323" s="70">
        <v>320</v>
      </c>
      <c r="P323" s="73">
        <f t="shared" si="8"/>
        <v>27</v>
      </c>
      <c r="Q323" s="73">
        <v>8</v>
      </c>
      <c r="S323" s="73" t="s">
        <v>71</v>
      </c>
      <c r="T323" s="83" t="e">
        <f t="shared" si="9"/>
        <v>#REF!</v>
      </c>
    </row>
    <row r="324" spans="15:20" x14ac:dyDescent="0.25">
      <c r="O324" s="70">
        <v>321</v>
      </c>
      <c r="P324" s="73">
        <f t="shared" ref="P324:P387" si="10">ROUNDUP(O324/12,0)</f>
        <v>27</v>
      </c>
      <c r="Q324" s="73">
        <v>9</v>
      </c>
      <c r="S324" s="73" t="s">
        <v>72</v>
      </c>
      <c r="T324" s="83" t="e">
        <f t="shared" ref="T324:T387" si="11">INDEX($B$7:$M$22,P324,Q324)</f>
        <v>#REF!</v>
      </c>
    </row>
    <row r="325" spans="15:20" x14ac:dyDescent="0.25">
      <c r="O325" s="70">
        <v>322</v>
      </c>
      <c r="P325" s="73">
        <f t="shared" si="10"/>
        <v>27</v>
      </c>
      <c r="Q325" s="73">
        <v>10</v>
      </c>
      <c r="S325" s="73" t="s">
        <v>73</v>
      </c>
      <c r="T325" s="83" t="e">
        <f t="shared" si="11"/>
        <v>#REF!</v>
      </c>
    </row>
    <row r="326" spans="15:20" x14ac:dyDescent="0.25">
      <c r="O326" s="70">
        <v>323</v>
      </c>
      <c r="P326" s="73">
        <f t="shared" si="10"/>
        <v>27</v>
      </c>
      <c r="Q326" s="73">
        <v>11</v>
      </c>
      <c r="S326" s="73" t="s">
        <v>74</v>
      </c>
      <c r="T326" s="83" t="e">
        <f t="shared" si="11"/>
        <v>#REF!</v>
      </c>
    </row>
    <row r="327" spans="15:20" x14ac:dyDescent="0.25">
      <c r="O327" s="70">
        <v>324</v>
      </c>
      <c r="P327" s="73">
        <f t="shared" si="10"/>
        <v>27</v>
      </c>
      <c r="Q327" s="73">
        <v>12</v>
      </c>
      <c r="S327" s="73" t="s">
        <v>75</v>
      </c>
      <c r="T327" s="83" t="e">
        <f t="shared" si="11"/>
        <v>#REF!</v>
      </c>
    </row>
    <row r="328" spans="15:20" x14ac:dyDescent="0.25">
      <c r="O328" s="70">
        <v>325</v>
      </c>
      <c r="P328" s="73">
        <f t="shared" si="10"/>
        <v>28</v>
      </c>
      <c r="Q328" s="73">
        <v>1</v>
      </c>
      <c r="R328" s="83">
        <v>1859</v>
      </c>
      <c r="S328" s="73" t="s">
        <v>64</v>
      </c>
      <c r="T328" s="83" t="e">
        <f t="shared" si="11"/>
        <v>#REF!</v>
      </c>
    </row>
    <row r="329" spans="15:20" x14ac:dyDescent="0.25">
      <c r="O329" s="70">
        <v>326</v>
      </c>
      <c r="P329" s="73">
        <f t="shared" si="10"/>
        <v>28</v>
      </c>
      <c r="Q329" s="73">
        <v>2</v>
      </c>
      <c r="S329" s="73" t="s">
        <v>65</v>
      </c>
      <c r="T329" s="83" t="e">
        <f t="shared" si="11"/>
        <v>#REF!</v>
      </c>
    </row>
    <row r="330" spans="15:20" x14ac:dyDescent="0.25">
      <c r="O330" s="70">
        <v>327</v>
      </c>
      <c r="P330" s="73">
        <f t="shared" si="10"/>
        <v>28</v>
      </c>
      <c r="Q330" s="73">
        <v>3</v>
      </c>
      <c r="S330" s="73" t="s">
        <v>66</v>
      </c>
      <c r="T330" s="83" t="e">
        <f t="shared" si="11"/>
        <v>#REF!</v>
      </c>
    </row>
    <row r="331" spans="15:20" x14ac:dyDescent="0.25">
      <c r="O331" s="70">
        <v>328</v>
      </c>
      <c r="P331" s="73">
        <f t="shared" si="10"/>
        <v>28</v>
      </c>
      <c r="Q331" s="73">
        <v>4</v>
      </c>
      <c r="S331" s="73" t="s">
        <v>67</v>
      </c>
      <c r="T331" s="83" t="e">
        <f t="shared" si="11"/>
        <v>#REF!</v>
      </c>
    </row>
    <row r="332" spans="15:20" x14ac:dyDescent="0.25">
      <c r="O332" s="70">
        <v>329</v>
      </c>
      <c r="P332" s="73">
        <f t="shared" si="10"/>
        <v>28</v>
      </c>
      <c r="Q332" s="73">
        <v>5</v>
      </c>
      <c r="S332" s="73" t="s">
        <v>68</v>
      </c>
      <c r="T332" s="83" t="e">
        <f t="shared" si="11"/>
        <v>#REF!</v>
      </c>
    </row>
    <row r="333" spans="15:20" x14ac:dyDescent="0.25">
      <c r="O333" s="70">
        <v>330</v>
      </c>
      <c r="P333" s="73">
        <f t="shared" si="10"/>
        <v>28</v>
      </c>
      <c r="Q333" s="73">
        <v>6</v>
      </c>
      <c r="S333" s="73" t="s">
        <v>69</v>
      </c>
      <c r="T333" s="83" t="e">
        <f t="shared" si="11"/>
        <v>#REF!</v>
      </c>
    </row>
    <row r="334" spans="15:20" x14ac:dyDescent="0.25">
      <c r="O334" s="70">
        <v>331</v>
      </c>
      <c r="P334" s="73">
        <f t="shared" si="10"/>
        <v>28</v>
      </c>
      <c r="Q334" s="73">
        <v>7</v>
      </c>
      <c r="S334" s="73" t="s">
        <v>70</v>
      </c>
      <c r="T334" s="83" t="e">
        <f t="shared" si="11"/>
        <v>#REF!</v>
      </c>
    </row>
    <row r="335" spans="15:20" x14ac:dyDescent="0.25">
      <c r="O335" s="70">
        <v>332</v>
      </c>
      <c r="P335" s="73">
        <f t="shared" si="10"/>
        <v>28</v>
      </c>
      <c r="Q335" s="73">
        <v>8</v>
      </c>
      <c r="S335" s="73" t="s">
        <v>71</v>
      </c>
      <c r="T335" s="83" t="e">
        <f t="shared" si="11"/>
        <v>#REF!</v>
      </c>
    </row>
    <row r="336" spans="15:20" x14ac:dyDescent="0.25">
      <c r="O336" s="70">
        <v>333</v>
      </c>
      <c r="P336" s="73">
        <f t="shared" si="10"/>
        <v>28</v>
      </c>
      <c r="Q336" s="73">
        <v>9</v>
      </c>
      <c r="S336" s="73" t="s">
        <v>72</v>
      </c>
      <c r="T336" s="83" t="e">
        <f t="shared" si="11"/>
        <v>#REF!</v>
      </c>
    </row>
    <row r="337" spans="15:20" x14ac:dyDescent="0.25">
      <c r="O337" s="70">
        <v>334</v>
      </c>
      <c r="P337" s="73">
        <f t="shared" si="10"/>
        <v>28</v>
      </c>
      <c r="Q337" s="73">
        <v>10</v>
      </c>
      <c r="S337" s="73" t="s">
        <v>73</v>
      </c>
      <c r="T337" s="83" t="e">
        <f t="shared" si="11"/>
        <v>#REF!</v>
      </c>
    </row>
    <row r="338" spans="15:20" x14ac:dyDescent="0.25">
      <c r="O338" s="70">
        <v>335</v>
      </c>
      <c r="P338" s="73">
        <f t="shared" si="10"/>
        <v>28</v>
      </c>
      <c r="Q338" s="73">
        <v>11</v>
      </c>
      <c r="S338" s="73" t="s">
        <v>74</v>
      </c>
      <c r="T338" s="83" t="e">
        <f t="shared" si="11"/>
        <v>#REF!</v>
      </c>
    </row>
    <row r="339" spans="15:20" x14ac:dyDescent="0.25">
      <c r="O339" s="70">
        <v>336</v>
      </c>
      <c r="P339" s="73">
        <f t="shared" si="10"/>
        <v>28</v>
      </c>
      <c r="Q339" s="73">
        <v>12</v>
      </c>
      <c r="S339" s="73" t="s">
        <v>75</v>
      </c>
      <c r="T339" s="83" t="e">
        <f t="shared" si="11"/>
        <v>#REF!</v>
      </c>
    </row>
    <row r="340" spans="15:20" x14ac:dyDescent="0.25">
      <c r="O340" s="70">
        <v>337</v>
      </c>
      <c r="P340" s="73">
        <f t="shared" si="10"/>
        <v>29</v>
      </c>
      <c r="Q340" s="73">
        <v>1</v>
      </c>
      <c r="R340" s="83">
        <v>1860</v>
      </c>
      <c r="S340" s="73" t="s">
        <v>64</v>
      </c>
      <c r="T340" s="83" t="e">
        <f t="shared" si="11"/>
        <v>#REF!</v>
      </c>
    </row>
    <row r="341" spans="15:20" x14ac:dyDescent="0.25">
      <c r="O341" s="70">
        <v>338</v>
      </c>
      <c r="P341" s="73">
        <f t="shared" si="10"/>
        <v>29</v>
      </c>
      <c r="Q341" s="73">
        <v>2</v>
      </c>
      <c r="S341" s="73" t="s">
        <v>65</v>
      </c>
      <c r="T341" s="83" t="e">
        <f t="shared" si="11"/>
        <v>#REF!</v>
      </c>
    </row>
    <row r="342" spans="15:20" x14ac:dyDescent="0.25">
      <c r="O342" s="70">
        <v>339</v>
      </c>
      <c r="P342" s="73">
        <f t="shared" si="10"/>
        <v>29</v>
      </c>
      <c r="Q342" s="73">
        <v>3</v>
      </c>
      <c r="S342" s="73" t="s">
        <v>66</v>
      </c>
      <c r="T342" s="83" t="e">
        <f t="shared" si="11"/>
        <v>#REF!</v>
      </c>
    </row>
    <row r="343" spans="15:20" x14ac:dyDescent="0.25">
      <c r="O343" s="70">
        <v>340</v>
      </c>
      <c r="P343" s="73">
        <f t="shared" si="10"/>
        <v>29</v>
      </c>
      <c r="Q343" s="73">
        <v>4</v>
      </c>
      <c r="S343" s="73" t="s">
        <v>67</v>
      </c>
      <c r="T343" s="83" t="e">
        <f t="shared" si="11"/>
        <v>#REF!</v>
      </c>
    </row>
    <row r="344" spans="15:20" x14ac:dyDescent="0.25">
      <c r="O344" s="70">
        <v>341</v>
      </c>
      <c r="P344" s="73">
        <f t="shared" si="10"/>
        <v>29</v>
      </c>
      <c r="Q344" s="73">
        <v>5</v>
      </c>
      <c r="S344" s="73" t="s">
        <v>68</v>
      </c>
      <c r="T344" s="83" t="e">
        <f t="shared" si="11"/>
        <v>#REF!</v>
      </c>
    </row>
    <row r="345" spans="15:20" x14ac:dyDescent="0.25">
      <c r="O345" s="70">
        <v>342</v>
      </c>
      <c r="P345" s="73">
        <f t="shared" si="10"/>
        <v>29</v>
      </c>
      <c r="Q345" s="73">
        <v>6</v>
      </c>
      <c r="S345" s="73" t="s">
        <v>69</v>
      </c>
      <c r="T345" s="83" t="e">
        <f t="shared" si="11"/>
        <v>#REF!</v>
      </c>
    </row>
    <row r="346" spans="15:20" x14ac:dyDescent="0.25">
      <c r="O346" s="70">
        <v>343</v>
      </c>
      <c r="P346" s="73">
        <f t="shared" si="10"/>
        <v>29</v>
      </c>
      <c r="Q346" s="73">
        <v>7</v>
      </c>
      <c r="S346" s="73" t="s">
        <v>70</v>
      </c>
      <c r="T346" s="83" t="e">
        <f t="shared" si="11"/>
        <v>#REF!</v>
      </c>
    </row>
    <row r="347" spans="15:20" x14ac:dyDescent="0.25">
      <c r="O347" s="70">
        <v>344</v>
      </c>
      <c r="P347" s="73">
        <f t="shared" si="10"/>
        <v>29</v>
      </c>
      <c r="Q347" s="73">
        <v>8</v>
      </c>
      <c r="S347" s="73" t="s">
        <v>71</v>
      </c>
      <c r="T347" s="83" t="e">
        <f t="shared" si="11"/>
        <v>#REF!</v>
      </c>
    </row>
    <row r="348" spans="15:20" x14ac:dyDescent="0.25">
      <c r="O348" s="70">
        <v>345</v>
      </c>
      <c r="P348" s="73">
        <f t="shared" si="10"/>
        <v>29</v>
      </c>
      <c r="Q348" s="73">
        <v>9</v>
      </c>
      <c r="S348" s="73" t="s">
        <v>72</v>
      </c>
      <c r="T348" s="83" t="e">
        <f t="shared" si="11"/>
        <v>#REF!</v>
      </c>
    </row>
    <row r="349" spans="15:20" x14ac:dyDescent="0.25">
      <c r="O349" s="70">
        <v>346</v>
      </c>
      <c r="P349" s="73">
        <f t="shared" si="10"/>
        <v>29</v>
      </c>
      <c r="Q349" s="73">
        <v>10</v>
      </c>
      <c r="S349" s="73" t="s">
        <v>73</v>
      </c>
      <c r="T349" s="83" t="e">
        <f t="shared" si="11"/>
        <v>#REF!</v>
      </c>
    </row>
    <row r="350" spans="15:20" x14ac:dyDescent="0.25">
      <c r="O350" s="70">
        <v>347</v>
      </c>
      <c r="P350" s="73">
        <f t="shared" si="10"/>
        <v>29</v>
      </c>
      <c r="Q350" s="73">
        <v>11</v>
      </c>
      <c r="S350" s="73" t="s">
        <v>74</v>
      </c>
      <c r="T350" s="83" t="e">
        <f t="shared" si="11"/>
        <v>#REF!</v>
      </c>
    </row>
    <row r="351" spans="15:20" x14ac:dyDescent="0.25">
      <c r="O351" s="70">
        <v>348</v>
      </c>
      <c r="P351" s="73">
        <f t="shared" si="10"/>
        <v>29</v>
      </c>
      <c r="Q351" s="73">
        <v>12</v>
      </c>
      <c r="S351" s="73" t="s">
        <v>75</v>
      </c>
      <c r="T351" s="83" t="e">
        <f t="shared" si="11"/>
        <v>#REF!</v>
      </c>
    </row>
    <row r="352" spans="15:20" x14ac:dyDescent="0.25">
      <c r="O352" s="70">
        <v>349</v>
      </c>
      <c r="P352" s="73">
        <f t="shared" si="10"/>
        <v>30</v>
      </c>
      <c r="Q352" s="73">
        <v>1</v>
      </c>
      <c r="R352" s="83">
        <v>1861</v>
      </c>
      <c r="S352" s="73" t="s">
        <v>64</v>
      </c>
      <c r="T352" s="83" t="e">
        <f t="shared" si="11"/>
        <v>#REF!</v>
      </c>
    </row>
    <row r="353" spans="15:20" x14ac:dyDescent="0.25">
      <c r="O353" s="70">
        <v>350</v>
      </c>
      <c r="P353" s="73">
        <f t="shared" si="10"/>
        <v>30</v>
      </c>
      <c r="Q353" s="73">
        <v>2</v>
      </c>
      <c r="S353" s="73" t="s">
        <v>65</v>
      </c>
      <c r="T353" s="83" t="e">
        <f t="shared" si="11"/>
        <v>#REF!</v>
      </c>
    </row>
    <row r="354" spans="15:20" x14ac:dyDescent="0.25">
      <c r="O354" s="70">
        <v>351</v>
      </c>
      <c r="P354" s="73">
        <f t="shared" si="10"/>
        <v>30</v>
      </c>
      <c r="Q354" s="73">
        <v>3</v>
      </c>
      <c r="S354" s="73" t="s">
        <v>66</v>
      </c>
      <c r="T354" s="83" t="e">
        <f t="shared" si="11"/>
        <v>#REF!</v>
      </c>
    </row>
    <row r="355" spans="15:20" x14ac:dyDescent="0.25">
      <c r="O355" s="70">
        <v>352</v>
      </c>
      <c r="P355" s="73">
        <f t="shared" si="10"/>
        <v>30</v>
      </c>
      <c r="Q355" s="73">
        <v>4</v>
      </c>
      <c r="S355" s="73" t="s">
        <v>67</v>
      </c>
      <c r="T355" s="83" t="e">
        <f t="shared" si="11"/>
        <v>#REF!</v>
      </c>
    </row>
    <row r="356" spans="15:20" x14ac:dyDescent="0.25">
      <c r="O356" s="70">
        <v>353</v>
      </c>
      <c r="P356" s="73">
        <f t="shared" si="10"/>
        <v>30</v>
      </c>
      <c r="Q356" s="73">
        <v>5</v>
      </c>
      <c r="S356" s="73" t="s">
        <v>68</v>
      </c>
      <c r="T356" s="83" t="e">
        <f t="shared" si="11"/>
        <v>#REF!</v>
      </c>
    </row>
    <row r="357" spans="15:20" x14ac:dyDescent="0.25">
      <c r="O357" s="70">
        <v>354</v>
      </c>
      <c r="P357" s="73">
        <f t="shared" si="10"/>
        <v>30</v>
      </c>
      <c r="Q357" s="73">
        <v>6</v>
      </c>
      <c r="S357" s="73" t="s">
        <v>69</v>
      </c>
      <c r="T357" s="83" t="e">
        <f t="shared" si="11"/>
        <v>#REF!</v>
      </c>
    </row>
    <row r="358" spans="15:20" x14ac:dyDescent="0.25">
      <c r="O358" s="70">
        <v>355</v>
      </c>
      <c r="P358" s="73">
        <f t="shared" si="10"/>
        <v>30</v>
      </c>
      <c r="Q358" s="73">
        <v>7</v>
      </c>
      <c r="S358" s="73" t="s">
        <v>70</v>
      </c>
      <c r="T358" s="83" t="e">
        <f t="shared" si="11"/>
        <v>#REF!</v>
      </c>
    </row>
    <row r="359" spans="15:20" x14ac:dyDescent="0.25">
      <c r="O359" s="70">
        <v>356</v>
      </c>
      <c r="P359" s="73">
        <f t="shared" si="10"/>
        <v>30</v>
      </c>
      <c r="Q359" s="73">
        <v>8</v>
      </c>
      <c r="S359" s="73" t="s">
        <v>71</v>
      </c>
      <c r="T359" s="83" t="e">
        <f t="shared" si="11"/>
        <v>#REF!</v>
      </c>
    </row>
    <row r="360" spans="15:20" x14ac:dyDescent="0.25">
      <c r="O360" s="70">
        <v>357</v>
      </c>
      <c r="P360" s="73">
        <f t="shared" si="10"/>
        <v>30</v>
      </c>
      <c r="Q360" s="73">
        <v>9</v>
      </c>
      <c r="S360" s="73" t="s">
        <v>72</v>
      </c>
      <c r="T360" s="83" t="e">
        <f t="shared" si="11"/>
        <v>#REF!</v>
      </c>
    </row>
    <row r="361" spans="15:20" x14ac:dyDescent="0.25">
      <c r="O361" s="70">
        <v>358</v>
      </c>
      <c r="P361" s="73">
        <f t="shared" si="10"/>
        <v>30</v>
      </c>
      <c r="Q361" s="73">
        <v>10</v>
      </c>
      <c r="S361" s="73" t="s">
        <v>73</v>
      </c>
      <c r="T361" s="83" t="e">
        <f t="shared" si="11"/>
        <v>#REF!</v>
      </c>
    </row>
    <row r="362" spans="15:20" x14ac:dyDescent="0.25">
      <c r="O362" s="70">
        <v>359</v>
      </c>
      <c r="P362" s="73">
        <f t="shared" si="10"/>
        <v>30</v>
      </c>
      <c r="Q362" s="73">
        <v>11</v>
      </c>
      <c r="S362" s="73" t="s">
        <v>74</v>
      </c>
      <c r="T362" s="83" t="e">
        <f t="shared" si="11"/>
        <v>#REF!</v>
      </c>
    </row>
    <row r="363" spans="15:20" x14ac:dyDescent="0.25">
      <c r="O363" s="70">
        <v>360</v>
      </c>
      <c r="P363" s="73">
        <f t="shared" si="10"/>
        <v>30</v>
      </c>
      <c r="Q363" s="73">
        <v>12</v>
      </c>
      <c r="S363" s="73" t="s">
        <v>75</v>
      </c>
      <c r="T363" s="83" t="e">
        <f t="shared" si="11"/>
        <v>#REF!</v>
      </c>
    </row>
    <row r="364" spans="15:20" x14ac:dyDescent="0.25">
      <c r="O364" s="70">
        <v>361</v>
      </c>
      <c r="P364" s="73">
        <f t="shared" si="10"/>
        <v>31</v>
      </c>
      <c r="Q364" s="73">
        <v>1</v>
      </c>
      <c r="R364" s="83">
        <v>1862</v>
      </c>
      <c r="S364" s="73" t="s">
        <v>64</v>
      </c>
      <c r="T364" s="83" t="e">
        <f t="shared" si="11"/>
        <v>#REF!</v>
      </c>
    </row>
    <row r="365" spans="15:20" x14ac:dyDescent="0.25">
      <c r="O365" s="70">
        <v>362</v>
      </c>
      <c r="P365" s="73">
        <f t="shared" si="10"/>
        <v>31</v>
      </c>
      <c r="Q365" s="73">
        <v>2</v>
      </c>
      <c r="S365" s="73" t="s">
        <v>65</v>
      </c>
      <c r="T365" s="83" t="e">
        <f t="shared" si="11"/>
        <v>#REF!</v>
      </c>
    </row>
    <row r="366" spans="15:20" x14ac:dyDescent="0.25">
      <c r="O366" s="70">
        <v>363</v>
      </c>
      <c r="P366" s="73">
        <f t="shared" si="10"/>
        <v>31</v>
      </c>
      <c r="Q366" s="73">
        <v>3</v>
      </c>
      <c r="S366" s="73" t="s">
        <v>66</v>
      </c>
      <c r="T366" s="83" t="e">
        <f t="shared" si="11"/>
        <v>#REF!</v>
      </c>
    </row>
    <row r="367" spans="15:20" x14ac:dyDescent="0.25">
      <c r="O367" s="70">
        <v>364</v>
      </c>
      <c r="P367" s="73">
        <f t="shared" si="10"/>
        <v>31</v>
      </c>
      <c r="Q367" s="73">
        <v>4</v>
      </c>
      <c r="S367" s="73" t="s">
        <v>67</v>
      </c>
      <c r="T367" s="83" t="e">
        <f t="shared" si="11"/>
        <v>#REF!</v>
      </c>
    </row>
    <row r="368" spans="15:20" x14ac:dyDescent="0.25">
      <c r="O368" s="70">
        <v>365</v>
      </c>
      <c r="P368" s="73">
        <f t="shared" si="10"/>
        <v>31</v>
      </c>
      <c r="Q368" s="73">
        <v>5</v>
      </c>
      <c r="S368" s="73" t="s">
        <v>68</v>
      </c>
      <c r="T368" s="83" t="e">
        <f t="shared" si="11"/>
        <v>#REF!</v>
      </c>
    </row>
    <row r="369" spans="15:20" x14ac:dyDescent="0.25">
      <c r="O369" s="70">
        <v>366</v>
      </c>
      <c r="P369" s="73">
        <f t="shared" si="10"/>
        <v>31</v>
      </c>
      <c r="Q369" s="73">
        <v>6</v>
      </c>
      <c r="S369" s="73" t="s">
        <v>69</v>
      </c>
      <c r="T369" s="83" t="e">
        <f t="shared" si="11"/>
        <v>#REF!</v>
      </c>
    </row>
    <row r="370" spans="15:20" x14ac:dyDescent="0.25">
      <c r="O370" s="70">
        <v>367</v>
      </c>
      <c r="P370" s="73">
        <f t="shared" si="10"/>
        <v>31</v>
      </c>
      <c r="Q370" s="73">
        <v>7</v>
      </c>
      <c r="S370" s="73" t="s">
        <v>70</v>
      </c>
      <c r="T370" s="83" t="e">
        <f t="shared" si="11"/>
        <v>#REF!</v>
      </c>
    </row>
    <row r="371" spans="15:20" x14ac:dyDescent="0.25">
      <c r="O371" s="70">
        <v>368</v>
      </c>
      <c r="P371" s="73">
        <f t="shared" si="10"/>
        <v>31</v>
      </c>
      <c r="Q371" s="73">
        <v>8</v>
      </c>
      <c r="S371" s="73" t="s">
        <v>71</v>
      </c>
      <c r="T371" s="83" t="e">
        <f t="shared" si="11"/>
        <v>#REF!</v>
      </c>
    </row>
    <row r="372" spans="15:20" x14ac:dyDescent="0.25">
      <c r="O372" s="70">
        <v>369</v>
      </c>
      <c r="P372" s="73">
        <f t="shared" si="10"/>
        <v>31</v>
      </c>
      <c r="Q372" s="73">
        <v>9</v>
      </c>
      <c r="S372" s="73" t="s">
        <v>72</v>
      </c>
      <c r="T372" s="83" t="e">
        <f t="shared" si="11"/>
        <v>#REF!</v>
      </c>
    </row>
    <row r="373" spans="15:20" x14ac:dyDescent="0.25">
      <c r="O373" s="70">
        <v>370</v>
      </c>
      <c r="P373" s="73">
        <f t="shared" si="10"/>
        <v>31</v>
      </c>
      <c r="Q373" s="73">
        <v>10</v>
      </c>
      <c r="S373" s="73" t="s">
        <v>73</v>
      </c>
      <c r="T373" s="83" t="e">
        <f t="shared" si="11"/>
        <v>#REF!</v>
      </c>
    </row>
    <row r="374" spans="15:20" x14ac:dyDescent="0.25">
      <c r="O374" s="70">
        <v>371</v>
      </c>
      <c r="P374" s="73">
        <f t="shared" si="10"/>
        <v>31</v>
      </c>
      <c r="Q374" s="73">
        <v>11</v>
      </c>
      <c r="S374" s="73" t="s">
        <v>74</v>
      </c>
      <c r="T374" s="83" t="e">
        <f t="shared" si="11"/>
        <v>#REF!</v>
      </c>
    </row>
    <row r="375" spans="15:20" x14ac:dyDescent="0.25">
      <c r="O375" s="70">
        <v>372</v>
      </c>
      <c r="P375" s="73">
        <f t="shared" si="10"/>
        <v>31</v>
      </c>
      <c r="Q375" s="73">
        <v>12</v>
      </c>
      <c r="S375" s="73" t="s">
        <v>75</v>
      </c>
      <c r="T375" s="83" t="e">
        <f t="shared" si="11"/>
        <v>#REF!</v>
      </c>
    </row>
    <row r="376" spans="15:20" x14ac:dyDescent="0.25">
      <c r="O376" s="70">
        <v>373</v>
      </c>
      <c r="P376" s="73">
        <f t="shared" si="10"/>
        <v>32</v>
      </c>
      <c r="Q376" s="73">
        <v>1</v>
      </c>
      <c r="R376" s="83">
        <v>1863</v>
      </c>
      <c r="S376" s="73" t="s">
        <v>64</v>
      </c>
      <c r="T376" s="83" t="e">
        <f t="shared" si="11"/>
        <v>#REF!</v>
      </c>
    </row>
    <row r="377" spans="15:20" x14ac:dyDescent="0.25">
      <c r="O377" s="70">
        <v>374</v>
      </c>
      <c r="P377" s="73">
        <f t="shared" si="10"/>
        <v>32</v>
      </c>
      <c r="Q377" s="73">
        <v>2</v>
      </c>
      <c r="S377" s="73" t="s">
        <v>65</v>
      </c>
      <c r="T377" s="83" t="e">
        <f t="shared" si="11"/>
        <v>#REF!</v>
      </c>
    </row>
    <row r="378" spans="15:20" x14ac:dyDescent="0.25">
      <c r="O378" s="70">
        <v>375</v>
      </c>
      <c r="P378" s="73">
        <f t="shared" si="10"/>
        <v>32</v>
      </c>
      <c r="Q378" s="73">
        <v>3</v>
      </c>
      <c r="S378" s="73" t="s">
        <v>66</v>
      </c>
      <c r="T378" s="83" t="e">
        <f t="shared" si="11"/>
        <v>#REF!</v>
      </c>
    </row>
    <row r="379" spans="15:20" x14ac:dyDescent="0.25">
      <c r="O379" s="70">
        <v>376</v>
      </c>
      <c r="P379" s="73">
        <f t="shared" si="10"/>
        <v>32</v>
      </c>
      <c r="Q379" s="73">
        <v>4</v>
      </c>
      <c r="S379" s="73" t="s">
        <v>67</v>
      </c>
      <c r="T379" s="83" t="e">
        <f t="shared" si="11"/>
        <v>#REF!</v>
      </c>
    </row>
    <row r="380" spans="15:20" x14ac:dyDescent="0.25">
      <c r="O380" s="70">
        <v>377</v>
      </c>
      <c r="P380" s="73">
        <f t="shared" si="10"/>
        <v>32</v>
      </c>
      <c r="Q380" s="73">
        <v>5</v>
      </c>
      <c r="S380" s="73" t="s">
        <v>68</v>
      </c>
      <c r="T380" s="83" t="e">
        <f t="shared" si="11"/>
        <v>#REF!</v>
      </c>
    </row>
    <row r="381" spans="15:20" x14ac:dyDescent="0.25">
      <c r="O381" s="70">
        <v>378</v>
      </c>
      <c r="P381" s="73">
        <f t="shared" si="10"/>
        <v>32</v>
      </c>
      <c r="Q381" s="73">
        <v>6</v>
      </c>
      <c r="S381" s="73" t="s">
        <v>69</v>
      </c>
      <c r="T381" s="83" t="e">
        <f t="shared" si="11"/>
        <v>#REF!</v>
      </c>
    </row>
    <row r="382" spans="15:20" x14ac:dyDescent="0.25">
      <c r="O382" s="70">
        <v>379</v>
      </c>
      <c r="P382" s="73">
        <f t="shared" si="10"/>
        <v>32</v>
      </c>
      <c r="Q382" s="73">
        <v>7</v>
      </c>
      <c r="S382" s="73" t="s">
        <v>70</v>
      </c>
      <c r="T382" s="83" t="e">
        <f t="shared" si="11"/>
        <v>#REF!</v>
      </c>
    </row>
    <row r="383" spans="15:20" x14ac:dyDescent="0.25">
      <c r="O383" s="70">
        <v>380</v>
      </c>
      <c r="P383" s="73">
        <f t="shared" si="10"/>
        <v>32</v>
      </c>
      <c r="Q383" s="73">
        <v>8</v>
      </c>
      <c r="S383" s="73" t="s">
        <v>71</v>
      </c>
      <c r="T383" s="83" t="e">
        <f t="shared" si="11"/>
        <v>#REF!</v>
      </c>
    </row>
    <row r="384" spans="15:20" x14ac:dyDescent="0.25">
      <c r="O384" s="70">
        <v>381</v>
      </c>
      <c r="P384" s="73">
        <f t="shared" si="10"/>
        <v>32</v>
      </c>
      <c r="Q384" s="73">
        <v>9</v>
      </c>
      <c r="S384" s="73" t="s">
        <v>72</v>
      </c>
      <c r="T384" s="83" t="e">
        <f t="shared" si="11"/>
        <v>#REF!</v>
      </c>
    </row>
    <row r="385" spans="15:20" x14ac:dyDescent="0.25">
      <c r="O385" s="70">
        <v>382</v>
      </c>
      <c r="P385" s="73">
        <f t="shared" si="10"/>
        <v>32</v>
      </c>
      <c r="Q385" s="73">
        <v>10</v>
      </c>
      <c r="S385" s="73" t="s">
        <v>73</v>
      </c>
      <c r="T385" s="83" t="e">
        <f t="shared" si="11"/>
        <v>#REF!</v>
      </c>
    </row>
    <row r="386" spans="15:20" x14ac:dyDescent="0.25">
      <c r="O386" s="70">
        <v>383</v>
      </c>
      <c r="P386" s="73">
        <f t="shared" si="10"/>
        <v>32</v>
      </c>
      <c r="Q386" s="73">
        <v>11</v>
      </c>
      <c r="S386" s="73" t="s">
        <v>74</v>
      </c>
      <c r="T386" s="83" t="e">
        <f t="shared" si="11"/>
        <v>#REF!</v>
      </c>
    </row>
    <row r="387" spans="15:20" x14ac:dyDescent="0.25">
      <c r="O387" s="70">
        <v>384</v>
      </c>
      <c r="P387" s="73">
        <f t="shared" si="10"/>
        <v>32</v>
      </c>
      <c r="Q387" s="73">
        <v>12</v>
      </c>
      <c r="S387" s="73" t="s">
        <v>75</v>
      </c>
      <c r="T387" s="83" t="e">
        <f t="shared" si="11"/>
        <v>#REF!</v>
      </c>
    </row>
    <row r="388" spans="15:20" x14ac:dyDescent="0.25">
      <c r="O388" s="70">
        <v>385</v>
      </c>
      <c r="P388" s="73">
        <f t="shared" ref="P388:P451" si="12">ROUNDUP(O388/12,0)</f>
        <v>33</v>
      </c>
      <c r="Q388" s="73">
        <v>1</v>
      </c>
      <c r="R388" s="83">
        <v>1864</v>
      </c>
      <c r="S388" s="73" t="s">
        <v>64</v>
      </c>
      <c r="T388" s="83" t="e">
        <f t="shared" ref="T388:T451" si="13">INDEX($B$7:$M$22,P388,Q388)</f>
        <v>#REF!</v>
      </c>
    </row>
    <row r="389" spans="15:20" x14ac:dyDescent="0.25">
      <c r="O389" s="70">
        <v>386</v>
      </c>
      <c r="P389" s="73">
        <f t="shared" si="12"/>
        <v>33</v>
      </c>
      <c r="Q389" s="73">
        <v>2</v>
      </c>
      <c r="S389" s="73" t="s">
        <v>65</v>
      </c>
      <c r="T389" s="83" t="e">
        <f t="shared" si="13"/>
        <v>#REF!</v>
      </c>
    </row>
    <row r="390" spans="15:20" x14ac:dyDescent="0.25">
      <c r="O390" s="70">
        <v>387</v>
      </c>
      <c r="P390" s="73">
        <f t="shared" si="12"/>
        <v>33</v>
      </c>
      <c r="Q390" s="73">
        <v>3</v>
      </c>
      <c r="S390" s="73" t="s">
        <v>66</v>
      </c>
      <c r="T390" s="83" t="e">
        <f t="shared" si="13"/>
        <v>#REF!</v>
      </c>
    </row>
    <row r="391" spans="15:20" x14ac:dyDescent="0.25">
      <c r="O391" s="70">
        <v>388</v>
      </c>
      <c r="P391" s="73">
        <f t="shared" si="12"/>
        <v>33</v>
      </c>
      <c r="Q391" s="73">
        <v>4</v>
      </c>
      <c r="S391" s="73" t="s">
        <v>67</v>
      </c>
      <c r="T391" s="83" t="e">
        <f t="shared" si="13"/>
        <v>#REF!</v>
      </c>
    </row>
    <row r="392" spans="15:20" x14ac:dyDescent="0.25">
      <c r="O392" s="70">
        <v>389</v>
      </c>
      <c r="P392" s="73">
        <f t="shared" si="12"/>
        <v>33</v>
      </c>
      <c r="Q392" s="73">
        <v>5</v>
      </c>
      <c r="S392" s="73" t="s">
        <v>68</v>
      </c>
      <c r="T392" s="83" t="e">
        <f t="shared" si="13"/>
        <v>#REF!</v>
      </c>
    </row>
    <row r="393" spans="15:20" x14ac:dyDescent="0.25">
      <c r="O393" s="70">
        <v>390</v>
      </c>
      <c r="P393" s="73">
        <f t="shared" si="12"/>
        <v>33</v>
      </c>
      <c r="Q393" s="73">
        <v>6</v>
      </c>
      <c r="S393" s="73" t="s">
        <v>69</v>
      </c>
      <c r="T393" s="83" t="e">
        <f t="shared" si="13"/>
        <v>#REF!</v>
      </c>
    </row>
    <row r="394" spans="15:20" x14ac:dyDescent="0.25">
      <c r="O394" s="70">
        <v>391</v>
      </c>
      <c r="P394" s="73">
        <f t="shared" si="12"/>
        <v>33</v>
      </c>
      <c r="Q394" s="73">
        <v>7</v>
      </c>
      <c r="S394" s="73" t="s">
        <v>70</v>
      </c>
      <c r="T394" s="83" t="e">
        <f t="shared" si="13"/>
        <v>#REF!</v>
      </c>
    </row>
    <row r="395" spans="15:20" x14ac:dyDescent="0.25">
      <c r="O395" s="70">
        <v>392</v>
      </c>
      <c r="P395" s="73">
        <f t="shared" si="12"/>
        <v>33</v>
      </c>
      <c r="Q395" s="73">
        <v>8</v>
      </c>
      <c r="S395" s="73" t="s">
        <v>71</v>
      </c>
      <c r="T395" s="83" t="e">
        <f t="shared" si="13"/>
        <v>#REF!</v>
      </c>
    </row>
    <row r="396" spans="15:20" x14ac:dyDescent="0.25">
      <c r="O396" s="70">
        <v>393</v>
      </c>
      <c r="P396" s="73">
        <f t="shared" si="12"/>
        <v>33</v>
      </c>
      <c r="Q396" s="73">
        <v>9</v>
      </c>
      <c r="S396" s="73" t="s">
        <v>72</v>
      </c>
      <c r="T396" s="83" t="e">
        <f t="shared" si="13"/>
        <v>#REF!</v>
      </c>
    </row>
    <row r="397" spans="15:20" x14ac:dyDescent="0.25">
      <c r="O397" s="70">
        <v>394</v>
      </c>
      <c r="P397" s="73">
        <f t="shared" si="12"/>
        <v>33</v>
      </c>
      <c r="Q397" s="73">
        <v>10</v>
      </c>
      <c r="S397" s="73" t="s">
        <v>73</v>
      </c>
      <c r="T397" s="83" t="e">
        <f t="shared" si="13"/>
        <v>#REF!</v>
      </c>
    </row>
    <row r="398" spans="15:20" x14ac:dyDescent="0.25">
      <c r="O398" s="70">
        <v>395</v>
      </c>
      <c r="P398" s="73">
        <f t="shared" si="12"/>
        <v>33</v>
      </c>
      <c r="Q398" s="73">
        <v>11</v>
      </c>
      <c r="S398" s="73" t="s">
        <v>74</v>
      </c>
      <c r="T398" s="83" t="e">
        <f t="shared" si="13"/>
        <v>#REF!</v>
      </c>
    </row>
    <row r="399" spans="15:20" x14ac:dyDescent="0.25">
      <c r="O399" s="70">
        <v>396</v>
      </c>
      <c r="P399" s="73">
        <f t="shared" si="12"/>
        <v>33</v>
      </c>
      <c r="Q399" s="73">
        <v>12</v>
      </c>
      <c r="S399" s="73" t="s">
        <v>75</v>
      </c>
      <c r="T399" s="83" t="e">
        <f t="shared" si="13"/>
        <v>#REF!</v>
      </c>
    </row>
    <row r="400" spans="15:20" x14ac:dyDescent="0.25">
      <c r="O400" s="70">
        <v>397</v>
      </c>
      <c r="P400" s="73">
        <f t="shared" si="12"/>
        <v>34</v>
      </c>
      <c r="Q400" s="73">
        <v>1</v>
      </c>
      <c r="R400" s="83">
        <v>1865</v>
      </c>
      <c r="S400" s="73" t="s">
        <v>64</v>
      </c>
      <c r="T400" s="83" t="e">
        <f t="shared" si="13"/>
        <v>#REF!</v>
      </c>
    </row>
    <row r="401" spans="15:20" x14ac:dyDescent="0.25">
      <c r="O401" s="70">
        <v>398</v>
      </c>
      <c r="P401" s="73">
        <f t="shared" si="12"/>
        <v>34</v>
      </c>
      <c r="Q401" s="73">
        <v>2</v>
      </c>
      <c r="S401" s="73" t="s">
        <v>65</v>
      </c>
      <c r="T401" s="83" t="e">
        <f t="shared" si="13"/>
        <v>#REF!</v>
      </c>
    </row>
    <row r="402" spans="15:20" x14ac:dyDescent="0.25">
      <c r="O402" s="70">
        <v>399</v>
      </c>
      <c r="P402" s="73">
        <f t="shared" si="12"/>
        <v>34</v>
      </c>
      <c r="Q402" s="73">
        <v>3</v>
      </c>
      <c r="S402" s="73" t="s">
        <v>66</v>
      </c>
      <c r="T402" s="83" t="e">
        <f t="shared" si="13"/>
        <v>#REF!</v>
      </c>
    </row>
    <row r="403" spans="15:20" x14ac:dyDescent="0.25">
      <c r="O403" s="70">
        <v>400</v>
      </c>
      <c r="P403" s="73">
        <f t="shared" si="12"/>
        <v>34</v>
      </c>
      <c r="Q403" s="73">
        <v>4</v>
      </c>
      <c r="S403" s="73" t="s">
        <v>67</v>
      </c>
      <c r="T403" s="83" t="e">
        <f t="shared" si="13"/>
        <v>#REF!</v>
      </c>
    </row>
    <row r="404" spans="15:20" x14ac:dyDescent="0.25">
      <c r="O404" s="70">
        <v>401</v>
      </c>
      <c r="P404" s="73">
        <f t="shared" si="12"/>
        <v>34</v>
      </c>
      <c r="Q404" s="73">
        <v>5</v>
      </c>
      <c r="S404" s="73" t="s">
        <v>68</v>
      </c>
      <c r="T404" s="83" t="e">
        <f t="shared" si="13"/>
        <v>#REF!</v>
      </c>
    </row>
    <row r="405" spans="15:20" x14ac:dyDescent="0.25">
      <c r="O405" s="70">
        <v>402</v>
      </c>
      <c r="P405" s="73">
        <f t="shared" si="12"/>
        <v>34</v>
      </c>
      <c r="Q405" s="73">
        <v>6</v>
      </c>
      <c r="S405" s="73" t="s">
        <v>69</v>
      </c>
      <c r="T405" s="83" t="e">
        <f t="shared" si="13"/>
        <v>#REF!</v>
      </c>
    </row>
    <row r="406" spans="15:20" x14ac:dyDescent="0.25">
      <c r="O406" s="70">
        <v>403</v>
      </c>
      <c r="P406" s="73">
        <f t="shared" si="12"/>
        <v>34</v>
      </c>
      <c r="Q406" s="73">
        <v>7</v>
      </c>
      <c r="S406" s="73" t="s">
        <v>70</v>
      </c>
      <c r="T406" s="83" t="e">
        <f t="shared" si="13"/>
        <v>#REF!</v>
      </c>
    </row>
    <row r="407" spans="15:20" x14ac:dyDescent="0.25">
      <c r="O407" s="70">
        <v>404</v>
      </c>
      <c r="P407" s="73">
        <f t="shared" si="12"/>
        <v>34</v>
      </c>
      <c r="Q407" s="73">
        <v>8</v>
      </c>
      <c r="S407" s="73" t="s">
        <v>71</v>
      </c>
      <c r="T407" s="83" t="e">
        <f t="shared" si="13"/>
        <v>#REF!</v>
      </c>
    </row>
    <row r="408" spans="15:20" x14ac:dyDescent="0.25">
      <c r="O408" s="70">
        <v>405</v>
      </c>
      <c r="P408" s="73">
        <f t="shared" si="12"/>
        <v>34</v>
      </c>
      <c r="Q408" s="73">
        <v>9</v>
      </c>
      <c r="S408" s="73" t="s">
        <v>72</v>
      </c>
      <c r="T408" s="83" t="e">
        <f t="shared" si="13"/>
        <v>#REF!</v>
      </c>
    </row>
    <row r="409" spans="15:20" x14ac:dyDescent="0.25">
      <c r="O409" s="70">
        <v>406</v>
      </c>
      <c r="P409" s="73">
        <f t="shared" si="12"/>
        <v>34</v>
      </c>
      <c r="Q409" s="73">
        <v>10</v>
      </c>
      <c r="S409" s="73" t="s">
        <v>73</v>
      </c>
      <c r="T409" s="83" t="e">
        <f t="shared" si="13"/>
        <v>#REF!</v>
      </c>
    </row>
    <row r="410" spans="15:20" x14ac:dyDescent="0.25">
      <c r="O410" s="70">
        <v>407</v>
      </c>
      <c r="P410" s="73">
        <f t="shared" si="12"/>
        <v>34</v>
      </c>
      <c r="Q410" s="73">
        <v>11</v>
      </c>
      <c r="S410" s="73" t="s">
        <v>74</v>
      </c>
      <c r="T410" s="83" t="e">
        <f t="shared" si="13"/>
        <v>#REF!</v>
      </c>
    </row>
    <row r="411" spans="15:20" x14ac:dyDescent="0.25">
      <c r="O411" s="70">
        <v>408</v>
      </c>
      <c r="P411" s="73">
        <f t="shared" si="12"/>
        <v>34</v>
      </c>
      <c r="Q411" s="73">
        <v>12</v>
      </c>
      <c r="S411" s="73" t="s">
        <v>75</v>
      </c>
      <c r="T411" s="83" t="e">
        <f t="shared" si="13"/>
        <v>#REF!</v>
      </c>
    </row>
    <row r="412" spans="15:20" x14ac:dyDescent="0.25">
      <c r="O412" s="70">
        <v>409</v>
      </c>
      <c r="P412" s="73">
        <f t="shared" si="12"/>
        <v>35</v>
      </c>
      <c r="Q412" s="73">
        <v>1</v>
      </c>
      <c r="R412" s="83">
        <v>1835</v>
      </c>
      <c r="S412" s="73" t="s">
        <v>64</v>
      </c>
      <c r="T412" s="83" t="e">
        <f t="shared" si="13"/>
        <v>#REF!</v>
      </c>
    </row>
    <row r="413" spans="15:20" x14ac:dyDescent="0.25">
      <c r="O413" s="70">
        <v>410</v>
      </c>
      <c r="P413" s="73">
        <f t="shared" si="12"/>
        <v>35</v>
      </c>
      <c r="Q413" s="73">
        <v>2</v>
      </c>
      <c r="S413" s="73" t="s">
        <v>65</v>
      </c>
      <c r="T413" s="83" t="e">
        <f t="shared" si="13"/>
        <v>#REF!</v>
      </c>
    </row>
    <row r="414" spans="15:20" x14ac:dyDescent="0.25">
      <c r="O414" s="70">
        <v>411</v>
      </c>
      <c r="P414" s="73">
        <f t="shared" si="12"/>
        <v>35</v>
      </c>
      <c r="Q414" s="73">
        <v>3</v>
      </c>
      <c r="S414" s="73" t="s">
        <v>66</v>
      </c>
      <c r="T414" s="83" t="e">
        <f t="shared" si="13"/>
        <v>#REF!</v>
      </c>
    </row>
    <row r="415" spans="15:20" x14ac:dyDescent="0.25">
      <c r="O415" s="70">
        <v>412</v>
      </c>
      <c r="P415" s="73">
        <f t="shared" si="12"/>
        <v>35</v>
      </c>
      <c r="Q415" s="73">
        <v>4</v>
      </c>
      <c r="S415" s="73" t="s">
        <v>67</v>
      </c>
      <c r="T415" s="83" t="e">
        <f t="shared" si="13"/>
        <v>#REF!</v>
      </c>
    </row>
    <row r="416" spans="15:20" x14ac:dyDescent="0.25">
      <c r="O416" s="70">
        <v>413</v>
      </c>
      <c r="P416" s="73">
        <f t="shared" si="12"/>
        <v>35</v>
      </c>
      <c r="Q416" s="73">
        <v>5</v>
      </c>
      <c r="S416" s="73" t="s">
        <v>68</v>
      </c>
      <c r="T416" s="83" t="e">
        <f t="shared" si="13"/>
        <v>#REF!</v>
      </c>
    </row>
    <row r="417" spans="15:20" x14ac:dyDescent="0.25">
      <c r="O417" s="70">
        <v>414</v>
      </c>
      <c r="P417" s="73">
        <f t="shared" si="12"/>
        <v>35</v>
      </c>
      <c r="Q417" s="73">
        <v>6</v>
      </c>
      <c r="S417" s="73" t="s">
        <v>69</v>
      </c>
      <c r="T417" s="83" t="e">
        <f t="shared" si="13"/>
        <v>#REF!</v>
      </c>
    </row>
    <row r="418" spans="15:20" x14ac:dyDescent="0.25">
      <c r="O418" s="70">
        <v>415</v>
      </c>
      <c r="P418" s="73">
        <f t="shared" si="12"/>
        <v>35</v>
      </c>
      <c r="Q418" s="73">
        <v>7</v>
      </c>
      <c r="S418" s="73" t="s">
        <v>70</v>
      </c>
      <c r="T418" s="83" t="e">
        <f t="shared" si="13"/>
        <v>#REF!</v>
      </c>
    </row>
    <row r="419" spans="15:20" x14ac:dyDescent="0.25">
      <c r="O419" s="70">
        <v>416</v>
      </c>
      <c r="P419" s="73">
        <f t="shared" si="12"/>
        <v>35</v>
      </c>
      <c r="Q419" s="73">
        <v>8</v>
      </c>
      <c r="S419" s="73" t="s">
        <v>71</v>
      </c>
      <c r="T419" s="83" t="e">
        <f t="shared" si="13"/>
        <v>#REF!</v>
      </c>
    </row>
    <row r="420" spans="15:20" x14ac:dyDescent="0.25">
      <c r="O420" s="70">
        <v>417</v>
      </c>
      <c r="P420" s="73">
        <f t="shared" si="12"/>
        <v>35</v>
      </c>
      <c r="Q420" s="73">
        <v>9</v>
      </c>
      <c r="S420" s="73" t="s">
        <v>72</v>
      </c>
      <c r="T420" s="83" t="e">
        <f t="shared" si="13"/>
        <v>#REF!</v>
      </c>
    </row>
    <row r="421" spans="15:20" x14ac:dyDescent="0.25">
      <c r="O421" s="70">
        <v>418</v>
      </c>
      <c r="P421" s="73">
        <f t="shared" si="12"/>
        <v>35</v>
      </c>
      <c r="Q421" s="73">
        <v>10</v>
      </c>
      <c r="S421" s="73" t="s">
        <v>73</v>
      </c>
      <c r="T421" s="83" t="e">
        <f t="shared" si="13"/>
        <v>#REF!</v>
      </c>
    </row>
    <row r="422" spans="15:20" x14ac:dyDescent="0.25">
      <c r="O422" s="70">
        <v>419</v>
      </c>
      <c r="P422" s="73">
        <f t="shared" si="12"/>
        <v>35</v>
      </c>
      <c r="Q422" s="73">
        <v>11</v>
      </c>
      <c r="S422" s="73" t="s">
        <v>74</v>
      </c>
      <c r="T422" s="83" t="e">
        <f t="shared" si="13"/>
        <v>#REF!</v>
      </c>
    </row>
    <row r="423" spans="15:20" x14ac:dyDescent="0.25">
      <c r="O423" s="70">
        <v>420</v>
      </c>
      <c r="P423" s="73">
        <f t="shared" si="12"/>
        <v>35</v>
      </c>
      <c r="Q423" s="73">
        <v>12</v>
      </c>
      <c r="S423" s="73" t="s">
        <v>75</v>
      </c>
      <c r="T423" s="83" t="e">
        <f t="shared" si="13"/>
        <v>#REF!</v>
      </c>
    </row>
    <row r="424" spans="15:20" x14ac:dyDescent="0.25">
      <c r="O424" s="70">
        <v>421</v>
      </c>
      <c r="P424" s="73">
        <f t="shared" si="12"/>
        <v>36</v>
      </c>
      <c r="Q424" s="73">
        <v>1</v>
      </c>
      <c r="R424" s="83">
        <v>1836</v>
      </c>
      <c r="S424" s="73" t="s">
        <v>64</v>
      </c>
      <c r="T424" s="83" t="e">
        <f t="shared" si="13"/>
        <v>#REF!</v>
      </c>
    </row>
    <row r="425" spans="15:20" x14ac:dyDescent="0.25">
      <c r="O425" s="70">
        <v>422</v>
      </c>
      <c r="P425" s="73">
        <f t="shared" si="12"/>
        <v>36</v>
      </c>
      <c r="Q425" s="73">
        <v>2</v>
      </c>
      <c r="S425" s="73" t="s">
        <v>65</v>
      </c>
      <c r="T425" s="83" t="e">
        <f t="shared" si="13"/>
        <v>#REF!</v>
      </c>
    </row>
    <row r="426" spans="15:20" x14ac:dyDescent="0.25">
      <c r="O426" s="70">
        <v>423</v>
      </c>
      <c r="P426" s="73">
        <f t="shared" si="12"/>
        <v>36</v>
      </c>
      <c r="Q426" s="73">
        <v>3</v>
      </c>
      <c r="S426" s="73" t="s">
        <v>66</v>
      </c>
      <c r="T426" s="83" t="e">
        <f t="shared" si="13"/>
        <v>#REF!</v>
      </c>
    </row>
    <row r="427" spans="15:20" x14ac:dyDescent="0.25">
      <c r="O427" s="70">
        <v>424</v>
      </c>
      <c r="P427" s="73">
        <f t="shared" si="12"/>
        <v>36</v>
      </c>
      <c r="Q427" s="73">
        <v>4</v>
      </c>
      <c r="S427" s="73" t="s">
        <v>67</v>
      </c>
      <c r="T427" s="83" t="e">
        <f t="shared" si="13"/>
        <v>#REF!</v>
      </c>
    </row>
    <row r="428" spans="15:20" x14ac:dyDescent="0.25">
      <c r="O428" s="70">
        <v>425</v>
      </c>
      <c r="P428" s="73">
        <f t="shared" si="12"/>
        <v>36</v>
      </c>
      <c r="Q428" s="73">
        <v>5</v>
      </c>
      <c r="S428" s="73" t="s">
        <v>68</v>
      </c>
      <c r="T428" s="83" t="e">
        <f t="shared" si="13"/>
        <v>#REF!</v>
      </c>
    </row>
    <row r="429" spans="15:20" x14ac:dyDescent="0.25">
      <c r="O429" s="70">
        <v>426</v>
      </c>
      <c r="P429" s="73">
        <f t="shared" si="12"/>
        <v>36</v>
      </c>
      <c r="Q429" s="73">
        <v>6</v>
      </c>
      <c r="S429" s="73" t="s">
        <v>69</v>
      </c>
      <c r="T429" s="83" t="e">
        <f t="shared" si="13"/>
        <v>#REF!</v>
      </c>
    </row>
    <row r="430" spans="15:20" x14ac:dyDescent="0.25">
      <c r="O430" s="70">
        <v>427</v>
      </c>
      <c r="P430" s="73">
        <f t="shared" si="12"/>
        <v>36</v>
      </c>
      <c r="Q430" s="73">
        <v>7</v>
      </c>
      <c r="S430" s="73" t="s">
        <v>70</v>
      </c>
      <c r="T430" s="83" t="e">
        <f t="shared" si="13"/>
        <v>#REF!</v>
      </c>
    </row>
    <row r="431" spans="15:20" x14ac:dyDescent="0.25">
      <c r="O431" s="70">
        <v>428</v>
      </c>
      <c r="P431" s="73">
        <f t="shared" si="12"/>
        <v>36</v>
      </c>
      <c r="Q431" s="73">
        <v>8</v>
      </c>
      <c r="S431" s="73" t="s">
        <v>71</v>
      </c>
      <c r="T431" s="83" t="e">
        <f t="shared" si="13"/>
        <v>#REF!</v>
      </c>
    </row>
    <row r="432" spans="15:20" x14ac:dyDescent="0.25">
      <c r="O432" s="70">
        <v>429</v>
      </c>
      <c r="P432" s="73">
        <f t="shared" si="12"/>
        <v>36</v>
      </c>
      <c r="Q432" s="73">
        <v>9</v>
      </c>
      <c r="S432" s="73" t="s">
        <v>72</v>
      </c>
      <c r="T432" s="83" t="e">
        <f t="shared" si="13"/>
        <v>#REF!</v>
      </c>
    </row>
    <row r="433" spans="15:20" x14ac:dyDescent="0.25">
      <c r="O433" s="70">
        <v>430</v>
      </c>
      <c r="P433" s="73">
        <f t="shared" si="12"/>
        <v>36</v>
      </c>
      <c r="Q433" s="73">
        <v>10</v>
      </c>
      <c r="S433" s="73" t="s">
        <v>73</v>
      </c>
      <c r="T433" s="83" t="e">
        <f t="shared" si="13"/>
        <v>#REF!</v>
      </c>
    </row>
    <row r="434" spans="15:20" x14ac:dyDescent="0.25">
      <c r="O434" s="70">
        <v>431</v>
      </c>
      <c r="P434" s="73">
        <f t="shared" si="12"/>
        <v>36</v>
      </c>
      <c r="Q434" s="73">
        <v>11</v>
      </c>
      <c r="S434" s="73" t="s">
        <v>74</v>
      </c>
      <c r="T434" s="83" t="e">
        <f t="shared" si="13"/>
        <v>#REF!</v>
      </c>
    </row>
    <row r="435" spans="15:20" x14ac:dyDescent="0.25">
      <c r="O435" s="70">
        <v>432</v>
      </c>
      <c r="P435" s="73">
        <f t="shared" si="12"/>
        <v>36</v>
      </c>
      <c r="Q435" s="73">
        <v>12</v>
      </c>
      <c r="S435" s="73" t="s">
        <v>75</v>
      </c>
      <c r="T435" s="83" t="e">
        <f t="shared" si="13"/>
        <v>#REF!</v>
      </c>
    </row>
    <row r="436" spans="15:20" x14ac:dyDescent="0.25">
      <c r="O436" s="70">
        <v>433</v>
      </c>
      <c r="P436" s="73">
        <f t="shared" si="12"/>
        <v>37</v>
      </c>
      <c r="Q436" s="73">
        <v>1</v>
      </c>
      <c r="R436" s="83">
        <v>1837</v>
      </c>
      <c r="S436" s="73" t="s">
        <v>64</v>
      </c>
      <c r="T436" s="83" t="e">
        <f t="shared" si="13"/>
        <v>#REF!</v>
      </c>
    </row>
    <row r="437" spans="15:20" x14ac:dyDescent="0.25">
      <c r="O437" s="70">
        <v>434</v>
      </c>
      <c r="P437" s="73">
        <f t="shared" si="12"/>
        <v>37</v>
      </c>
      <c r="Q437" s="73">
        <v>2</v>
      </c>
      <c r="S437" s="73" t="s">
        <v>65</v>
      </c>
      <c r="T437" s="83" t="e">
        <f t="shared" si="13"/>
        <v>#REF!</v>
      </c>
    </row>
    <row r="438" spans="15:20" x14ac:dyDescent="0.25">
      <c r="O438" s="70">
        <v>435</v>
      </c>
      <c r="P438" s="73">
        <f t="shared" si="12"/>
        <v>37</v>
      </c>
      <c r="Q438" s="73">
        <v>3</v>
      </c>
      <c r="S438" s="73" t="s">
        <v>66</v>
      </c>
      <c r="T438" s="83" t="e">
        <f t="shared" si="13"/>
        <v>#REF!</v>
      </c>
    </row>
    <row r="439" spans="15:20" x14ac:dyDescent="0.25">
      <c r="O439" s="70">
        <v>436</v>
      </c>
      <c r="P439" s="73">
        <f t="shared" si="12"/>
        <v>37</v>
      </c>
      <c r="Q439" s="73">
        <v>4</v>
      </c>
      <c r="S439" s="73" t="s">
        <v>67</v>
      </c>
      <c r="T439" s="83" t="e">
        <f t="shared" si="13"/>
        <v>#REF!</v>
      </c>
    </row>
    <row r="440" spans="15:20" x14ac:dyDescent="0.25">
      <c r="O440" s="70">
        <v>437</v>
      </c>
      <c r="P440" s="73">
        <f t="shared" si="12"/>
        <v>37</v>
      </c>
      <c r="Q440" s="73">
        <v>5</v>
      </c>
      <c r="S440" s="73" t="s">
        <v>68</v>
      </c>
      <c r="T440" s="83" t="e">
        <f t="shared" si="13"/>
        <v>#REF!</v>
      </c>
    </row>
    <row r="441" spans="15:20" x14ac:dyDescent="0.25">
      <c r="O441" s="70">
        <v>438</v>
      </c>
      <c r="P441" s="73">
        <f t="shared" si="12"/>
        <v>37</v>
      </c>
      <c r="Q441" s="73">
        <v>6</v>
      </c>
      <c r="S441" s="73" t="s">
        <v>69</v>
      </c>
      <c r="T441" s="83" t="e">
        <f t="shared" si="13"/>
        <v>#REF!</v>
      </c>
    </row>
    <row r="442" spans="15:20" x14ac:dyDescent="0.25">
      <c r="O442" s="70">
        <v>439</v>
      </c>
      <c r="P442" s="73">
        <f t="shared" si="12"/>
        <v>37</v>
      </c>
      <c r="Q442" s="73">
        <v>7</v>
      </c>
      <c r="S442" s="73" t="s">
        <v>70</v>
      </c>
      <c r="T442" s="83" t="e">
        <f t="shared" si="13"/>
        <v>#REF!</v>
      </c>
    </row>
    <row r="443" spans="15:20" x14ac:dyDescent="0.25">
      <c r="O443" s="70">
        <v>440</v>
      </c>
      <c r="P443" s="73">
        <f t="shared" si="12"/>
        <v>37</v>
      </c>
      <c r="Q443" s="73">
        <v>8</v>
      </c>
      <c r="S443" s="73" t="s">
        <v>71</v>
      </c>
      <c r="T443" s="83" t="e">
        <f t="shared" si="13"/>
        <v>#REF!</v>
      </c>
    </row>
    <row r="444" spans="15:20" x14ac:dyDescent="0.25">
      <c r="O444" s="70">
        <v>441</v>
      </c>
      <c r="P444" s="73">
        <f t="shared" si="12"/>
        <v>37</v>
      </c>
      <c r="Q444" s="73">
        <v>9</v>
      </c>
      <c r="S444" s="73" t="s">
        <v>72</v>
      </c>
      <c r="T444" s="83" t="e">
        <f t="shared" si="13"/>
        <v>#REF!</v>
      </c>
    </row>
    <row r="445" spans="15:20" x14ac:dyDescent="0.25">
      <c r="O445" s="70">
        <v>442</v>
      </c>
      <c r="P445" s="73">
        <f t="shared" si="12"/>
        <v>37</v>
      </c>
      <c r="Q445" s="73">
        <v>10</v>
      </c>
      <c r="S445" s="73" t="s">
        <v>73</v>
      </c>
      <c r="T445" s="83" t="e">
        <f t="shared" si="13"/>
        <v>#REF!</v>
      </c>
    </row>
    <row r="446" spans="15:20" x14ac:dyDescent="0.25">
      <c r="O446" s="70">
        <v>443</v>
      </c>
      <c r="P446" s="73">
        <f t="shared" si="12"/>
        <v>37</v>
      </c>
      <c r="Q446" s="73">
        <v>11</v>
      </c>
      <c r="S446" s="73" t="s">
        <v>74</v>
      </c>
      <c r="T446" s="83" t="e">
        <f t="shared" si="13"/>
        <v>#REF!</v>
      </c>
    </row>
    <row r="447" spans="15:20" x14ac:dyDescent="0.25">
      <c r="O447" s="70">
        <v>444</v>
      </c>
      <c r="P447" s="73">
        <f t="shared" si="12"/>
        <v>37</v>
      </c>
      <c r="Q447" s="73">
        <v>12</v>
      </c>
      <c r="S447" s="73" t="s">
        <v>75</v>
      </c>
      <c r="T447" s="83" t="e">
        <f t="shared" si="13"/>
        <v>#REF!</v>
      </c>
    </row>
    <row r="448" spans="15:20" x14ac:dyDescent="0.25">
      <c r="O448" s="70">
        <v>445</v>
      </c>
      <c r="P448" s="73">
        <f t="shared" si="12"/>
        <v>38</v>
      </c>
      <c r="Q448" s="73">
        <v>1</v>
      </c>
      <c r="R448" s="83">
        <v>1838</v>
      </c>
      <c r="S448" s="73" t="s">
        <v>64</v>
      </c>
      <c r="T448" s="83" t="e">
        <f t="shared" si="13"/>
        <v>#REF!</v>
      </c>
    </row>
    <row r="449" spans="15:20" x14ac:dyDescent="0.25">
      <c r="O449" s="70">
        <v>446</v>
      </c>
      <c r="P449" s="73">
        <f t="shared" si="12"/>
        <v>38</v>
      </c>
      <c r="Q449" s="73">
        <v>2</v>
      </c>
      <c r="S449" s="73" t="s">
        <v>65</v>
      </c>
      <c r="T449" s="83" t="e">
        <f t="shared" si="13"/>
        <v>#REF!</v>
      </c>
    </row>
    <row r="450" spans="15:20" x14ac:dyDescent="0.25">
      <c r="O450" s="70">
        <v>447</v>
      </c>
      <c r="P450" s="73">
        <f t="shared" si="12"/>
        <v>38</v>
      </c>
      <c r="Q450" s="73">
        <v>3</v>
      </c>
      <c r="S450" s="73" t="s">
        <v>66</v>
      </c>
      <c r="T450" s="83" t="e">
        <f t="shared" si="13"/>
        <v>#REF!</v>
      </c>
    </row>
    <row r="451" spans="15:20" x14ac:dyDescent="0.25">
      <c r="O451" s="70">
        <v>448</v>
      </c>
      <c r="P451" s="73">
        <f t="shared" si="12"/>
        <v>38</v>
      </c>
      <c r="Q451" s="73">
        <v>4</v>
      </c>
      <c r="S451" s="73" t="s">
        <v>67</v>
      </c>
      <c r="T451" s="83" t="e">
        <f t="shared" si="13"/>
        <v>#REF!</v>
      </c>
    </row>
    <row r="452" spans="15:20" x14ac:dyDescent="0.25">
      <c r="O452" s="70">
        <v>449</v>
      </c>
      <c r="P452" s="73">
        <f t="shared" ref="P452:P515" si="14">ROUNDUP(O452/12,0)</f>
        <v>38</v>
      </c>
      <c r="Q452" s="73">
        <v>5</v>
      </c>
      <c r="S452" s="73" t="s">
        <v>68</v>
      </c>
      <c r="T452" s="83" t="e">
        <f t="shared" ref="T452:T515" si="15">INDEX($B$7:$M$22,P452,Q452)</f>
        <v>#REF!</v>
      </c>
    </row>
    <row r="453" spans="15:20" x14ac:dyDescent="0.25">
      <c r="O453" s="70">
        <v>450</v>
      </c>
      <c r="P453" s="73">
        <f t="shared" si="14"/>
        <v>38</v>
      </c>
      <c r="Q453" s="73">
        <v>6</v>
      </c>
      <c r="S453" s="73" t="s">
        <v>69</v>
      </c>
      <c r="T453" s="83" t="e">
        <f t="shared" si="15"/>
        <v>#REF!</v>
      </c>
    </row>
    <row r="454" spans="15:20" x14ac:dyDescent="0.25">
      <c r="O454" s="70">
        <v>451</v>
      </c>
      <c r="P454" s="73">
        <f t="shared" si="14"/>
        <v>38</v>
      </c>
      <c r="Q454" s="73">
        <v>7</v>
      </c>
      <c r="S454" s="73" t="s">
        <v>70</v>
      </c>
      <c r="T454" s="83" t="e">
        <f t="shared" si="15"/>
        <v>#REF!</v>
      </c>
    </row>
    <row r="455" spans="15:20" x14ac:dyDescent="0.25">
      <c r="O455" s="70">
        <v>452</v>
      </c>
      <c r="P455" s="73">
        <f t="shared" si="14"/>
        <v>38</v>
      </c>
      <c r="Q455" s="73">
        <v>8</v>
      </c>
      <c r="S455" s="73" t="s">
        <v>71</v>
      </c>
      <c r="T455" s="83" t="e">
        <f t="shared" si="15"/>
        <v>#REF!</v>
      </c>
    </row>
    <row r="456" spans="15:20" x14ac:dyDescent="0.25">
      <c r="O456" s="70">
        <v>453</v>
      </c>
      <c r="P456" s="73">
        <f t="shared" si="14"/>
        <v>38</v>
      </c>
      <c r="Q456" s="73">
        <v>9</v>
      </c>
      <c r="S456" s="73" t="s">
        <v>72</v>
      </c>
      <c r="T456" s="83" t="e">
        <f t="shared" si="15"/>
        <v>#REF!</v>
      </c>
    </row>
    <row r="457" spans="15:20" x14ac:dyDescent="0.25">
      <c r="O457" s="70">
        <v>454</v>
      </c>
      <c r="P457" s="73">
        <f t="shared" si="14"/>
        <v>38</v>
      </c>
      <c r="Q457" s="73">
        <v>10</v>
      </c>
      <c r="S457" s="73" t="s">
        <v>73</v>
      </c>
      <c r="T457" s="83" t="e">
        <f t="shared" si="15"/>
        <v>#REF!</v>
      </c>
    </row>
    <row r="458" spans="15:20" x14ac:dyDescent="0.25">
      <c r="O458" s="70">
        <v>455</v>
      </c>
      <c r="P458" s="73">
        <f t="shared" si="14"/>
        <v>38</v>
      </c>
      <c r="Q458" s="73">
        <v>11</v>
      </c>
      <c r="S458" s="73" t="s">
        <v>74</v>
      </c>
      <c r="T458" s="83" t="e">
        <f t="shared" si="15"/>
        <v>#REF!</v>
      </c>
    </row>
    <row r="459" spans="15:20" x14ac:dyDescent="0.25">
      <c r="O459" s="70">
        <v>456</v>
      </c>
      <c r="P459" s="73">
        <f t="shared" si="14"/>
        <v>38</v>
      </c>
      <c r="Q459" s="73">
        <v>12</v>
      </c>
      <c r="S459" s="73" t="s">
        <v>75</v>
      </c>
      <c r="T459" s="83" t="e">
        <f t="shared" si="15"/>
        <v>#REF!</v>
      </c>
    </row>
    <row r="460" spans="15:20" x14ac:dyDescent="0.25">
      <c r="O460" s="70">
        <v>457</v>
      </c>
      <c r="P460" s="73">
        <f t="shared" si="14"/>
        <v>39</v>
      </c>
      <c r="Q460" s="73">
        <v>1</v>
      </c>
      <c r="R460" s="83">
        <v>1839</v>
      </c>
      <c r="S460" s="73" t="s">
        <v>64</v>
      </c>
      <c r="T460" s="83" t="e">
        <f t="shared" si="15"/>
        <v>#REF!</v>
      </c>
    </row>
    <row r="461" spans="15:20" x14ac:dyDescent="0.25">
      <c r="O461" s="70">
        <v>458</v>
      </c>
      <c r="P461" s="73">
        <f t="shared" si="14"/>
        <v>39</v>
      </c>
      <c r="Q461" s="73">
        <v>2</v>
      </c>
      <c r="S461" s="73" t="s">
        <v>65</v>
      </c>
      <c r="T461" s="83" t="e">
        <f t="shared" si="15"/>
        <v>#REF!</v>
      </c>
    </row>
    <row r="462" spans="15:20" x14ac:dyDescent="0.25">
      <c r="O462" s="70">
        <v>459</v>
      </c>
      <c r="P462" s="73">
        <f t="shared" si="14"/>
        <v>39</v>
      </c>
      <c r="Q462" s="73">
        <v>3</v>
      </c>
      <c r="S462" s="73" t="s">
        <v>66</v>
      </c>
      <c r="T462" s="83" t="e">
        <f t="shared" si="15"/>
        <v>#REF!</v>
      </c>
    </row>
    <row r="463" spans="15:20" x14ac:dyDescent="0.25">
      <c r="O463" s="70">
        <v>460</v>
      </c>
      <c r="P463" s="73">
        <f t="shared" si="14"/>
        <v>39</v>
      </c>
      <c r="Q463" s="73">
        <v>4</v>
      </c>
      <c r="S463" s="73" t="s">
        <v>67</v>
      </c>
      <c r="T463" s="83" t="e">
        <f t="shared" si="15"/>
        <v>#REF!</v>
      </c>
    </row>
    <row r="464" spans="15:20" x14ac:dyDescent="0.25">
      <c r="O464" s="70">
        <v>461</v>
      </c>
      <c r="P464" s="73">
        <f t="shared" si="14"/>
        <v>39</v>
      </c>
      <c r="Q464" s="73">
        <v>5</v>
      </c>
      <c r="S464" s="73" t="s">
        <v>68</v>
      </c>
      <c r="T464" s="83" t="e">
        <f t="shared" si="15"/>
        <v>#REF!</v>
      </c>
    </row>
    <row r="465" spans="15:20" x14ac:dyDescent="0.25">
      <c r="O465" s="70">
        <v>462</v>
      </c>
      <c r="P465" s="73">
        <f t="shared" si="14"/>
        <v>39</v>
      </c>
      <c r="Q465" s="73">
        <v>6</v>
      </c>
      <c r="S465" s="73" t="s">
        <v>69</v>
      </c>
      <c r="T465" s="83" t="e">
        <f t="shared" si="15"/>
        <v>#REF!</v>
      </c>
    </row>
    <row r="466" spans="15:20" x14ac:dyDescent="0.25">
      <c r="O466" s="70">
        <v>463</v>
      </c>
      <c r="P466" s="73">
        <f t="shared" si="14"/>
        <v>39</v>
      </c>
      <c r="Q466" s="73">
        <v>7</v>
      </c>
      <c r="S466" s="73" t="s">
        <v>70</v>
      </c>
      <c r="T466" s="83" t="e">
        <f t="shared" si="15"/>
        <v>#REF!</v>
      </c>
    </row>
    <row r="467" spans="15:20" x14ac:dyDescent="0.25">
      <c r="O467" s="70">
        <v>464</v>
      </c>
      <c r="P467" s="73">
        <f t="shared" si="14"/>
        <v>39</v>
      </c>
      <c r="Q467" s="73">
        <v>8</v>
      </c>
      <c r="S467" s="73" t="s">
        <v>71</v>
      </c>
      <c r="T467" s="83" t="e">
        <f t="shared" si="15"/>
        <v>#REF!</v>
      </c>
    </row>
    <row r="468" spans="15:20" x14ac:dyDescent="0.25">
      <c r="O468" s="70">
        <v>465</v>
      </c>
      <c r="P468" s="73">
        <f t="shared" si="14"/>
        <v>39</v>
      </c>
      <c r="Q468" s="73">
        <v>9</v>
      </c>
      <c r="S468" s="73" t="s">
        <v>72</v>
      </c>
      <c r="T468" s="83" t="e">
        <f t="shared" si="15"/>
        <v>#REF!</v>
      </c>
    </row>
    <row r="469" spans="15:20" x14ac:dyDescent="0.25">
      <c r="O469" s="70">
        <v>466</v>
      </c>
      <c r="P469" s="73">
        <f t="shared" si="14"/>
        <v>39</v>
      </c>
      <c r="Q469" s="73">
        <v>10</v>
      </c>
      <c r="S469" s="73" t="s">
        <v>73</v>
      </c>
      <c r="T469" s="83" t="e">
        <f t="shared" si="15"/>
        <v>#REF!</v>
      </c>
    </row>
    <row r="470" spans="15:20" x14ac:dyDescent="0.25">
      <c r="O470" s="70">
        <v>467</v>
      </c>
      <c r="P470" s="73">
        <f t="shared" si="14"/>
        <v>39</v>
      </c>
      <c r="Q470" s="73">
        <v>11</v>
      </c>
      <c r="S470" s="73" t="s">
        <v>74</v>
      </c>
      <c r="T470" s="83" t="e">
        <f t="shared" si="15"/>
        <v>#REF!</v>
      </c>
    </row>
    <row r="471" spans="15:20" x14ac:dyDescent="0.25">
      <c r="O471" s="70">
        <v>468</v>
      </c>
      <c r="P471" s="73">
        <f t="shared" si="14"/>
        <v>39</v>
      </c>
      <c r="Q471" s="73">
        <v>12</v>
      </c>
      <c r="S471" s="73" t="s">
        <v>75</v>
      </c>
      <c r="T471" s="83" t="e">
        <f t="shared" si="15"/>
        <v>#REF!</v>
      </c>
    </row>
    <row r="472" spans="15:20" x14ac:dyDescent="0.25">
      <c r="O472" s="70">
        <v>469</v>
      </c>
      <c r="P472" s="73">
        <f t="shared" si="14"/>
        <v>40</v>
      </c>
      <c r="Q472" s="73">
        <v>1</v>
      </c>
      <c r="R472" s="83">
        <v>1840</v>
      </c>
      <c r="S472" s="73" t="s">
        <v>64</v>
      </c>
      <c r="T472" s="83" t="e">
        <f t="shared" si="15"/>
        <v>#REF!</v>
      </c>
    </row>
    <row r="473" spans="15:20" x14ac:dyDescent="0.25">
      <c r="O473" s="70">
        <v>470</v>
      </c>
      <c r="P473" s="73">
        <f t="shared" si="14"/>
        <v>40</v>
      </c>
      <c r="Q473" s="73">
        <v>2</v>
      </c>
      <c r="S473" s="73" t="s">
        <v>65</v>
      </c>
      <c r="T473" s="83" t="e">
        <f t="shared" si="15"/>
        <v>#REF!</v>
      </c>
    </row>
    <row r="474" spans="15:20" x14ac:dyDescent="0.25">
      <c r="O474" s="70">
        <v>471</v>
      </c>
      <c r="P474" s="73">
        <f t="shared" si="14"/>
        <v>40</v>
      </c>
      <c r="Q474" s="73">
        <v>3</v>
      </c>
      <c r="S474" s="73" t="s">
        <v>66</v>
      </c>
      <c r="T474" s="83" t="e">
        <f t="shared" si="15"/>
        <v>#REF!</v>
      </c>
    </row>
    <row r="475" spans="15:20" x14ac:dyDescent="0.25">
      <c r="O475" s="70">
        <v>472</v>
      </c>
      <c r="P475" s="73">
        <f t="shared" si="14"/>
        <v>40</v>
      </c>
      <c r="Q475" s="73">
        <v>4</v>
      </c>
      <c r="S475" s="73" t="s">
        <v>67</v>
      </c>
      <c r="T475" s="83" t="e">
        <f t="shared" si="15"/>
        <v>#REF!</v>
      </c>
    </row>
    <row r="476" spans="15:20" x14ac:dyDescent="0.25">
      <c r="O476" s="70">
        <v>473</v>
      </c>
      <c r="P476" s="73">
        <f t="shared" si="14"/>
        <v>40</v>
      </c>
      <c r="Q476" s="73">
        <v>5</v>
      </c>
      <c r="S476" s="73" t="s">
        <v>68</v>
      </c>
      <c r="T476" s="83" t="e">
        <f t="shared" si="15"/>
        <v>#REF!</v>
      </c>
    </row>
    <row r="477" spans="15:20" x14ac:dyDescent="0.25">
      <c r="O477" s="70">
        <v>474</v>
      </c>
      <c r="P477" s="73">
        <f t="shared" si="14"/>
        <v>40</v>
      </c>
      <c r="Q477" s="73">
        <v>6</v>
      </c>
      <c r="S477" s="73" t="s">
        <v>69</v>
      </c>
      <c r="T477" s="83" t="e">
        <f t="shared" si="15"/>
        <v>#REF!</v>
      </c>
    </row>
    <row r="478" spans="15:20" x14ac:dyDescent="0.25">
      <c r="O478" s="70">
        <v>475</v>
      </c>
      <c r="P478" s="73">
        <f t="shared" si="14"/>
        <v>40</v>
      </c>
      <c r="Q478" s="73">
        <v>7</v>
      </c>
      <c r="S478" s="73" t="s">
        <v>70</v>
      </c>
      <c r="T478" s="83" t="e">
        <f t="shared" si="15"/>
        <v>#REF!</v>
      </c>
    </row>
    <row r="479" spans="15:20" x14ac:dyDescent="0.25">
      <c r="O479" s="70">
        <v>476</v>
      </c>
      <c r="P479" s="73">
        <f t="shared" si="14"/>
        <v>40</v>
      </c>
      <c r="Q479" s="73">
        <v>8</v>
      </c>
      <c r="S479" s="73" t="s">
        <v>71</v>
      </c>
      <c r="T479" s="83" t="e">
        <f t="shared" si="15"/>
        <v>#REF!</v>
      </c>
    </row>
    <row r="480" spans="15:20" x14ac:dyDescent="0.25">
      <c r="O480" s="70">
        <v>477</v>
      </c>
      <c r="P480" s="73">
        <f t="shared" si="14"/>
        <v>40</v>
      </c>
      <c r="Q480" s="73">
        <v>9</v>
      </c>
      <c r="S480" s="73" t="s">
        <v>72</v>
      </c>
      <c r="T480" s="83" t="e">
        <f t="shared" si="15"/>
        <v>#REF!</v>
      </c>
    </row>
    <row r="481" spans="15:20" x14ac:dyDescent="0.25">
      <c r="O481" s="70">
        <v>478</v>
      </c>
      <c r="P481" s="73">
        <f t="shared" si="14"/>
        <v>40</v>
      </c>
      <c r="Q481" s="73">
        <v>10</v>
      </c>
      <c r="S481" s="73" t="s">
        <v>73</v>
      </c>
      <c r="T481" s="83" t="e">
        <f t="shared" si="15"/>
        <v>#REF!</v>
      </c>
    </row>
    <row r="482" spans="15:20" x14ac:dyDescent="0.25">
      <c r="O482" s="70">
        <v>479</v>
      </c>
      <c r="P482" s="73">
        <f t="shared" si="14"/>
        <v>40</v>
      </c>
      <c r="Q482" s="73">
        <v>11</v>
      </c>
      <c r="S482" s="73" t="s">
        <v>74</v>
      </c>
      <c r="T482" s="83" t="e">
        <f t="shared" si="15"/>
        <v>#REF!</v>
      </c>
    </row>
    <row r="483" spans="15:20" x14ac:dyDescent="0.25">
      <c r="O483" s="70">
        <v>480</v>
      </c>
      <c r="P483" s="73">
        <f t="shared" si="14"/>
        <v>40</v>
      </c>
      <c r="Q483" s="73">
        <v>12</v>
      </c>
      <c r="S483" s="73" t="s">
        <v>75</v>
      </c>
      <c r="T483" s="83" t="e">
        <f t="shared" si="15"/>
        <v>#REF!</v>
      </c>
    </row>
    <row r="484" spans="15:20" x14ac:dyDescent="0.25">
      <c r="O484" s="70">
        <v>481</v>
      </c>
      <c r="P484" s="73">
        <f t="shared" si="14"/>
        <v>41</v>
      </c>
      <c r="Q484" s="73">
        <v>1</v>
      </c>
      <c r="R484" s="83">
        <v>1841</v>
      </c>
      <c r="S484" s="73" t="s">
        <v>64</v>
      </c>
      <c r="T484" s="83" t="e">
        <f t="shared" si="15"/>
        <v>#REF!</v>
      </c>
    </row>
    <row r="485" spans="15:20" x14ac:dyDescent="0.25">
      <c r="O485" s="70">
        <v>482</v>
      </c>
      <c r="P485" s="73">
        <f t="shared" si="14"/>
        <v>41</v>
      </c>
      <c r="Q485" s="73">
        <v>2</v>
      </c>
      <c r="S485" s="73" t="s">
        <v>65</v>
      </c>
      <c r="T485" s="83" t="e">
        <f t="shared" si="15"/>
        <v>#REF!</v>
      </c>
    </row>
    <row r="486" spans="15:20" x14ac:dyDescent="0.25">
      <c r="O486" s="70">
        <v>483</v>
      </c>
      <c r="P486" s="73">
        <f t="shared" si="14"/>
        <v>41</v>
      </c>
      <c r="Q486" s="73">
        <v>3</v>
      </c>
      <c r="S486" s="73" t="s">
        <v>66</v>
      </c>
      <c r="T486" s="83" t="e">
        <f t="shared" si="15"/>
        <v>#REF!</v>
      </c>
    </row>
    <row r="487" spans="15:20" x14ac:dyDescent="0.25">
      <c r="O487" s="70">
        <v>484</v>
      </c>
      <c r="P487" s="73">
        <f t="shared" si="14"/>
        <v>41</v>
      </c>
      <c r="Q487" s="73">
        <v>4</v>
      </c>
      <c r="S487" s="73" t="s">
        <v>67</v>
      </c>
      <c r="T487" s="83" t="e">
        <f t="shared" si="15"/>
        <v>#REF!</v>
      </c>
    </row>
    <row r="488" spans="15:20" x14ac:dyDescent="0.25">
      <c r="O488" s="70">
        <v>485</v>
      </c>
      <c r="P488" s="73">
        <f t="shared" si="14"/>
        <v>41</v>
      </c>
      <c r="Q488" s="73">
        <v>5</v>
      </c>
      <c r="S488" s="73" t="s">
        <v>68</v>
      </c>
      <c r="T488" s="83" t="e">
        <f t="shared" si="15"/>
        <v>#REF!</v>
      </c>
    </row>
    <row r="489" spans="15:20" x14ac:dyDescent="0.25">
      <c r="O489" s="70">
        <v>486</v>
      </c>
      <c r="P489" s="73">
        <f t="shared" si="14"/>
        <v>41</v>
      </c>
      <c r="Q489" s="73">
        <v>6</v>
      </c>
      <c r="S489" s="73" t="s">
        <v>69</v>
      </c>
      <c r="T489" s="83" t="e">
        <f t="shared" si="15"/>
        <v>#REF!</v>
      </c>
    </row>
    <row r="490" spans="15:20" x14ac:dyDescent="0.25">
      <c r="O490" s="70">
        <v>487</v>
      </c>
      <c r="P490" s="73">
        <f t="shared" si="14"/>
        <v>41</v>
      </c>
      <c r="Q490" s="73">
        <v>7</v>
      </c>
      <c r="S490" s="73" t="s">
        <v>70</v>
      </c>
      <c r="T490" s="83" t="e">
        <f t="shared" si="15"/>
        <v>#REF!</v>
      </c>
    </row>
    <row r="491" spans="15:20" x14ac:dyDescent="0.25">
      <c r="O491" s="70">
        <v>488</v>
      </c>
      <c r="P491" s="73">
        <f t="shared" si="14"/>
        <v>41</v>
      </c>
      <c r="Q491" s="73">
        <v>8</v>
      </c>
      <c r="S491" s="73" t="s">
        <v>71</v>
      </c>
      <c r="T491" s="83" t="e">
        <f t="shared" si="15"/>
        <v>#REF!</v>
      </c>
    </row>
    <row r="492" spans="15:20" x14ac:dyDescent="0.25">
      <c r="O492" s="70">
        <v>489</v>
      </c>
      <c r="P492" s="73">
        <f t="shared" si="14"/>
        <v>41</v>
      </c>
      <c r="Q492" s="73">
        <v>9</v>
      </c>
      <c r="S492" s="73" t="s">
        <v>72</v>
      </c>
      <c r="T492" s="83" t="e">
        <f t="shared" si="15"/>
        <v>#REF!</v>
      </c>
    </row>
    <row r="493" spans="15:20" x14ac:dyDescent="0.25">
      <c r="O493" s="70">
        <v>490</v>
      </c>
      <c r="P493" s="73">
        <f t="shared" si="14"/>
        <v>41</v>
      </c>
      <c r="Q493" s="73">
        <v>10</v>
      </c>
      <c r="S493" s="73" t="s">
        <v>73</v>
      </c>
      <c r="T493" s="83" t="e">
        <f t="shared" si="15"/>
        <v>#REF!</v>
      </c>
    </row>
    <row r="494" spans="15:20" x14ac:dyDescent="0.25">
      <c r="O494" s="70">
        <v>491</v>
      </c>
      <c r="P494" s="73">
        <f t="shared" si="14"/>
        <v>41</v>
      </c>
      <c r="Q494" s="73">
        <v>11</v>
      </c>
      <c r="S494" s="73" t="s">
        <v>74</v>
      </c>
      <c r="T494" s="83" t="e">
        <f t="shared" si="15"/>
        <v>#REF!</v>
      </c>
    </row>
    <row r="495" spans="15:20" x14ac:dyDescent="0.25">
      <c r="O495" s="70">
        <v>492</v>
      </c>
      <c r="P495" s="73">
        <f t="shared" si="14"/>
        <v>41</v>
      </c>
      <c r="Q495" s="73">
        <v>12</v>
      </c>
      <c r="S495" s="73" t="s">
        <v>75</v>
      </c>
      <c r="T495" s="83" t="e">
        <f t="shared" si="15"/>
        <v>#REF!</v>
      </c>
    </row>
    <row r="496" spans="15:20" x14ac:dyDescent="0.25">
      <c r="O496" s="70">
        <v>493</v>
      </c>
      <c r="P496" s="73">
        <f t="shared" si="14"/>
        <v>42</v>
      </c>
      <c r="Q496" s="73">
        <v>1</v>
      </c>
      <c r="R496" s="83">
        <v>1842</v>
      </c>
      <c r="S496" s="73" t="s">
        <v>64</v>
      </c>
      <c r="T496" s="83" t="e">
        <f t="shared" si="15"/>
        <v>#REF!</v>
      </c>
    </row>
    <row r="497" spans="15:20" x14ac:dyDescent="0.25">
      <c r="O497" s="70">
        <v>494</v>
      </c>
      <c r="P497" s="73">
        <f t="shared" si="14"/>
        <v>42</v>
      </c>
      <c r="Q497" s="73">
        <v>2</v>
      </c>
      <c r="S497" s="73" t="s">
        <v>65</v>
      </c>
      <c r="T497" s="83" t="e">
        <f t="shared" si="15"/>
        <v>#REF!</v>
      </c>
    </row>
    <row r="498" spans="15:20" x14ac:dyDescent="0.25">
      <c r="O498" s="70">
        <v>495</v>
      </c>
      <c r="P498" s="73">
        <f t="shared" si="14"/>
        <v>42</v>
      </c>
      <c r="Q498" s="73">
        <v>3</v>
      </c>
      <c r="S498" s="73" t="s">
        <v>66</v>
      </c>
      <c r="T498" s="83" t="e">
        <f t="shared" si="15"/>
        <v>#REF!</v>
      </c>
    </row>
    <row r="499" spans="15:20" x14ac:dyDescent="0.25">
      <c r="O499" s="70">
        <v>496</v>
      </c>
      <c r="P499" s="73">
        <f t="shared" si="14"/>
        <v>42</v>
      </c>
      <c r="Q499" s="73">
        <v>4</v>
      </c>
      <c r="S499" s="73" t="s">
        <v>67</v>
      </c>
      <c r="T499" s="83" t="e">
        <f t="shared" si="15"/>
        <v>#REF!</v>
      </c>
    </row>
    <row r="500" spans="15:20" x14ac:dyDescent="0.25">
      <c r="O500" s="70">
        <v>497</v>
      </c>
      <c r="P500" s="73">
        <f t="shared" si="14"/>
        <v>42</v>
      </c>
      <c r="Q500" s="73">
        <v>5</v>
      </c>
      <c r="S500" s="73" t="s">
        <v>68</v>
      </c>
      <c r="T500" s="83" t="e">
        <f t="shared" si="15"/>
        <v>#REF!</v>
      </c>
    </row>
    <row r="501" spans="15:20" x14ac:dyDescent="0.25">
      <c r="O501" s="70">
        <v>498</v>
      </c>
      <c r="P501" s="73">
        <f t="shared" si="14"/>
        <v>42</v>
      </c>
      <c r="Q501" s="73">
        <v>6</v>
      </c>
      <c r="S501" s="73" t="s">
        <v>69</v>
      </c>
      <c r="T501" s="83" t="e">
        <f t="shared" si="15"/>
        <v>#REF!</v>
      </c>
    </row>
    <row r="502" spans="15:20" x14ac:dyDescent="0.25">
      <c r="O502" s="70">
        <v>499</v>
      </c>
      <c r="P502" s="73">
        <f t="shared" si="14"/>
        <v>42</v>
      </c>
      <c r="Q502" s="73">
        <v>7</v>
      </c>
      <c r="S502" s="73" t="s">
        <v>70</v>
      </c>
      <c r="T502" s="83" t="e">
        <f t="shared" si="15"/>
        <v>#REF!</v>
      </c>
    </row>
    <row r="503" spans="15:20" x14ac:dyDescent="0.25">
      <c r="O503" s="70">
        <v>500</v>
      </c>
      <c r="P503" s="73">
        <f t="shared" si="14"/>
        <v>42</v>
      </c>
      <c r="Q503" s="73">
        <v>8</v>
      </c>
      <c r="S503" s="73" t="s">
        <v>71</v>
      </c>
      <c r="T503" s="83" t="e">
        <f t="shared" si="15"/>
        <v>#REF!</v>
      </c>
    </row>
    <row r="504" spans="15:20" x14ac:dyDescent="0.25">
      <c r="O504" s="70">
        <v>501</v>
      </c>
      <c r="P504" s="73">
        <f t="shared" si="14"/>
        <v>42</v>
      </c>
      <c r="Q504" s="73">
        <v>9</v>
      </c>
      <c r="S504" s="73" t="s">
        <v>72</v>
      </c>
      <c r="T504" s="83" t="e">
        <f t="shared" si="15"/>
        <v>#REF!</v>
      </c>
    </row>
    <row r="505" spans="15:20" x14ac:dyDescent="0.25">
      <c r="O505" s="70">
        <v>502</v>
      </c>
      <c r="P505" s="73">
        <f t="shared" si="14"/>
        <v>42</v>
      </c>
      <c r="Q505" s="73">
        <v>10</v>
      </c>
      <c r="S505" s="73" t="s">
        <v>73</v>
      </c>
      <c r="T505" s="83" t="e">
        <f t="shared" si="15"/>
        <v>#REF!</v>
      </c>
    </row>
    <row r="506" spans="15:20" x14ac:dyDescent="0.25">
      <c r="O506" s="70">
        <v>503</v>
      </c>
      <c r="P506" s="73">
        <f t="shared" si="14"/>
        <v>42</v>
      </c>
      <c r="Q506" s="73">
        <v>11</v>
      </c>
      <c r="S506" s="73" t="s">
        <v>74</v>
      </c>
      <c r="T506" s="83" t="e">
        <f t="shared" si="15"/>
        <v>#REF!</v>
      </c>
    </row>
    <row r="507" spans="15:20" x14ac:dyDescent="0.25">
      <c r="O507" s="70">
        <v>504</v>
      </c>
      <c r="P507" s="73">
        <f t="shared" si="14"/>
        <v>42</v>
      </c>
      <c r="Q507" s="73">
        <v>12</v>
      </c>
      <c r="S507" s="73" t="s">
        <v>75</v>
      </c>
      <c r="T507" s="83" t="e">
        <f t="shared" si="15"/>
        <v>#REF!</v>
      </c>
    </row>
    <row r="508" spans="15:20" x14ac:dyDescent="0.25">
      <c r="O508" s="70">
        <v>505</v>
      </c>
      <c r="P508" s="73">
        <f t="shared" si="14"/>
        <v>43</v>
      </c>
      <c r="Q508" s="73">
        <v>1</v>
      </c>
      <c r="R508" s="83">
        <v>1843</v>
      </c>
      <c r="S508" s="73" t="s">
        <v>64</v>
      </c>
      <c r="T508" s="83" t="e">
        <f t="shared" si="15"/>
        <v>#REF!</v>
      </c>
    </row>
    <row r="509" spans="15:20" x14ac:dyDescent="0.25">
      <c r="O509" s="70">
        <v>506</v>
      </c>
      <c r="P509" s="73">
        <f t="shared" si="14"/>
        <v>43</v>
      </c>
      <c r="Q509" s="73">
        <v>2</v>
      </c>
      <c r="S509" s="73" t="s">
        <v>65</v>
      </c>
      <c r="T509" s="83" t="e">
        <f t="shared" si="15"/>
        <v>#REF!</v>
      </c>
    </row>
    <row r="510" spans="15:20" x14ac:dyDescent="0.25">
      <c r="O510" s="70">
        <v>507</v>
      </c>
      <c r="P510" s="73">
        <f t="shared" si="14"/>
        <v>43</v>
      </c>
      <c r="Q510" s="73">
        <v>3</v>
      </c>
      <c r="S510" s="73" t="s">
        <v>66</v>
      </c>
      <c r="T510" s="83" t="e">
        <f t="shared" si="15"/>
        <v>#REF!</v>
      </c>
    </row>
    <row r="511" spans="15:20" x14ac:dyDescent="0.25">
      <c r="O511" s="70">
        <v>508</v>
      </c>
      <c r="P511" s="73">
        <f t="shared" si="14"/>
        <v>43</v>
      </c>
      <c r="Q511" s="73">
        <v>4</v>
      </c>
      <c r="S511" s="73" t="s">
        <v>67</v>
      </c>
      <c r="T511" s="83" t="e">
        <f t="shared" si="15"/>
        <v>#REF!</v>
      </c>
    </row>
    <row r="512" spans="15:20" x14ac:dyDescent="0.25">
      <c r="O512" s="70">
        <v>509</v>
      </c>
      <c r="P512" s="73">
        <f t="shared" si="14"/>
        <v>43</v>
      </c>
      <c r="Q512" s="73">
        <v>5</v>
      </c>
      <c r="S512" s="73" t="s">
        <v>68</v>
      </c>
      <c r="T512" s="83" t="e">
        <f t="shared" si="15"/>
        <v>#REF!</v>
      </c>
    </row>
    <row r="513" spans="15:20" x14ac:dyDescent="0.25">
      <c r="O513" s="70">
        <v>510</v>
      </c>
      <c r="P513" s="73">
        <f t="shared" si="14"/>
        <v>43</v>
      </c>
      <c r="Q513" s="73">
        <v>6</v>
      </c>
      <c r="S513" s="73" t="s">
        <v>69</v>
      </c>
      <c r="T513" s="83" t="e">
        <f t="shared" si="15"/>
        <v>#REF!</v>
      </c>
    </row>
    <row r="514" spans="15:20" x14ac:dyDescent="0.25">
      <c r="O514" s="70">
        <v>511</v>
      </c>
      <c r="P514" s="73">
        <f t="shared" si="14"/>
        <v>43</v>
      </c>
      <c r="Q514" s="73">
        <v>7</v>
      </c>
      <c r="S514" s="73" t="s">
        <v>70</v>
      </c>
      <c r="T514" s="83" t="e">
        <f t="shared" si="15"/>
        <v>#REF!</v>
      </c>
    </row>
    <row r="515" spans="15:20" x14ac:dyDescent="0.25">
      <c r="O515" s="70">
        <v>512</v>
      </c>
      <c r="P515" s="73">
        <f t="shared" si="14"/>
        <v>43</v>
      </c>
      <c r="Q515" s="73">
        <v>8</v>
      </c>
      <c r="S515" s="73" t="s">
        <v>71</v>
      </c>
      <c r="T515" s="83" t="e">
        <f t="shared" si="15"/>
        <v>#REF!</v>
      </c>
    </row>
    <row r="516" spans="15:20" x14ac:dyDescent="0.25">
      <c r="O516" s="70">
        <v>513</v>
      </c>
      <c r="P516" s="73">
        <f t="shared" ref="P516:P579" si="16">ROUNDUP(O516/12,0)</f>
        <v>43</v>
      </c>
      <c r="Q516" s="73">
        <v>9</v>
      </c>
      <c r="S516" s="73" t="s">
        <v>72</v>
      </c>
      <c r="T516" s="83" t="e">
        <f t="shared" ref="T516:T579" si="17">INDEX($B$7:$M$22,P516,Q516)</f>
        <v>#REF!</v>
      </c>
    </row>
    <row r="517" spans="15:20" x14ac:dyDescent="0.25">
      <c r="O517" s="70">
        <v>514</v>
      </c>
      <c r="P517" s="73">
        <f t="shared" si="16"/>
        <v>43</v>
      </c>
      <c r="Q517" s="73">
        <v>10</v>
      </c>
      <c r="S517" s="73" t="s">
        <v>73</v>
      </c>
      <c r="T517" s="83" t="e">
        <f t="shared" si="17"/>
        <v>#REF!</v>
      </c>
    </row>
    <row r="518" spans="15:20" x14ac:dyDescent="0.25">
      <c r="O518" s="70">
        <v>515</v>
      </c>
      <c r="P518" s="73">
        <f t="shared" si="16"/>
        <v>43</v>
      </c>
      <c r="Q518" s="73">
        <v>11</v>
      </c>
      <c r="S518" s="73" t="s">
        <v>74</v>
      </c>
      <c r="T518" s="83" t="e">
        <f t="shared" si="17"/>
        <v>#REF!</v>
      </c>
    </row>
    <row r="519" spans="15:20" x14ac:dyDescent="0.25">
      <c r="O519" s="70">
        <v>516</v>
      </c>
      <c r="P519" s="73">
        <f t="shared" si="16"/>
        <v>43</v>
      </c>
      <c r="Q519" s="73">
        <v>12</v>
      </c>
      <c r="S519" s="73" t="s">
        <v>75</v>
      </c>
      <c r="T519" s="83" t="e">
        <f t="shared" si="17"/>
        <v>#REF!</v>
      </c>
    </row>
    <row r="520" spans="15:20" x14ac:dyDescent="0.25">
      <c r="O520" s="70">
        <v>517</v>
      </c>
      <c r="P520" s="73">
        <f t="shared" si="16"/>
        <v>44</v>
      </c>
      <c r="Q520" s="73">
        <v>1</v>
      </c>
      <c r="R520" s="83">
        <v>1844</v>
      </c>
      <c r="S520" s="73" t="s">
        <v>64</v>
      </c>
      <c r="T520" s="83" t="e">
        <f t="shared" si="17"/>
        <v>#REF!</v>
      </c>
    </row>
    <row r="521" spans="15:20" x14ac:dyDescent="0.25">
      <c r="O521" s="70">
        <v>518</v>
      </c>
      <c r="P521" s="73">
        <f t="shared" si="16"/>
        <v>44</v>
      </c>
      <c r="Q521" s="73">
        <v>2</v>
      </c>
      <c r="S521" s="73" t="s">
        <v>65</v>
      </c>
      <c r="T521" s="83" t="e">
        <f t="shared" si="17"/>
        <v>#REF!</v>
      </c>
    </row>
    <row r="522" spans="15:20" x14ac:dyDescent="0.25">
      <c r="O522" s="70">
        <v>519</v>
      </c>
      <c r="P522" s="73">
        <f t="shared" si="16"/>
        <v>44</v>
      </c>
      <c r="Q522" s="73">
        <v>3</v>
      </c>
      <c r="S522" s="73" t="s">
        <v>66</v>
      </c>
      <c r="T522" s="83" t="e">
        <f t="shared" si="17"/>
        <v>#REF!</v>
      </c>
    </row>
    <row r="523" spans="15:20" x14ac:dyDescent="0.25">
      <c r="O523" s="70">
        <v>520</v>
      </c>
      <c r="P523" s="73">
        <f t="shared" si="16"/>
        <v>44</v>
      </c>
      <c r="Q523" s="73">
        <v>4</v>
      </c>
      <c r="S523" s="73" t="s">
        <v>67</v>
      </c>
      <c r="T523" s="83" t="e">
        <f t="shared" si="17"/>
        <v>#REF!</v>
      </c>
    </row>
    <row r="524" spans="15:20" x14ac:dyDescent="0.25">
      <c r="O524" s="70">
        <v>521</v>
      </c>
      <c r="P524" s="73">
        <f t="shared" si="16"/>
        <v>44</v>
      </c>
      <c r="Q524" s="73">
        <v>5</v>
      </c>
      <c r="S524" s="73" t="s">
        <v>68</v>
      </c>
      <c r="T524" s="83" t="e">
        <f t="shared" si="17"/>
        <v>#REF!</v>
      </c>
    </row>
    <row r="525" spans="15:20" x14ac:dyDescent="0.25">
      <c r="O525" s="70">
        <v>522</v>
      </c>
      <c r="P525" s="73">
        <f t="shared" si="16"/>
        <v>44</v>
      </c>
      <c r="Q525" s="73">
        <v>6</v>
      </c>
      <c r="S525" s="73" t="s">
        <v>69</v>
      </c>
      <c r="T525" s="83" t="e">
        <f t="shared" si="17"/>
        <v>#REF!</v>
      </c>
    </row>
    <row r="526" spans="15:20" x14ac:dyDescent="0.25">
      <c r="O526" s="70">
        <v>523</v>
      </c>
      <c r="P526" s="73">
        <f t="shared" si="16"/>
        <v>44</v>
      </c>
      <c r="Q526" s="73">
        <v>7</v>
      </c>
      <c r="S526" s="73" t="s">
        <v>70</v>
      </c>
      <c r="T526" s="83" t="e">
        <f t="shared" si="17"/>
        <v>#REF!</v>
      </c>
    </row>
    <row r="527" spans="15:20" x14ac:dyDescent="0.25">
      <c r="O527" s="70">
        <v>524</v>
      </c>
      <c r="P527" s="73">
        <f t="shared" si="16"/>
        <v>44</v>
      </c>
      <c r="Q527" s="73">
        <v>8</v>
      </c>
      <c r="S527" s="73" t="s">
        <v>71</v>
      </c>
      <c r="T527" s="83" t="e">
        <f t="shared" si="17"/>
        <v>#REF!</v>
      </c>
    </row>
    <row r="528" spans="15:20" x14ac:dyDescent="0.25">
      <c r="O528" s="70">
        <v>525</v>
      </c>
      <c r="P528" s="73">
        <f t="shared" si="16"/>
        <v>44</v>
      </c>
      <c r="Q528" s="73">
        <v>9</v>
      </c>
      <c r="S528" s="73" t="s">
        <v>72</v>
      </c>
      <c r="T528" s="83" t="e">
        <f t="shared" si="17"/>
        <v>#REF!</v>
      </c>
    </row>
    <row r="529" spans="15:20" x14ac:dyDescent="0.25">
      <c r="O529" s="70">
        <v>526</v>
      </c>
      <c r="P529" s="73">
        <f t="shared" si="16"/>
        <v>44</v>
      </c>
      <c r="Q529" s="73">
        <v>10</v>
      </c>
      <c r="S529" s="73" t="s">
        <v>73</v>
      </c>
      <c r="T529" s="83" t="e">
        <f t="shared" si="17"/>
        <v>#REF!</v>
      </c>
    </row>
    <row r="530" spans="15:20" x14ac:dyDescent="0.25">
      <c r="O530" s="70">
        <v>527</v>
      </c>
      <c r="P530" s="73">
        <f t="shared" si="16"/>
        <v>44</v>
      </c>
      <c r="Q530" s="73">
        <v>11</v>
      </c>
      <c r="S530" s="73" t="s">
        <v>74</v>
      </c>
      <c r="T530" s="83" t="e">
        <f t="shared" si="17"/>
        <v>#REF!</v>
      </c>
    </row>
    <row r="531" spans="15:20" x14ac:dyDescent="0.25">
      <c r="O531" s="70">
        <v>528</v>
      </c>
      <c r="P531" s="73">
        <f t="shared" si="16"/>
        <v>44</v>
      </c>
      <c r="Q531" s="73">
        <v>12</v>
      </c>
      <c r="S531" s="73" t="s">
        <v>75</v>
      </c>
      <c r="T531" s="83" t="e">
        <f t="shared" si="17"/>
        <v>#REF!</v>
      </c>
    </row>
    <row r="532" spans="15:20" x14ac:dyDescent="0.25">
      <c r="O532" s="70">
        <v>529</v>
      </c>
      <c r="P532" s="73">
        <f t="shared" si="16"/>
        <v>45</v>
      </c>
      <c r="Q532" s="73">
        <v>1</v>
      </c>
      <c r="R532" s="83">
        <v>1845</v>
      </c>
      <c r="S532" s="73" t="s">
        <v>64</v>
      </c>
      <c r="T532" s="83" t="e">
        <f t="shared" si="17"/>
        <v>#REF!</v>
      </c>
    </row>
    <row r="533" spans="15:20" x14ac:dyDescent="0.25">
      <c r="O533" s="70">
        <v>530</v>
      </c>
      <c r="P533" s="73">
        <f t="shared" si="16"/>
        <v>45</v>
      </c>
      <c r="Q533" s="73">
        <v>2</v>
      </c>
      <c r="S533" s="73" t="s">
        <v>65</v>
      </c>
      <c r="T533" s="83" t="e">
        <f t="shared" si="17"/>
        <v>#REF!</v>
      </c>
    </row>
    <row r="534" spans="15:20" x14ac:dyDescent="0.25">
      <c r="O534" s="70">
        <v>531</v>
      </c>
      <c r="P534" s="73">
        <f t="shared" si="16"/>
        <v>45</v>
      </c>
      <c r="Q534" s="73">
        <v>3</v>
      </c>
      <c r="S534" s="73" t="s">
        <v>66</v>
      </c>
      <c r="T534" s="83" t="e">
        <f t="shared" si="17"/>
        <v>#REF!</v>
      </c>
    </row>
    <row r="535" spans="15:20" x14ac:dyDescent="0.25">
      <c r="O535" s="70">
        <v>532</v>
      </c>
      <c r="P535" s="73">
        <f t="shared" si="16"/>
        <v>45</v>
      </c>
      <c r="Q535" s="73">
        <v>4</v>
      </c>
      <c r="S535" s="73" t="s">
        <v>67</v>
      </c>
      <c r="T535" s="83" t="e">
        <f t="shared" si="17"/>
        <v>#REF!</v>
      </c>
    </row>
    <row r="536" spans="15:20" x14ac:dyDescent="0.25">
      <c r="O536" s="70">
        <v>533</v>
      </c>
      <c r="P536" s="73">
        <f t="shared" si="16"/>
        <v>45</v>
      </c>
      <c r="Q536" s="73">
        <v>5</v>
      </c>
      <c r="S536" s="73" t="s">
        <v>68</v>
      </c>
      <c r="T536" s="83" t="e">
        <f t="shared" si="17"/>
        <v>#REF!</v>
      </c>
    </row>
    <row r="537" spans="15:20" x14ac:dyDescent="0.25">
      <c r="O537" s="70">
        <v>534</v>
      </c>
      <c r="P537" s="73">
        <f t="shared" si="16"/>
        <v>45</v>
      </c>
      <c r="Q537" s="73">
        <v>6</v>
      </c>
      <c r="S537" s="73" t="s">
        <v>69</v>
      </c>
      <c r="T537" s="83" t="e">
        <f t="shared" si="17"/>
        <v>#REF!</v>
      </c>
    </row>
    <row r="538" spans="15:20" x14ac:dyDescent="0.25">
      <c r="O538" s="70">
        <v>535</v>
      </c>
      <c r="P538" s="73">
        <f t="shared" si="16"/>
        <v>45</v>
      </c>
      <c r="Q538" s="73">
        <v>7</v>
      </c>
      <c r="S538" s="73" t="s">
        <v>70</v>
      </c>
      <c r="T538" s="83" t="e">
        <f t="shared" si="17"/>
        <v>#REF!</v>
      </c>
    </row>
    <row r="539" spans="15:20" x14ac:dyDescent="0.25">
      <c r="O539" s="70">
        <v>536</v>
      </c>
      <c r="P539" s="73">
        <f t="shared" si="16"/>
        <v>45</v>
      </c>
      <c r="Q539" s="73">
        <v>8</v>
      </c>
      <c r="S539" s="73" t="s">
        <v>71</v>
      </c>
      <c r="T539" s="83" t="e">
        <f t="shared" si="17"/>
        <v>#REF!</v>
      </c>
    </row>
    <row r="540" spans="15:20" x14ac:dyDescent="0.25">
      <c r="O540" s="70">
        <v>537</v>
      </c>
      <c r="P540" s="73">
        <f t="shared" si="16"/>
        <v>45</v>
      </c>
      <c r="Q540" s="73">
        <v>9</v>
      </c>
      <c r="S540" s="73" t="s">
        <v>72</v>
      </c>
      <c r="T540" s="83" t="e">
        <f t="shared" si="17"/>
        <v>#REF!</v>
      </c>
    </row>
    <row r="541" spans="15:20" x14ac:dyDescent="0.25">
      <c r="O541" s="70">
        <v>538</v>
      </c>
      <c r="P541" s="73">
        <f t="shared" si="16"/>
        <v>45</v>
      </c>
      <c r="Q541" s="73">
        <v>10</v>
      </c>
      <c r="S541" s="73" t="s">
        <v>73</v>
      </c>
      <c r="T541" s="83" t="e">
        <f t="shared" si="17"/>
        <v>#REF!</v>
      </c>
    </row>
    <row r="542" spans="15:20" x14ac:dyDescent="0.25">
      <c r="O542" s="70">
        <v>539</v>
      </c>
      <c r="P542" s="73">
        <f t="shared" si="16"/>
        <v>45</v>
      </c>
      <c r="Q542" s="73">
        <v>11</v>
      </c>
      <c r="S542" s="73" t="s">
        <v>74</v>
      </c>
      <c r="T542" s="83" t="e">
        <f t="shared" si="17"/>
        <v>#REF!</v>
      </c>
    </row>
    <row r="543" spans="15:20" x14ac:dyDescent="0.25">
      <c r="O543" s="70">
        <v>540</v>
      </c>
      <c r="P543" s="73">
        <f t="shared" si="16"/>
        <v>45</v>
      </c>
      <c r="Q543" s="73">
        <v>12</v>
      </c>
      <c r="S543" s="73" t="s">
        <v>75</v>
      </c>
      <c r="T543" s="83" t="e">
        <f t="shared" si="17"/>
        <v>#REF!</v>
      </c>
    </row>
    <row r="544" spans="15:20" x14ac:dyDescent="0.25">
      <c r="O544" s="70">
        <v>541</v>
      </c>
      <c r="P544" s="73">
        <f t="shared" si="16"/>
        <v>46</v>
      </c>
      <c r="Q544" s="73">
        <v>1</v>
      </c>
      <c r="R544" s="83">
        <v>1846</v>
      </c>
      <c r="S544" s="73" t="s">
        <v>64</v>
      </c>
      <c r="T544" s="83" t="e">
        <f t="shared" si="17"/>
        <v>#REF!</v>
      </c>
    </row>
    <row r="545" spans="15:20" x14ac:dyDescent="0.25">
      <c r="O545" s="70">
        <v>542</v>
      </c>
      <c r="P545" s="73">
        <f t="shared" si="16"/>
        <v>46</v>
      </c>
      <c r="Q545" s="73">
        <v>2</v>
      </c>
      <c r="S545" s="73" t="s">
        <v>65</v>
      </c>
      <c r="T545" s="83" t="e">
        <f t="shared" si="17"/>
        <v>#REF!</v>
      </c>
    </row>
    <row r="546" spans="15:20" x14ac:dyDescent="0.25">
      <c r="O546" s="70">
        <v>543</v>
      </c>
      <c r="P546" s="73">
        <f t="shared" si="16"/>
        <v>46</v>
      </c>
      <c r="Q546" s="73">
        <v>3</v>
      </c>
      <c r="S546" s="73" t="s">
        <v>66</v>
      </c>
      <c r="T546" s="83" t="e">
        <f t="shared" si="17"/>
        <v>#REF!</v>
      </c>
    </row>
    <row r="547" spans="15:20" x14ac:dyDescent="0.25">
      <c r="O547" s="70">
        <v>544</v>
      </c>
      <c r="P547" s="73">
        <f t="shared" si="16"/>
        <v>46</v>
      </c>
      <c r="Q547" s="73">
        <v>4</v>
      </c>
      <c r="S547" s="73" t="s">
        <v>67</v>
      </c>
      <c r="T547" s="83" t="e">
        <f t="shared" si="17"/>
        <v>#REF!</v>
      </c>
    </row>
    <row r="548" spans="15:20" x14ac:dyDescent="0.25">
      <c r="O548" s="70">
        <v>545</v>
      </c>
      <c r="P548" s="73">
        <f t="shared" si="16"/>
        <v>46</v>
      </c>
      <c r="Q548" s="73">
        <v>5</v>
      </c>
      <c r="S548" s="73" t="s">
        <v>68</v>
      </c>
      <c r="T548" s="83" t="e">
        <f t="shared" si="17"/>
        <v>#REF!</v>
      </c>
    </row>
    <row r="549" spans="15:20" x14ac:dyDescent="0.25">
      <c r="O549" s="70">
        <v>546</v>
      </c>
      <c r="P549" s="73">
        <f t="shared" si="16"/>
        <v>46</v>
      </c>
      <c r="Q549" s="73">
        <v>6</v>
      </c>
      <c r="S549" s="73" t="s">
        <v>69</v>
      </c>
      <c r="T549" s="83" t="e">
        <f t="shared" si="17"/>
        <v>#REF!</v>
      </c>
    </row>
    <row r="550" spans="15:20" x14ac:dyDescent="0.25">
      <c r="O550" s="70">
        <v>547</v>
      </c>
      <c r="P550" s="73">
        <f t="shared" si="16"/>
        <v>46</v>
      </c>
      <c r="Q550" s="73">
        <v>7</v>
      </c>
      <c r="S550" s="73" t="s">
        <v>70</v>
      </c>
      <c r="T550" s="83" t="e">
        <f t="shared" si="17"/>
        <v>#REF!</v>
      </c>
    </row>
    <row r="551" spans="15:20" x14ac:dyDescent="0.25">
      <c r="O551" s="70">
        <v>548</v>
      </c>
      <c r="P551" s="73">
        <f t="shared" si="16"/>
        <v>46</v>
      </c>
      <c r="Q551" s="73">
        <v>8</v>
      </c>
      <c r="S551" s="73" t="s">
        <v>71</v>
      </c>
      <c r="T551" s="83" t="e">
        <f t="shared" si="17"/>
        <v>#REF!</v>
      </c>
    </row>
    <row r="552" spans="15:20" x14ac:dyDescent="0.25">
      <c r="O552" s="70">
        <v>549</v>
      </c>
      <c r="P552" s="73">
        <f t="shared" si="16"/>
        <v>46</v>
      </c>
      <c r="Q552" s="73">
        <v>9</v>
      </c>
      <c r="S552" s="73" t="s">
        <v>72</v>
      </c>
      <c r="T552" s="83" t="e">
        <f t="shared" si="17"/>
        <v>#REF!</v>
      </c>
    </row>
    <row r="553" spans="15:20" x14ac:dyDescent="0.25">
      <c r="O553" s="70">
        <v>550</v>
      </c>
      <c r="P553" s="73">
        <f t="shared" si="16"/>
        <v>46</v>
      </c>
      <c r="Q553" s="73">
        <v>10</v>
      </c>
      <c r="S553" s="73" t="s">
        <v>73</v>
      </c>
      <c r="T553" s="83" t="e">
        <f t="shared" si="17"/>
        <v>#REF!</v>
      </c>
    </row>
    <row r="554" spans="15:20" x14ac:dyDescent="0.25">
      <c r="O554" s="70">
        <v>551</v>
      </c>
      <c r="P554" s="73">
        <f t="shared" si="16"/>
        <v>46</v>
      </c>
      <c r="Q554" s="73">
        <v>11</v>
      </c>
      <c r="S554" s="73" t="s">
        <v>74</v>
      </c>
      <c r="T554" s="83" t="e">
        <f t="shared" si="17"/>
        <v>#REF!</v>
      </c>
    </row>
    <row r="555" spans="15:20" x14ac:dyDescent="0.25">
      <c r="O555" s="70">
        <v>552</v>
      </c>
      <c r="P555" s="73">
        <f t="shared" si="16"/>
        <v>46</v>
      </c>
      <c r="Q555" s="73">
        <v>12</v>
      </c>
      <c r="S555" s="73" t="s">
        <v>75</v>
      </c>
      <c r="T555" s="83" t="e">
        <f t="shared" si="17"/>
        <v>#REF!</v>
      </c>
    </row>
    <row r="556" spans="15:20" x14ac:dyDescent="0.25">
      <c r="O556" s="70">
        <v>553</v>
      </c>
      <c r="P556" s="73">
        <f t="shared" si="16"/>
        <v>47</v>
      </c>
      <c r="Q556" s="73">
        <v>1</v>
      </c>
      <c r="R556" s="83">
        <v>1847</v>
      </c>
      <c r="S556" s="73" t="s">
        <v>64</v>
      </c>
      <c r="T556" s="83" t="e">
        <f t="shared" si="17"/>
        <v>#REF!</v>
      </c>
    </row>
    <row r="557" spans="15:20" x14ac:dyDescent="0.25">
      <c r="O557" s="70">
        <v>554</v>
      </c>
      <c r="P557" s="73">
        <f t="shared" si="16"/>
        <v>47</v>
      </c>
      <c r="Q557" s="73">
        <v>2</v>
      </c>
      <c r="S557" s="73" t="s">
        <v>65</v>
      </c>
      <c r="T557" s="83" t="e">
        <f t="shared" si="17"/>
        <v>#REF!</v>
      </c>
    </row>
    <row r="558" spans="15:20" x14ac:dyDescent="0.25">
      <c r="O558" s="70">
        <v>555</v>
      </c>
      <c r="P558" s="73">
        <f t="shared" si="16"/>
        <v>47</v>
      </c>
      <c r="Q558" s="73">
        <v>3</v>
      </c>
      <c r="S558" s="73" t="s">
        <v>66</v>
      </c>
      <c r="T558" s="83" t="e">
        <f t="shared" si="17"/>
        <v>#REF!</v>
      </c>
    </row>
    <row r="559" spans="15:20" x14ac:dyDescent="0.25">
      <c r="O559" s="70">
        <v>556</v>
      </c>
      <c r="P559" s="73">
        <f t="shared" si="16"/>
        <v>47</v>
      </c>
      <c r="Q559" s="73">
        <v>4</v>
      </c>
      <c r="S559" s="73" t="s">
        <v>67</v>
      </c>
      <c r="T559" s="83" t="e">
        <f t="shared" si="17"/>
        <v>#REF!</v>
      </c>
    </row>
    <row r="560" spans="15:20" x14ac:dyDescent="0.25">
      <c r="O560" s="70">
        <v>557</v>
      </c>
      <c r="P560" s="73">
        <f t="shared" si="16"/>
        <v>47</v>
      </c>
      <c r="Q560" s="73">
        <v>5</v>
      </c>
      <c r="S560" s="73" t="s">
        <v>68</v>
      </c>
      <c r="T560" s="83" t="e">
        <f t="shared" si="17"/>
        <v>#REF!</v>
      </c>
    </row>
    <row r="561" spans="15:20" x14ac:dyDescent="0.25">
      <c r="O561" s="70">
        <v>558</v>
      </c>
      <c r="P561" s="73">
        <f t="shared" si="16"/>
        <v>47</v>
      </c>
      <c r="Q561" s="73">
        <v>6</v>
      </c>
      <c r="S561" s="73" t="s">
        <v>69</v>
      </c>
      <c r="T561" s="83" t="e">
        <f t="shared" si="17"/>
        <v>#REF!</v>
      </c>
    </row>
    <row r="562" spans="15:20" x14ac:dyDescent="0.25">
      <c r="O562" s="70">
        <v>559</v>
      </c>
      <c r="P562" s="73">
        <f t="shared" si="16"/>
        <v>47</v>
      </c>
      <c r="Q562" s="73">
        <v>7</v>
      </c>
      <c r="S562" s="73" t="s">
        <v>70</v>
      </c>
      <c r="T562" s="83" t="e">
        <f t="shared" si="17"/>
        <v>#REF!</v>
      </c>
    </row>
    <row r="563" spans="15:20" x14ac:dyDescent="0.25">
      <c r="O563" s="70">
        <v>560</v>
      </c>
      <c r="P563" s="73">
        <f t="shared" si="16"/>
        <v>47</v>
      </c>
      <c r="Q563" s="73">
        <v>8</v>
      </c>
      <c r="S563" s="73" t="s">
        <v>71</v>
      </c>
      <c r="T563" s="83" t="e">
        <f t="shared" si="17"/>
        <v>#REF!</v>
      </c>
    </row>
    <row r="564" spans="15:20" x14ac:dyDescent="0.25">
      <c r="O564" s="70">
        <v>561</v>
      </c>
      <c r="P564" s="73">
        <f t="shared" si="16"/>
        <v>47</v>
      </c>
      <c r="Q564" s="73">
        <v>9</v>
      </c>
      <c r="S564" s="73" t="s">
        <v>72</v>
      </c>
      <c r="T564" s="83" t="e">
        <f t="shared" si="17"/>
        <v>#REF!</v>
      </c>
    </row>
    <row r="565" spans="15:20" x14ac:dyDescent="0.25">
      <c r="O565" s="70">
        <v>562</v>
      </c>
      <c r="P565" s="73">
        <f t="shared" si="16"/>
        <v>47</v>
      </c>
      <c r="Q565" s="73">
        <v>10</v>
      </c>
      <c r="S565" s="73" t="s">
        <v>73</v>
      </c>
      <c r="T565" s="83" t="e">
        <f t="shared" si="17"/>
        <v>#REF!</v>
      </c>
    </row>
    <row r="566" spans="15:20" x14ac:dyDescent="0.25">
      <c r="O566" s="70">
        <v>563</v>
      </c>
      <c r="P566" s="73">
        <f t="shared" si="16"/>
        <v>47</v>
      </c>
      <c r="Q566" s="73">
        <v>11</v>
      </c>
      <c r="S566" s="73" t="s">
        <v>74</v>
      </c>
      <c r="T566" s="83" t="e">
        <f t="shared" si="17"/>
        <v>#REF!</v>
      </c>
    </row>
    <row r="567" spans="15:20" x14ac:dyDescent="0.25">
      <c r="O567" s="70">
        <v>564</v>
      </c>
      <c r="P567" s="73">
        <f t="shared" si="16"/>
        <v>47</v>
      </c>
      <c r="Q567" s="73">
        <v>12</v>
      </c>
      <c r="S567" s="73" t="s">
        <v>75</v>
      </c>
      <c r="T567" s="83" t="e">
        <f t="shared" si="17"/>
        <v>#REF!</v>
      </c>
    </row>
    <row r="568" spans="15:20" x14ac:dyDescent="0.25">
      <c r="O568" s="70">
        <v>565</v>
      </c>
      <c r="P568" s="73">
        <f t="shared" si="16"/>
        <v>48</v>
      </c>
      <c r="Q568" s="73">
        <v>1</v>
      </c>
      <c r="R568" s="83">
        <v>1848</v>
      </c>
      <c r="S568" s="73" t="s">
        <v>64</v>
      </c>
      <c r="T568" s="83" t="e">
        <f t="shared" si="17"/>
        <v>#REF!</v>
      </c>
    </row>
    <row r="569" spans="15:20" x14ac:dyDescent="0.25">
      <c r="O569" s="70">
        <v>566</v>
      </c>
      <c r="P569" s="73">
        <f t="shared" si="16"/>
        <v>48</v>
      </c>
      <c r="Q569" s="73">
        <v>2</v>
      </c>
      <c r="S569" s="73" t="s">
        <v>65</v>
      </c>
      <c r="T569" s="83" t="e">
        <f t="shared" si="17"/>
        <v>#REF!</v>
      </c>
    </row>
    <row r="570" spans="15:20" x14ac:dyDescent="0.25">
      <c r="O570" s="70">
        <v>567</v>
      </c>
      <c r="P570" s="73">
        <f t="shared" si="16"/>
        <v>48</v>
      </c>
      <c r="Q570" s="73">
        <v>3</v>
      </c>
      <c r="S570" s="73" t="s">
        <v>66</v>
      </c>
      <c r="T570" s="83" t="e">
        <f t="shared" si="17"/>
        <v>#REF!</v>
      </c>
    </row>
    <row r="571" spans="15:20" x14ac:dyDescent="0.25">
      <c r="O571" s="70">
        <v>568</v>
      </c>
      <c r="P571" s="73">
        <f t="shared" si="16"/>
        <v>48</v>
      </c>
      <c r="Q571" s="73">
        <v>4</v>
      </c>
      <c r="S571" s="73" t="s">
        <v>67</v>
      </c>
      <c r="T571" s="83" t="e">
        <f t="shared" si="17"/>
        <v>#REF!</v>
      </c>
    </row>
    <row r="572" spans="15:20" x14ac:dyDescent="0.25">
      <c r="O572" s="70">
        <v>569</v>
      </c>
      <c r="P572" s="73">
        <f t="shared" si="16"/>
        <v>48</v>
      </c>
      <c r="Q572" s="73">
        <v>5</v>
      </c>
      <c r="S572" s="73" t="s">
        <v>68</v>
      </c>
      <c r="T572" s="83" t="e">
        <f t="shared" si="17"/>
        <v>#REF!</v>
      </c>
    </row>
    <row r="573" spans="15:20" x14ac:dyDescent="0.25">
      <c r="O573" s="70">
        <v>570</v>
      </c>
      <c r="P573" s="73">
        <f t="shared" si="16"/>
        <v>48</v>
      </c>
      <c r="Q573" s="73">
        <v>6</v>
      </c>
      <c r="S573" s="73" t="s">
        <v>69</v>
      </c>
      <c r="T573" s="83" t="e">
        <f t="shared" si="17"/>
        <v>#REF!</v>
      </c>
    </row>
    <row r="574" spans="15:20" x14ac:dyDescent="0.25">
      <c r="O574" s="70">
        <v>571</v>
      </c>
      <c r="P574" s="73">
        <f t="shared" si="16"/>
        <v>48</v>
      </c>
      <c r="Q574" s="73">
        <v>7</v>
      </c>
      <c r="S574" s="73" t="s">
        <v>70</v>
      </c>
      <c r="T574" s="83" t="e">
        <f t="shared" si="17"/>
        <v>#REF!</v>
      </c>
    </row>
    <row r="575" spans="15:20" x14ac:dyDescent="0.25">
      <c r="O575" s="70">
        <v>572</v>
      </c>
      <c r="P575" s="73">
        <f t="shared" si="16"/>
        <v>48</v>
      </c>
      <c r="Q575" s="73">
        <v>8</v>
      </c>
      <c r="S575" s="73" t="s">
        <v>71</v>
      </c>
      <c r="T575" s="83" t="e">
        <f t="shared" si="17"/>
        <v>#REF!</v>
      </c>
    </row>
    <row r="576" spans="15:20" x14ac:dyDescent="0.25">
      <c r="O576" s="70">
        <v>573</v>
      </c>
      <c r="P576" s="73">
        <f t="shared" si="16"/>
        <v>48</v>
      </c>
      <c r="Q576" s="73">
        <v>9</v>
      </c>
      <c r="S576" s="73" t="s">
        <v>72</v>
      </c>
      <c r="T576" s="83" t="e">
        <f t="shared" si="17"/>
        <v>#REF!</v>
      </c>
    </row>
    <row r="577" spans="15:20" x14ac:dyDescent="0.25">
      <c r="O577" s="70">
        <v>574</v>
      </c>
      <c r="P577" s="73">
        <f t="shared" si="16"/>
        <v>48</v>
      </c>
      <c r="Q577" s="73">
        <v>10</v>
      </c>
      <c r="S577" s="73" t="s">
        <v>73</v>
      </c>
      <c r="T577" s="83" t="e">
        <f t="shared" si="17"/>
        <v>#REF!</v>
      </c>
    </row>
    <row r="578" spans="15:20" x14ac:dyDescent="0.25">
      <c r="O578" s="70">
        <v>575</v>
      </c>
      <c r="P578" s="73">
        <f t="shared" si="16"/>
        <v>48</v>
      </c>
      <c r="Q578" s="73">
        <v>11</v>
      </c>
      <c r="S578" s="73" t="s">
        <v>74</v>
      </c>
      <c r="T578" s="83" t="e">
        <f t="shared" si="17"/>
        <v>#REF!</v>
      </c>
    </row>
    <row r="579" spans="15:20" x14ac:dyDescent="0.25">
      <c r="O579" s="70">
        <v>576</v>
      </c>
      <c r="P579" s="73">
        <f t="shared" si="16"/>
        <v>48</v>
      </c>
      <c r="Q579" s="73">
        <v>12</v>
      </c>
      <c r="S579" s="73" t="s">
        <v>75</v>
      </c>
      <c r="T579" s="83" t="e">
        <f t="shared" si="17"/>
        <v>#REF!</v>
      </c>
    </row>
    <row r="580" spans="15:20" x14ac:dyDescent="0.25">
      <c r="O580" s="70">
        <v>577</v>
      </c>
      <c r="P580" s="73">
        <f t="shared" ref="P580:P643" si="18">ROUNDUP(O580/12,0)</f>
        <v>49</v>
      </c>
      <c r="Q580" s="73">
        <v>1</v>
      </c>
      <c r="R580" s="83">
        <v>1849</v>
      </c>
      <c r="S580" s="73" t="s">
        <v>64</v>
      </c>
      <c r="T580" s="83" t="e">
        <f t="shared" ref="T580:T643" si="19">INDEX($B$7:$M$22,P580,Q580)</f>
        <v>#REF!</v>
      </c>
    </row>
    <row r="581" spans="15:20" x14ac:dyDescent="0.25">
      <c r="O581" s="70">
        <v>578</v>
      </c>
      <c r="P581" s="73">
        <f t="shared" si="18"/>
        <v>49</v>
      </c>
      <c r="Q581" s="73">
        <v>2</v>
      </c>
      <c r="S581" s="73" t="s">
        <v>65</v>
      </c>
      <c r="T581" s="83" t="e">
        <f t="shared" si="19"/>
        <v>#REF!</v>
      </c>
    </row>
    <row r="582" spans="15:20" x14ac:dyDescent="0.25">
      <c r="O582" s="70">
        <v>579</v>
      </c>
      <c r="P582" s="73">
        <f t="shared" si="18"/>
        <v>49</v>
      </c>
      <c r="Q582" s="73">
        <v>3</v>
      </c>
      <c r="S582" s="73" t="s">
        <v>66</v>
      </c>
      <c r="T582" s="83" t="e">
        <f t="shared" si="19"/>
        <v>#REF!</v>
      </c>
    </row>
    <row r="583" spans="15:20" x14ac:dyDescent="0.25">
      <c r="O583" s="70">
        <v>580</v>
      </c>
      <c r="P583" s="73">
        <f t="shared" si="18"/>
        <v>49</v>
      </c>
      <c r="Q583" s="73">
        <v>4</v>
      </c>
      <c r="S583" s="73" t="s">
        <v>67</v>
      </c>
      <c r="T583" s="83" t="e">
        <f t="shared" si="19"/>
        <v>#REF!</v>
      </c>
    </row>
    <row r="584" spans="15:20" x14ac:dyDescent="0.25">
      <c r="O584" s="70">
        <v>581</v>
      </c>
      <c r="P584" s="73">
        <f t="shared" si="18"/>
        <v>49</v>
      </c>
      <c r="Q584" s="73">
        <v>5</v>
      </c>
      <c r="S584" s="73" t="s">
        <v>68</v>
      </c>
      <c r="T584" s="83" t="e">
        <f t="shared" si="19"/>
        <v>#REF!</v>
      </c>
    </row>
    <row r="585" spans="15:20" x14ac:dyDescent="0.25">
      <c r="O585" s="70">
        <v>582</v>
      </c>
      <c r="P585" s="73">
        <f t="shared" si="18"/>
        <v>49</v>
      </c>
      <c r="Q585" s="73">
        <v>6</v>
      </c>
      <c r="S585" s="73" t="s">
        <v>69</v>
      </c>
      <c r="T585" s="83" t="e">
        <f t="shared" si="19"/>
        <v>#REF!</v>
      </c>
    </row>
    <row r="586" spans="15:20" x14ac:dyDescent="0.25">
      <c r="O586" s="70">
        <v>583</v>
      </c>
      <c r="P586" s="73">
        <f t="shared" si="18"/>
        <v>49</v>
      </c>
      <c r="Q586" s="73">
        <v>7</v>
      </c>
      <c r="S586" s="73" t="s">
        <v>70</v>
      </c>
      <c r="T586" s="83" t="e">
        <f t="shared" si="19"/>
        <v>#REF!</v>
      </c>
    </row>
    <row r="587" spans="15:20" x14ac:dyDescent="0.25">
      <c r="O587" s="70">
        <v>584</v>
      </c>
      <c r="P587" s="73">
        <f t="shared" si="18"/>
        <v>49</v>
      </c>
      <c r="Q587" s="73">
        <v>8</v>
      </c>
      <c r="S587" s="73" t="s">
        <v>71</v>
      </c>
      <c r="T587" s="83" t="e">
        <f t="shared" si="19"/>
        <v>#REF!</v>
      </c>
    </row>
    <row r="588" spans="15:20" x14ac:dyDescent="0.25">
      <c r="O588" s="70">
        <v>585</v>
      </c>
      <c r="P588" s="73">
        <f t="shared" si="18"/>
        <v>49</v>
      </c>
      <c r="Q588" s="73">
        <v>9</v>
      </c>
      <c r="S588" s="73" t="s">
        <v>72</v>
      </c>
      <c r="T588" s="83" t="e">
        <f t="shared" si="19"/>
        <v>#REF!</v>
      </c>
    </row>
    <row r="589" spans="15:20" x14ac:dyDescent="0.25">
      <c r="O589" s="70">
        <v>586</v>
      </c>
      <c r="P589" s="73">
        <f t="shared" si="18"/>
        <v>49</v>
      </c>
      <c r="Q589" s="73">
        <v>10</v>
      </c>
      <c r="S589" s="73" t="s">
        <v>73</v>
      </c>
      <c r="T589" s="83" t="e">
        <f t="shared" si="19"/>
        <v>#REF!</v>
      </c>
    </row>
    <row r="590" spans="15:20" x14ac:dyDescent="0.25">
      <c r="O590" s="70">
        <v>587</v>
      </c>
      <c r="P590" s="73">
        <f t="shared" si="18"/>
        <v>49</v>
      </c>
      <c r="Q590" s="73">
        <v>11</v>
      </c>
      <c r="S590" s="73" t="s">
        <v>74</v>
      </c>
      <c r="T590" s="83" t="e">
        <f t="shared" si="19"/>
        <v>#REF!</v>
      </c>
    </row>
    <row r="591" spans="15:20" x14ac:dyDescent="0.25">
      <c r="O591" s="70">
        <v>588</v>
      </c>
      <c r="P591" s="73">
        <f t="shared" si="18"/>
        <v>49</v>
      </c>
      <c r="Q591" s="73">
        <v>12</v>
      </c>
      <c r="S591" s="73" t="s">
        <v>75</v>
      </c>
      <c r="T591" s="83" t="e">
        <f t="shared" si="19"/>
        <v>#REF!</v>
      </c>
    </row>
    <row r="592" spans="15:20" x14ac:dyDescent="0.25">
      <c r="O592" s="70">
        <v>589</v>
      </c>
      <c r="P592" s="73">
        <f t="shared" si="18"/>
        <v>50</v>
      </c>
      <c r="Q592" s="73">
        <v>1</v>
      </c>
      <c r="R592" s="83">
        <v>1850</v>
      </c>
      <c r="S592" s="73" t="s">
        <v>64</v>
      </c>
      <c r="T592" s="83" t="e">
        <f t="shared" si="19"/>
        <v>#REF!</v>
      </c>
    </row>
    <row r="593" spans="15:20" x14ac:dyDescent="0.25">
      <c r="O593" s="70">
        <v>590</v>
      </c>
      <c r="P593" s="73">
        <f t="shared" si="18"/>
        <v>50</v>
      </c>
      <c r="Q593" s="73">
        <v>2</v>
      </c>
      <c r="S593" s="73" t="s">
        <v>65</v>
      </c>
      <c r="T593" s="83" t="e">
        <f t="shared" si="19"/>
        <v>#REF!</v>
      </c>
    </row>
    <row r="594" spans="15:20" x14ac:dyDescent="0.25">
      <c r="O594" s="70">
        <v>591</v>
      </c>
      <c r="P594" s="73">
        <f t="shared" si="18"/>
        <v>50</v>
      </c>
      <c r="Q594" s="73">
        <v>3</v>
      </c>
      <c r="S594" s="73" t="s">
        <v>66</v>
      </c>
      <c r="T594" s="83" t="e">
        <f t="shared" si="19"/>
        <v>#REF!</v>
      </c>
    </row>
    <row r="595" spans="15:20" x14ac:dyDescent="0.25">
      <c r="O595" s="70">
        <v>592</v>
      </c>
      <c r="P595" s="73">
        <f t="shared" si="18"/>
        <v>50</v>
      </c>
      <c r="Q595" s="73">
        <v>4</v>
      </c>
      <c r="S595" s="73" t="s">
        <v>67</v>
      </c>
      <c r="T595" s="83" t="e">
        <f t="shared" si="19"/>
        <v>#REF!</v>
      </c>
    </row>
    <row r="596" spans="15:20" x14ac:dyDescent="0.25">
      <c r="O596" s="70">
        <v>593</v>
      </c>
      <c r="P596" s="73">
        <f t="shared" si="18"/>
        <v>50</v>
      </c>
      <c r="Q596" s="73">
        <v>5</v>
      </c>
      <c r="S596" s="73" t="s">
        <v>68</v>
      </c>
      <c r="T596" s="83" t="e">
        <f t="shared" si="19"/>
        <v>#REF!</v>
      </c>
    </row>
    <row r="597" spans="15:20" x14ac:dyDescent="0.25">
      <c r="O597" s="70">
        <v>594</v>
      </c>
      <c r="P597" s="73">
        <f t="shared" si="18"/>
        <v>50</v>
      </c>
      <c r="Q597" s="73">
        <v>6</v>
      </c>
      <c r="S597" s="73" t="s">
        <v>69</v>
      </c>
      <c r="T597" s="83" t="e">
        <f t="shared" si="19"/>
        <v>#REF!</v>
      </c>
    </row>
    <row r="598" spans="15:20" x14ac:dyDescent="0.25">
      <c r="O598" s="70">
        <v>595</v>
      </c>
      <c r="P598" s="73">
        <f t="shared" si="18"/>
        <v>50</v>
      </c>
      <c r="Q598" s="73">
        <v>7</v>
      </c>
      <c r="S598" s="73" t="s">
        <v>70</v>
      </c>
      <c r="T598" s="83" t="e">
        <f t="shared" si="19"/>
        <v>#REF!</v>
      </c>
    </row>
    <row r="599" spans="15:20" x14ac:dyDescent="0.25">
      <c r="O599" s="70">
        <v>596</v>
      </c>
      <c r="P599" s="73">
        <f t="shared" si="18"/>
        <v>50</v>
      </c>
      <c r="Q599" s="73">
        <v>8</v>
      </c>
      <c r="S599" s="73" t="s">
        <v>71</v>
      </c>
      <c r="T599" s="83" t="e">
        <f t="shared" si="19"/>
        <v>#REF!</v>
      </c>
    </row>
    <row r="600" spans="15:20" x14ac:dyDescent="0.25">
      <c r="O600" s="70">
        <v>597</v>
      </c>
      <c r="P600" s="73">
        <f t="shared" si="18"/>
        <v>50</v>
      </c>
      <c r="Q600" s="73">
        <v>9</v>
      </c>
      <c r="S600" s="73" t="s">
        <v>72</v>
      </c>
      <c r="T600" s="83" t="e">
        <f t="shared" si="19"/>
        <v>#REF!</v>
      </c>
    </row>
    <row r="601" spans="15:20" x14ac:dyDescent="0.25">
      <c r="O601" s="70">
        <v>598</v>
      </c>
      <c r="P601" s="73">
        <f t="shared" si="18"/>
        <v>50</v>
      </c>
      <c r="Q601" s="73">
        <v>10</v>
      </c>
      <c r="S601" s="73" t="s">
        <v>73</v>
      </c>
      <c r="T601" s="83" t="e">
        <f t="shared" si="19"/>
        <v>#REF!</v>
      </c>
    </row>
    <row r="602" spans="15:20" x14ac:dyDescent="0.25">
      <c r="O602" s="70">
        <v>599</v>
      </c>
      <c r="P602" s="73">
        <f t="shared" si="18"/>
        <v>50</v>
      </c>
      <c r="Q602" s="73">
        <v>11</v>
      </c>
      <c r="S602" s="73" t="s">
        <v>74</v>
      </c>
      <c r="T602" s="83" t="e">
        <f t="shared" si="19"/>
        <v>#REF!</v>
      </c>
    </row>
    <row r="603" spans="15:20" x14ac:dyDescent="0.25">
      <c r="O603" s="70">
        <v>600</v>
      </c>
      <c r="P603" s="73">
        <f t="shared" si="18"/>
        <v>50</v>
      </c>
      <c r="Q603" s="73">
        <v>12</v>
      </c>
      <c r="S603" s="73" t="s">
        <v>75</v>
      </c>
      <c r="T603" s="83" t="e">
        <f t="shared" si="19"/>
        <v>#REF!</v>
      </c>
    </row>
    <row r="604" spans="15:20" x14ac:dyDescent="0.25">
      <c r="O604" s="70">
        <v>601</v>
      </c>
      <c r="P604" s="73">
        <f t="shared" si="18"/>
        <v>51</v>
      </c>
      <c r="Q604" s="73">
        <v>1</v>
      </c>
      <c r="R604" s="83">
        <v>1851</v>
      </c>
      <c r="S604" s="73" t="s">
        <v>64</v>
      </c>
      <c r="T604" s="83" t="e">
        <f t="shared" si="19"/>
        <v>#REF!</v>
      </c>
    </row>
    <row r="605" spans="15:20" x14ac:dyDescent="0.25">
      <c r="O605" s="70">
        <v>602</v>
      </c>
      <c r="P605" s="73">
        <f t="shared" si="18"/>
        <v>51</v>
      </c>
      <c r="Q605" s="73">
        <v>2</v>
      </c>
      <c r="S605" s="73" t="s">
        <v>65</v>
      </c>
      <c r="T605" s="83" t="e">
        <f t="shared" si="19"/>
        <v>#REF!</v>
      </c>
    </row>
    <row r="606" spans="15:20" x14ac:dyDescent="0.25">
      <c r="O606" s="70">
        <v>603</v>
      </c>
      <c r="P606" s="73">
        <f t="shared" si="18"/>
        <v>51</v>
      </c>
      <c r="Q606" s="73">
        <v>3</v>
      </c>
      <c r="S606" s="73" t="s">
        <v>66</v>
      </c>
      <c r="T606" s="83" t="e">
        <f t="shared" si="19"/>
        <v>#REF!</v>
      </c>
    </row>
    <row r="607" spans="15:20" x14ac:dyDescent="0.25">
      <c r="O607" s="70">
        <v>604</v>
      </c>
      <c r="P607" s="73">
        <f t="shared" si="18"/>
        <v>51</v>
      </c>
      <c r="Q607" s="73">
        <v>4</v>
      </c>
      <c r="S607" s="73" t="s">
        <v>67</v>
      </c>
      <c r="T607" s="83" t="e">
        <f t="shared" si="19"/>
        <v>#REF!</v>
      </c>
    </row>
    <row r="608" spans="15:20" x14ac:dyDescent="0.25">
      <c r="O608" s="70">
        <v>605</v>
      </c>
      <c r="P608" s="73">
        <f t="shared" si="18"/>
        <v>51</v>
      </c>
      <c r="Q608" s="73">
        <v>5</v>
      </c>
      <c r="S608" s="73" t="s">
        <v>68</v>
      </c>
      <c r="T608" s="83" t="e">
        <f t="shared" si="19"/>
        <v>#REF!</v>
      </c>
    </row>
    <row r="609" spans="15:20" x14ac:dyDescent="0.25">
      <c r="O609" s="70">
        <v>606</v>
      </c>
      <c r="P609" s="73">
        <f t="shared" si="18"/>
        <v>51</v>
      </c>
      <c r="Q609" s="73">
        <v>6</v>
      </c>
      <c r="S609" s="73" t="s">
        <v>69</v>
      </c>
      <c r="T609" s="83" t="e">
        <f t="shared" si="19"/>
        <v>#REF!</v>
      </c>
    </row>
    <row r="610" spans="15:20" x14ac:dyDescent="0.25">
      <c r="O610" s="70">
        <v>607</v>
      </c>
      <c r="P610" s="73">
        <f t="shared" si="18"/>
        <v>51</v>
      </c>
      <c r="Q610" s="73">
        <v>7</v>
      </c>
      <c r="S610" s="73" t="s">
        <v>70</v>
      </c>
      <c r="T610" s="83" t="e">
        <f t="shared" si="19"/>
        <v>#REF!</v>
      </c>
    </row>
    <row r="611" spans="15:20" x14ac:dyDescent="0.25">
      <c r="O611" s="70">
        <v>608</v>
      </c>
      <c r="P611" s="73">
        <f t="shared" si="18"/>
        <v>51</v>
      </c>
      <c r="Q611" s="73">
        <v>8</v>
      </c>
      <c r="S611" s="73" t="s">
        <v>71</v>
      </c>
      <c r="T611" s="83" t="e">
        <f t="shared" si="19"/>
        <v>#REF!</v>
      </c>
    </row>
    <row r="612" spans="15:20" x14ac:dyDescent="0.25">
      <c r="O612" s="70">
        <v>609</v>
      </c>
      <c r="P612" s="73">
        <f t="shared" si="18"/>
        <v>51</v>
      </c>
      <c r="Q612" s="73">
        <v>9</v>
      </c>
      <c r="S612" s="73" t="s">
        <v>72</v>
      </c>
      <c r="T612" s="83" t="e">
        <f t="shared" si="19"/>
        <v>#REF!</v>
      </c>
    </row>
    <row r="613" spans="15:20" x14ac:dyDescent="0.25">
      <c r="O613" s="70">
        <v>610</v>
      </c>
      <c r="P613" s="73">
        <f t="shared" si="18"/>
        <v>51</v>
      </c>
      <c r="Q613" s="73">
        <v>10</v>
      </c>
      <c r="S613" s="73" t="s">
        <v>73</v>
      </c>
      <c r="T613" s="83" t="e">
        <f t="shared" si="19"/>
        <v>#REF!</v>
      </c>
    </row>
    <row r="614" spans="15:20" x14ac:dyDescent="0.25">
      <c r="O614" s="70">
        <v>611</v>
      </c>
      <c r="P614" s="73">
        <f t="shared" si="18"/>
        <v>51</v>
      </c>
      <c r="Q614" s="73">
        <v>11</v>
      </c>
      <c r="S614" s="73" t="s">
        <v>74</v>
      </c>
      <c r="T614" s="83" t="e">
        <f t="shared" si="19"/>
        <v>#REF!</v>
      </c>
    </row>
    <row r="615" spans="15:20" x14ac:dyDescent="0.25">
      <c r="O615" s="70">
        <v>612</v>
      </c>
      <c r="P615" s="73">
        <f t="shared" si="18"/>
        <v>51</v>
      </c>
      <c r="Q615" s="73">
        <v>12</v>
      </c>
      <c r="S615" s="73" t="s">
        <v>75</v>
      </c>
      <c r="T615" s="83" t="e">
        <f t="shared" si="19"/>
        <v>#REF!</v>
      </c>
    </row>
    <row r="616" spans="15:20" x14ac:dyDescent="0.25">
      <c r="O616" s="70">
        <v>613</v>
      </c>
      <c r="P616" s="73">
        <f t="shared" si="18"/>
        <v>52</v>
      </c>
      <c r="Q616" s="73">
        <v>1</v>
      </c>
      <c r="R616" s="83">
        <v>1852</v>
      </c>
      <c r="S616" s="73" t="s">
        <v>64</v>
      </c>
      <c r="T616" s="83" t="e">
        <f t="shared" si="19"/>
        <v>#REF!</v>
      </c>
    </row>
    <row r="617" spans="15:20" x14ac:dyDescent="0.25">
      <c r="O617" s="70">
        <v>614</v>
      </c>
      <c r="P617" s="73">
        <f t="shared" si="18"/>
        <v>52</v>
      </c>
      <c r="Q617" s="73">
        <v>2</v>
      </c>
      <c r="S617" s="73" t="s">
        <v>65</v>
      </c>
      <c r="T617" s="83" t="e">
        <f t="shared" si="19"/>
        <v>#REF!</v>
      </c>
    </row>
    <row r="618" spans="15:20" x14ac:dyDescent="0.25">
      <c r="O618" s="70">
        <v>615</v>
      </c>
      <c r="P618" s="73">
        <f t="shared" si="18"/>
        <v>52</v>
      </c>
      <c r="Q618" s="73">
        <v>3</v>
      </c>
      <c r="S618" s="73" t="s">
        <v>66</v>
      </c>
      <c r="T618" s="83" t="e">
        <f t="shared" si="19"/>
        <v>#REF!</v>
      </c>
    </row>
    <row r="619" spans="15:20" x14ac:dyDescent="0.25">
      <c r="O619" s="70">
        <v>616</v>
      </c>
      <c r="P619" s="73">
        <f t="shared" si="18"/>
        <v>52</v>
      </c>
      <c r="Q619" s="73">
        <v>4</v>
      </c>
      <c r="S619" s="73" t="s">
        <v>67</v>
      </c>
      <c r="T619" s="83" t="e">
        <f t="shared" si="19"/>
        <v>#REF!</v>
      </c>
    </row>
    <row r="620" spans="15:20" x14ac:dyDescent="0.25">
      <c r="O620" s="70">
        <v>617</v>
      </c>
      <c r="P620" s="73">
        <f t="shared" si="18"/>
        <v>52</v>
      </c>
      <c r="Q620" s="73">
        <v>5</v>
      </c>
      <c r="S620" s="73" t="s">
        <v>68</v>
      </c>
      <c r="T620" s="83" t="e">
        <f t="shared" si="19"/>
        <v>#REF!</v>
      </c>
    </row>
    <row r="621" spans="15:20" x14ac:dyDescent="0.25">
      <c r="O621" s="70">
        <v>618</v>
      </c>
      <c r="P621" s="73">
        <f t="shared" si="18"/>
        <v>52</v>
      </c>
      <c r="Q621" s="73">
        <v>6</v>
      </c>
      <c r="S621" s="73" t="s">
        <v>69</v>
      </c>
      <c r="T621" s="83" t="e">
        <f t="shared" si="19"/>
        <v>#REF!</v>
      </c>
    </row>
    <row r="622" spans="15:20" x14ac:dyDescent="0.25">
      <c r="O622" s="70">
        <v>619</v>
      </c>
      <c r="P622" s="73">
        <f t="shared" si="18"/>
        <v>52</v>
      </c>
      <c r="Q622" s="73">
        <v>7</v>
      </c>
      <c r="S622" s="73" t="s">
        <v>70</v>
      </c>
      <c r="T622" s="83" t="e">
        <f t="shared" si="19"/>
        <v>#REF!</v>
      </c>
    </row>
    <row r="623" spans="15:20" x14ac:dyDescent="0.25">
      <c r="O623" s="70">
        <v>620</v>
      </c>
      <c r="P623" s="73">
        <f t="shared" si="18"/>
        <v>52</v>
      </c>
      <c r="Q623" s="73">
        <v>8</v>
      </c>
      <c r="S623" s="73" t="s">
        <v>71</v>
      </c>
      <c r="T623" s="83" t="e">
        <f t="shared" si="19"/>
        <v>#REF!</v>
      </c>
    </row>
    <row r="624" spans="15:20" x14ac:dyDescent="0.25">
      <c r="O624" s="70">
        <v>621</v>
      </c>
      <c r="P624" s="73">
        <f t="shared" si="18"/>
        <v>52</v>
      </c>
      <c r="Q624" s="73">
        <v>9</v>
      </c>
      <c r="S624" s="73" t="s">
        <v>72</v>
      </c>
      <c r="T624" s="83" t="e">
        <f t="shared" si="19"/>
        <v>#REF!</v>
      </c>
    </row>
    <row r="625" spans="15:20" x14ac:dyDescent="0.25">
      <c r="O625" s="70">
        <v>622</v>
      </c>
      <c r="P625" s="73">
        <f t="shared" si="18"/>
        <v>52</v>
      </c>
      <c r="Q625" s="73">
        <v>10</v>
      </c>
      <c r="S625" s="73" t="s">
        <v>73</v>
      </c>
      <c r="T625" s="83" t="e">
        <f t="shared" si="19"/>
        <v>#REF!</v>
      </c>
    </row>
    <row r="626" spans="15:20" x14ac:dyDescent="0.25">
      <c r="O626" s="70">
        <v>623</v>
      </c>
      <c r="P626" s="73">
        <f t="shared" si="18"/>
        <v>52</v>
      </c>
      <c r="Q626" s="73">
        <v>11</v>
      </c>
      <c r="S626" s="73" t="s">
        <v>74</v>
      </c>
      <c r="T626" s="83" t="e">
        <f t="shared" si="19"/>
        <v>#REF!</v>
      </c>
    </row>
    <row r="627" spans="15:20" x14ac:dyDescent="0.25">
      <c r="O627" s="70">
        <v>624</v>
      </c>
      <c r="P627" s="73">
        <f t="shared" si="18"/>
        <v>52</v>
      </c>
      <c r="Q627" s="73">
        <v>12</v>
      </c>
      <c r="S627" s="73" t="s">
        <v>75</v>
      </c>
      <c r="T627" s="83" t="e">
        <f t="shared" si="19"/>
        <v>#REF!</v>
      </c>
    </row>
    <row r="628" spans="15:20" x14ac:dyDescent="0.25">
      <c r="O628" s="70">
        <v>625</v>
      </c>
      <c r="P628" s="73">
        <f t="shared" si="18"/>
        <v>53</v>
      </c>
      <c r="Q628" s="73">
        <v>1</v>
      </c>
      <c r="R628" s="83">
        <v>1853</v>
      </c>
      <c r="S628" s="73" t="s">
        <v>64</v>
      </c>
      <c r="T628" s="83" t="e">
        <f t="shared" si="19"/>
        <v>#REF!</v>
      </c>
    </row>
    <row r="629" spans="15:20" x14ac:dyDescent="0.25">
      <c r="O629" s="70">
        <v>626</v>
      </c>
      <c r="P629" s="73">
        <f t="shared" si="18"/>
        <v>53</v>
      </c>
      <c r="Q629" s="73">
        <v>2</v>
      </c>
      <c r="S629" s="73" t="s">
        <v>65</v>
      </c>
      <c r="T629" s="83" t="e">
        <f t="shared" si="19"/>
        <v>#REF!</v>
      </c>
    </row>
    <row r="630" spans="15:20" x14ac:dyDescent="0.25">
      <c r="O630" s="70">
        <v>627</v>
      </c>
      <c r="P630" s="73">
        <f t="shared" si="18"/>
        <v>53</v>
      </c>
      <c r="Q630" s="73">
        <v>3</v>
      </c>
      <c r="S630" s="73" t="s">
        <v>66</v>
      </c>
      <c r="T630" s="83" t="e">
        <f t="shared" si="19"/>
        <v>#REF!</v>
      </c>
    </row>
    <row r="631" spans="15:20" x14ac:dyDescent="0.25">
      <c r="O631" s="70">
        <v>628</v>
      </c>
      <c r="P631" s="73">
        <f t="shared" si="18"/>
        <v>53</v>
      </c>
      <c r="Q631" s="73">
        <v>4</v>
      </c>
      <c r="S631" s="73" t="s">
        <v>67</v>
      </c>
      <c r="T631" s="83" t="e">
        <f t="shared" si="19"/>
        <v>#REF!</v>
      </c>
    </row>
    <row r="632" spans="15:20" x14ac:dyDescent="0.25">
      <c r="O632" s="70">
        <v>629</v>
      </c>
      <c r="P632" s="73">
        <f t="shared" si="18"/>
        <v>53</v>
      </c>
      <c r="Q632" s="73">
        <v>5</v>
      </c>
      <c r="S632" s="73" t="s">
        <v>68</v>
      </c>
      <c r="T632" s="83" t="e">
        <f t="shared" si="19"/>
        <v>#REF!</v>
      </c>
    </row>
    <row r="633" spans="15:20" x14ac:dyDescent="0.25">
      <c r="O633" s="70">
        <v>630</v>
      </c>
      <c r="P633" s="73">
        <f t="shared" si="18"/>
        <v>53</v>
      </c>
      <c r="Q633" s="73">
        <v>6</v>
      </c>
      <c r="S633" s="73" t="s">
        <v>69</v>
      </c>
      <c r="T633" s="83" t="e">
        <f t="shared" si="19"/>
        <v>#REF!</v>
      </c>
    </row>
    <row r="634" spans="15:20" x14ac:dyDescent="0.25">
      <c r="O634" s="70">
        <v>631</v>
      </c>
      <c r="P634" s="73">
        <f t="shared" si="18"/>
        <v>53</v>
      </c>
      <c r="Q634" s="73">
        <v>7</v>
      </c>
      <c r="S634" s="73" t="s">
        <v>70</v>
      </c>
      <c r="T634" s="83" t="e">
        <f t="shared" si="19"/>
        <v>#REF!</v>
      </c>
    </row>
    <row r="635" spans="15:20" x14ac:dyDescent="0.25">
      <c r="O635" s="70">
        <v>632</v>
      </c>
      <c r="P635" s="73">
        <f t="shared" si="18"/>
        <v>53</v>
      </c>
      <c r="Q635" s="73">
        <v>8</v>
      </c>
      <c r="S635" s="73" t="s">
        <v>71</v>
      </c>
      <c r="T635" s="83" t="e">
        <f t="shared" si="19"/>
        <v>#REF!</v>
      </c>
    </row>
    <row r="636" spans="15:20" x14ac:dyDescent="0.25">
      <c r="O636" s="70">
        <v>633</v>
      </c>
      <c r="P636" s="73">
        <f t="shared" si="18"/>
        <v>53</v>
      </c>
      <c r="Q636" s="73">
        <v>9</v>
      </c>
      <c r="S636" s="73" t="s">
        <v>72</v>
      </c>
      <c r="T636" s="83" t="e">
        <f t="shared" si="19"/>
        <v>#REF!</v>
      </c>
    </row>
    <row r="637" spans="15:20" x14ac:dyDescent="0.25">
      <c r="O637" s="70">
        <v>634</v>
      </c>
      <c r="P637" s="73">
        <f t="shared" si="18"/>
        <v>53</v>
      </c>
      <c r="Q637" s="73">
        <v>10</v>
      </c>
      <c r="S637" s="73" t="s">
        <v>73</v>
      </c>
      <c r="T637" s="83" t="e">
        <f t="shared" si="19"/>
        <v>#REF!</v>
      </c>
    </row>
    <row r="638" spans="15:20" x14ac:dyDescent="0.25">
      <c r="O638" s="70">
        <v>635</v>
      </c>
      <c r="P638" s="73">
        <f t="shared" si="18"/>
        <v>53</v>
      </c>
      <c r="Q638" s="73">
        <v>11</v>
      </c>
      <c r="S638" s="73" t="s">
        <v>74</v>
      </c>
      <c r="T638" s="83" t="e">
        <f t="shared" si="19"/>
        <v>#REF!</v>
      </c>
    </row>
    <row r="639" spans="15:20" x14ac:dyDescent="0.25">
      <c r="O639" s="70">
        <v>636</v>
      </c>
      <c r="P639" s="73">
        <f t="shared" si="18"/>
        <v>53</v>
      </c>
      <c r="Q639" s="73">
        <v>12</v>
      </c>
      <c r="S639" s="73" t="s">
        <v>75</v>
      </c>
      <c r="T639" s="83" t="e">
        <f t="shared" si="19"/>
        <v>#REF!</v>
      </c>
    </row>
    <row r="640" spans="15:20" x14ac:dyDescent="0.25">
      <c r="O640" s="70">
        <v>637</v>
      </c>
      <c r="P640" s="73">
        <f t="shared" si="18"/>
        <v>54</v>
      </c>
      <c r="Q640" s="73">
        <v>1</v>
      </c>
      <c r="R640" s="83">
        <v>1854</v>
      </c>
      <c r="S640" s="73" t="s">
        <v>64</v>
      </c>
      <c r="T640" s="83" t="e">
        <f t="shared" si="19"/>
        <v>#REF!</v>
      </c>
    </row>
    <row r="641" spans="15:20" x14ac:dyDescent="0.25">
      <c r="O641" s="70">
        <v>638</v>
      </c>
      <c r="P641" s="73">
        <f t="shared" si="18"/>
        <v>54</v>
      </c>
      <c r="Q641" s="73">
        <v>2</v>
      </c>
      <c r="S641" s="73" t="s">
        <v>65</v>
      </c>
      <c r="T641" s="83" t="e">
        <f t="shared" si="19"/>
        <v>#REF!</v>
      </c>
    </row>
    <row r="642" spans="15:20" x14ac:dyDescent="0.25">
      <c r="O642" s="70">
        <v>639</v>
      </c>
      <c r="P642" s="73">
        <f t="shared" si="18"/>
        <v>54</v>
      </c>
      <c r="Q642" s="73">
        <v>3</v>
      </c>
      <c r="S642" s="73" t="s">
        <v>66</v>
      </c>
      <c r="T642" s="83" t="e">
        <f t="shared" si="19"/>
        <v>#REF!</v>
      </c>
    </row>
    <row r="643" spans="15:20" x14ac:dyDescent="0.25">
      <c r="O643" s="70">
        <v>640</v>
      </c>
      <c r="P643" s="73">
        <f t="shared" si="18"/>
        <v>54</v>
      </c>
      <c r="Q643" s="73">
        <v>4</v>
      </c>
      <c r="S643" s="73" t="s">
        <v>67</v>
      </c>
      <c r="T643" s="83" t="e">
        <f t="shared" si="19"/>
        <v>#REF!</v>
      </c>
    </row>
    <row r="644" spans="15:20" x14ac:dyDescent="0.25">
      <c r="O644" s="70">
        <v>641</v>
      </c>
      <c r="P644" s="73">
        <f t="shared" ref="P644:P707" si="20">ROUNDUP(O644/12,0)</f>
        <v>54</v>
      </c>
      <c r="Q644" s="73">
        <v>5</v>
      </c>
      <c r="S644" s="73" t="s">
        <v>68</v>
      </c>
      <c r="T644" s="83" t="e">
        <f t="shared" ref="T644:T707" si="21">INDEX($B$7:$M$22,P644,Q644)</f>
        <v>#REF!</v>
      </c>
    </row>
    <row r="645" spans="15:20" x14ac:dyDescent="0.25">
      <c r="O645" s="70">
        <v>642</v>
      </c>
      <c r="P645" s="73">
        <f t="shared" si="20"/>
        <v>54</v>
      </c>
      <c r="Q645" s="73">
        <v>6</v>
      </c>
      <c r="S645" s="73" t="s">
        <v>69</v>
      </c>
      <c r="T645" s="83" t="e">
        <f t="shared" si="21"/>
        <v>#REF!</v>
      </c>
    </row>
    <row r="646" spans="15:20" x14ac:dyDescent="0.25">
      <c r="O646" s="70">
        <v>643</v>
      </c>
      <c r="P646" s="73">
        <f t="shared" si="20"/>
        <v>54</v>
      </c>
      <c r="Q646" s="73">
        <v>7</v>
      </c>
      <c r="S646" s="73" t="s">
        <v>70</v>
      </c>
      <c r="T646" s="83" t="e">
        <f t="shared" si="21"/>
        <v>#REF!</v>
      </c>
    </row>
    <row r="647" spans="15:20" x14ac:dyDescent="0.25">
      <c r="O647" s="70">
        <v>644</v>
      </c>
      <c r="P647" s="73">
        <f t="shared" si="20"/>
        <v>54</v>
      </c>
      <c r="Q647" s="73">
        <v>8</v>
      </c>
      <c r="S647" s="73" t="s">
        <v>71</v>
      </c>
      <c r="T647" s="83" t="e">
        <f t="shared" si="21"/>
        <v>#REF!</v>
      </c>
    </row>
    <row r="648" spans="15:20" x14ac:dyDescent="0.25">
      <c r="O648" s="70">
        <v>645</v>
      </c>
      <c r="P648" s="73">
        <f t="shared" si="20"/>
        <v>54</v>
      </c>
      <c r="Q648" s="73">
        <v>9</v>
      </c>
      <c r="S648" s="73" t="s">
        <v>72</v>
      </c>
      <c r="T648" s="83" t="e">
        <f t="shared" si="21"/>
        <v>#REF!</v>
      </c>
    </row>
    <row r="649" spans="15:20" x14ac:dyDescent="0.25">
      <c r="O649" s="70">
        <v>646</v>
      </c>
      <c r="P649" s="73">
        <f t="shared" si="20"/>
        <v>54</v>
      </c>
      <c r="Q649" s="73">
        <v>10</v>
      </c>
      <c r="S649" s="73" t="s">
        <v>73</v>
      </c>
      <c r="T649" s="83" t="e">
        <f t="shared" si="21"/>
        <v>#REF!</v>
      </c>
    </row>
    <row r="650" spans="15:20" x14ac:dyDescent="0.25">
      <c r="O650" s="70">
        <v>647</v>
      </c>
      <c r="P650" s="73">
        <f t="shared" si="20"/>
        <v>54</v>
      </c>
      <c r="Q650" s="73">
        <v>11</v>
      </c>
      <c r="S650" s="73" t="s">
        <v>74</v>
      </c>
      <c r="T650" s="83" t="e">
        <f t="shared" si="21"/>
        <v>#REF!</v>
      </c>
    </row>
    <row r="651" spans="15:20" x14ac:dyDescent="0.25">
      <c r="O651" s="70">
        <v>648</v>
      </c>
      <c r="P651" s="73">
        <f t="shared" si="20"/>
        <v>54</v>
      </c>
      <c r="Q651" s="73">
        <v>12</v>
      </c>
      <c r="S651" s="73" t="s">
        <v>75</v>
      </c>
      <c r="T651" s="83" t="e">
        <f t="shared" si="21"/>
        <v>#REF!</v>
      </c>
    </row>
    <row r="652" spans="15:20" x14ac:dyDescent="0.25">
      <c r="O652" s="70">
        <v>649</v>
      </c>
      <c r="P652" s="73">
        <f t="shared" si="20"/>
        <v>55</v>
      </c>
      <c r="Q652" s="73">
        <v>1</v>
      </c>
      <c r="R652" s="83">
        <v>1855</v>
      </c>
      <c r="S652" s="73" t="s">
        <v>64</v>
      </c>
      <c r="T652" s="83" t="e">
        <f t="shared" si="21"/>
        <v>#REF!</v>
      </c>
    </row>
    <row r="653" spans="15:20" x14ac:dyDescent="0.25">
      <c r="O653" s="70">
        <v>650</v>
      </c>
      <c r="P653" s="73">
        <f t="shared" si="20"/>
        <v>55</v>
      </c>
      <c r="Q653" s="73">
        <v>2</v>
      </c>
      <c r="S653" s="73" t="s">
        <v>65</v>
      </c>
      <c r="T653" s="83" t="e">
        <f t="shared" si="21"/>
        <v>#REF!</v>
      </c>
    </row>
    <row r="654" spans="15:20" x14ac:dyDescent="0.25">
      <c r="O654" s="70">
        <v>651</v>
      </c>
      <c r="P654" s="73">
        <f t="shared" si="20"/>
        <v>55</v>
      </c>
      <c r="Q654" s="73">
        <v>3</v>
      </c>
      <c r="S654" s="73" t="s">
        <v>66</v>
      </c>
      <c r="T654" s="83" t="e">
        <f t="shared" si="21"/>
        <v>#REF!</v>
      </c>
    </row>
    <row r="655" spans="15:20" x14ac:dyDescent="0.25">
      <c r="O655" s="70">
        <v>652</v>
      </c>
      <c r="P655" s="73">
        <f t="shared" si="20"/>
        <v>55</v>
      </c>
      <c r="Q655" s="73">
        <v>4</v>
      </c>
      <c r="S655" s="73" t="s">
        <v>67</v>
      </c>
      <c r="T655" s="83" t="e">
        <f t="shared" si="21"/>
        <v>#REF!</v>
      </c>
    </row>
    <row r="656" spans="15:20" x14ac:dyDescent="0.25">
      <c r="O656" s="70">
        <v>653</v>
      </c>
      <c r="P656" s="73">
        <f t="shared" si="20"/>
        <v>55</v>
      </c>
      <c r="Q656" s="73">
        <v>5</v>
      </c>
      <c r="S656" s="73" t="s">
        <v>68</v>
      </c>
      <c r="T656" s="83" t="e">
        <f t="shared" si="21"/>
        <v>#REF!</v>
      </c>
    </row>
    <row r="657" spans="15:20" x14ac:dyDescent="0.25">
      <c r="O657" s="70">
        <v>654</v>
      </c>
      <c r="P657" s="73">
        <f t="shared" si="20"/>
        <v>55</v>
      </c>
      <c r="Q657" s="73">
        <v>6</v>
      </c>
      <c r="S657" s="73" t="s">
        <v>69</v>
      </c>
      <c r="T657" s="83" t="e">
        <f t="shared" si="21"/>
        <v>#REF!</v>
      </c>
    </row>
    <row r="658" spans="15:20" x14ac:dyDescent="0.25">
      <c r="O658" s="70">
        <v>655</v>
      </c>
      <c r="P658" s="73">
        <f t="shared" si="20"/>
        <v>55</v>
      </c>
      <c r="Q658" s="73">
        <v>7</v>
      </c>
      <c r="S658" s="73" t="s">
        <v>70</v>
      </c>
      <c r="T658" s="83" t="e">
        <f t="shared" si="21"/>
        <v>#REF!</v>
      </c>
    </row>
    <row r="659" spans="15:20" x14ac:dyDescent="0.25">
      <c r="O659" s="70">
        <v>656</v>
      </c>
      <c r="P659" s="73">
        <f t="shared" si="20"/>
        <v>55</v>
      </c>
      <c r="Q659" s="73">
        <v>8</v>
      </c>
      <c r="S659" s="73" t="s">
        <v>71</v>
      </c>
      <c r="T659" s="83" t="e">
        <f t="shared" si="21"/>
        <v>#REF!</v>
      </c>
    </row>
    <row r="660" spans="15:20" x14ac:dyDescent="0.25">
      <c r="O660" s="70">
        <v>657</v>
      </c>
      <c r="P660" s="73">
        <f t="shared" si="20"/>
        <v>55</v>
      </c>
      <c r="Q660" s="73">
        <v>9</v>
      </c>
      <c r="S660" s="73" t="s">
        <v>72</v>
      </c>
      <c r="T660" s="83" t="e">
        <f t="shared" si="21"/>
        <v>#REF!</v>
      </c>
    </row>
    <row r="661" spans="15:20" x14ac:dyDescent="0.25">
      <c r="O661" s="70">
        <v>658</v>
      </c>
      <c r="P661" s="73">
        <f t="shared" si="20"/>
        <v>55</v>
      </c>
      <c r="Q661" s="73">
        <v>10</v>
      </c>
      <c r="S661" s="73" t="s">
        <v>73</v>
      </c>
      <c r="T661" s="83" t="e">
        <f t="shared" si="21"/>
        <v>#REF!</v>
      </c>
    </row>
    <row r="662" spans="15:20" x14ac:dyDescent="0.25">
      <c r="O662" s="70">
        <v>659</v>
      </c>
      <c r="P662" s="73">
        <f t="shared" si="20"/>
        <v>55</v>
      </c>
      <c r="Q662" s="73">
        <v>11</v>
      </c>
      <c r="S662" s="73" t="s">
        <v>74</v>
      </c>
      <c r="T662" s="83" t="e">
        <f t="shared" si="21"/>
        <v>#REF!</v>
      </c>
    </row>
    <row r="663" spans="15:20" x14ac:dyDescent="0.25">
      <c r="O663" s="70">
        <v>660</v>
      </c>
      <c r="P663" s="73">
        <f t="shared" si="20"/>
        <v>55</v>
      </c>
      <c r="Q663" s="73">
        <v>12</v>
      </c>
      <c r="S663" s="73" t="s">
        <v>75</v>
      </c>
      <c r="T663" s="83" t="e">
        <f t="shared" si="21"/>
        <v>#REF!</v>
      </c>
    </row>
    <row r="664" spans="15:20" x14ac:dyDescent="0.25">
      <c r="O664" s="70">
        <v>661</v>
      </c>
      <c r="P664" s="73">
        <f t="shared" si="20"/>
        <v>56</v>
      </c>
      <c r="Q664" s="73">
        <v>1</v>
      </c>
      <c r="R664" s="83">
        <v>1856</v>
      </c>
      <c r="S664" s="73" t="s">
        <v>64</v>
      </c>
      <c r="T664" s="83" t="e">
        <f t="shared" si="21"/>
        <v>#REF!</v>
      </c>
    </row>
    <row r="665" spans="15:20" x14ac:dyDescent="0.25">
      <c r="O665" s="70">
        <v>662</v>
      </c>
      <c r="P665" s="73">
        <f t="shared" si="20"/>
        <v>56</v>
      </c>
      <c r="Q665" s="73">
        <v>2</v>
      </c>
      <c r="S665" s="73" t="s">
        <v>65</v>
      </c>
      <c r="T665" s="83" t="e">
        <f t="shared" si="21"/>
        <v>#REF!</v>
      </c>
    </row>
    <row r="666" spans="15:20" x14ac:dyDescent="0.25">
      <c r="O666" s="70">
        <v>663</v>
      </c>
      <c r="P666" s="73">
        <f t="shared" si="20"/>
        <v>56</v>
      </c>
      <c r="Q666" s="73">
        <v>3</v>
      </c>
      <c r="S666" s="73" t="s">
        <v>66</v>
      </c>
      <c r="T666" s="83" t="e">
        <f t="shared" si="21"/>
        <v>#REF!</v>
      </c>
    </row>
    <row r="667" spans="15:20" x14ac:dyDescent="0.25">
      <c r="O667" s="70">
        <v>664</v>
      </c>
      <c r="P667" s="73">
        <f t="shared" si="20"/>
        <v>56</v>
      </c>
      <c r="Q667" s="73">
        <v>4</v>
      </c>
      <c r="S667" s="73" t="s">
        <v>67</v>
      </c>
      <c r="T667" s="83" t="e">
        <f t="shared" si="21"/>
        <v>#REF!</v>
      </c>
    </row>
    <row r="668" spans="15:20" x14ac:dyDescent="0.25">
      <c r="O668" s="70">
        <v>665</v>
      </c>
      <c r="P668" s="73">
        <f t="shared" si="20"/>
        <v>56</v>
      </c>
      <c r="Q668" s="73">
        <v>5</v>
      </c>
      <c r="S668" s="73" t="s">
        <v>68</v>
      </c>
      <c r="T668" s="83" t="e">
        <f t="shared" si="21"/>
        <v>#REF!</v>
      </c>
    </row>
    <row r="669" spans="15:20" x14ac:dyDescent="0.25">
      <c r="O669" s="70">
        <v>666</v>
      </c>
      <c r="P669" s="73">
        <f t="shared" si="20"/>
        <v>56</v>
      </c>
      <c r="Q669" s="73">
        <v>6</v>
      </c>
      <c r="S669" s="73" t="s">
        <v>69</v>
      </c>
      <c r="T669" s="83" t="e">
        <f t="shared" si="21"/>
        <v>#REF!</v>
      </c>
    </row>
    <row r="670" spans="15:20" x14ac:dyDescent="0.25">
      <c r="O670" s="70">
        <v>667</v>
      </c>
      <c r="P670" s="73">
        <f t="shared" si="20"/>
        <v>56</v>
      </c>
      <c r="Q670" s="73">
        <v>7</v>
      </c>
      <c r="S670" s="73" t="s">
        <v>70</v>
      </c>
      <c r="T670" s="83" t="e">
        <f t="shared" si="21"/>
        <v>#REF!</v>
      </c>
    </row>
    <row r="671" spans="15:20" x14ac:dyDescent="0.25">
      <c r="O671" s="70">
        <v>668</v>
      </c>
      <c r="P671" s="73">
        <f t="shared" si="20"/>
        <v>56</v>
      </c>
      <c r="Q671" s="73">
        <v>8</v>
      </c>
      <c r="S671" s="73" t="s">
        <v>71</v>
      </c>
      <c r="T671" s="83" t="e">
        <f t="shared" si="21"/>
        <v>#REF!</v>
      </c>
    </row>
    <row r="672" spans="15:20" x14ac:dyDescent="0.25">
      <c r="O672" s="70">
        <v>669</v>
      </c>
      <c r="P672" s="73">
        <f t="shared" si="20"/>
        <v>56</v>
      </c>
      <c r="Q672" s="73">
        <v>9</v>
      </c>
      <c r="S672" s="73" t="s">
        <v>72</v>
      </c>
      <c r="T672" s="83" t="e">
        <f t="shared" si="21"/>
        <v>#REF!</v>
      </c>
    </row>
    <row r="673" spans="15:20" x14ac:dyDescent="0.25">
      <c r="O673" s="70">
        <v>670</v>
      </c>
      <c r="P673" s="73">
        <f t="shared" si="20"/>
        <v>56</v>
      </c>
      <c r="Q673" s="73">
        <v>10</v>
      </c>
      <c r="S673" s="73" t="s">
        <v>73</v>
      </c>
      <c r="T673" s="83" t="e">
        <f t="shared" si="21"/>
        <v>#REF!</v>
      </c>
    </row>
    <row r="674" spans="15:20" x14ac:dyDescent="0.25">
      <c r="O674" s="70">
        <v>671</v>
      </c>
      <c r="P674" s="73">
        <f t="shared" si="20"/>
        <v>56</v>
      </c>
      <c r="Q674" s="73">
        <v>11</v>
      </c>
      <c r="S674" s="73" t="s">
        <v>74</v>
      </c>
      <c r="T674" s="83" t="e">
        <f t="shared" si="21"/>
        <v>#REF!</v>
      </c>
    </row>
    <row r="675" spans="15:20" x14ac:dyDescent="0.25">
      <c r="O675" s="70">
        <v>672</v>
      </c>
      <c r="P675" s="73">
        <f t="shared" si="20"/>
        <v>56</v>
      </c>
      <c r="Q675" s="73">
        <v>12</v>
      </c>
      <c r="S675" s="73" t="s">
        <v>75</v>
      </c>
      <c r="T675" s="83" t="e">
        <f t="shared" si="21"/>
        <v>#REF!</v>
      </c>
    </row>
    <row r="676" spans="15:20" x14ac:dyDescent="0.25">
      <c r="O676" s="70">
        <v>673</v>
      </c>
      <c r="P676" s="73">
        <f t="shared" si="20"/>
        <v>57</v>
      </c>
      <c r="Q676" s="73">
        <v>1</v>
      </c>
      <c r="R676" s="83">
        <v>1857</v>
      </c>
      <c r="S676" s="73" t="s">
        <v>64</v>
      </c>
      <c r="T676" s="83" t="e">
        <f t="shared" si="21"/>
        <v>#REF!</v>
      </c>
    </row>
    <row r="677" spans="15:20" x14ac:dyDescent="0.25">
      <c r="O677" s="70">
        <v>674</v>
      </c>
      <c r="P677" s="73">
        <f t="shared" si="20"/>
        <v>57</v>
      </c>
      <c r="Q677" s="73">
        <v>2</v>
      </c>
      <c r="S677" s="73" t="s">
        <v>65</v>
      </c>
      <c r="T677" s="83" t="e">
        <f t="shared" si="21"/>
        <v>#REF!</v>
      </c>
    </row>
    <row r="678" spans="15:20" x14ac:dyDescent="0.25">
      <c r="O678" s="70">
        <v>675</v>
      </c>
      <c r="P678" s="73">
        <f t="shared" si="20"/>
        <v>57</v>
      </c>
      <c r="Q678" s="73">
        <v>3</v>
      </c>
      <c r="S678" s="73" t="s">
        <v>66</v>
      </c>
      <c r="T678" s="83" t="e">
        <f t="shared" si="21"/>
        <v>#REF!</v>
      </c>
    </row>
    <row r="679" spans="15:20" x14ac:dyDescent="0.25">
      <c r="O679" s="70">
        <v>676</v>
      </c>
      <c r="P679" s="73">
        <f t="shared" si="20"/>
        <v>57</v>
      </c>
      <c r="Q679" s="73">
        <v>4</v>
      </c>
      <c r="S679" s="73" t="s">
        <v>67</v>
      </c>
      <c r="T679" s="83" t="e">
        <f t="shared" si="21"/>
        <v>#REF!</v>
      </c>
    </row>
    <row r="680" spans="15:20" x14ac:dyDescent="0.25">
      <c r="O680" s="70">
        <v>677</v>
      </c>
      <c r="P680" s="73">
        <f t="shared" si="20"/>
        <v>57</v>
      </c>
      <c r="Q680" s="73">
        <v>5</v>
      </c>
      <c r="S680" s="73" t="s">
        <v>68</v>
      </c>
      <c r="T680" s="83" t="e">
        <f t="shared" si="21"/>
        <v>#REF!</v>
      </c>
    </row>
    <row r="681" spans="15:20" x14ac:dyDescent="0.25">
      <c r="O681" s="70">
        <v>678</v>
      </c>
      <c r="P681" s="73">
        <f t="shared" si="20"/>
        <v>57</v>
      </c>
      <c r="Q681" s="73">
        <v>6</v>
      </c>
      <c r="S681" s="73" t="s">
        <v>69</v>
      </c>
      <c r="T681" s="83" t="e">
        <f t="shared" si="21"/>
        <v>#REF!</v>
      </c>
    </row>
    <row r="682" spans="15:20" x14ac:dyDescent="0.25">
      <c r="O682" s="70">
        <v>679</v>
      </c>
      <c r="P682" s="73">
        <f t="shared" si="20"/>
        <v>57</v>
      </c>
      <c r="Q682" s="73">
        <v>7</v>
      </c>
      <c r="S682" s="73" t="s">
        <v>70</v>
      </c>
      <c r="T682" s="83" t="e">
        <f t="shared" si="21"/>
        <v>#REF!</v>
      </c>
    </row>
    <row r="683" spans="15:20" x14ac:dyDescent="0.25">
      <c r="O683" s="70">
        <v>680</v>
      </c>
      <c r="P683" s="73">
        <f t="shared" si="20"/>
        <v>57</v>
      </c>
      <c r="Q683" s="73">
        <v>8</v>
      </c>
      <c r="S683" s="73" t="s">
        <v>71</v>
      </c>
      <c r="T683" s="83" t="e">
        <f t="shared" si="21"/>
        <v>#REF!</v>
      </c>
    </row>
    <row r="684" spans="15:20" x14ac:dyDescent="0.25">
      <c r="O684" s="70">
        <v>681</v>
      </c>
      <c r="P684" s="73">
        <f t="shared" si="20"/>
        <v>57</v>
      </c>
      <c r="Q684" s="73">
        <v>9</v>
      </c>
      <c r="S684" s="73" t="s">
        <v>72</v>
      </c>
      <c r="T684" s="83" t="e">
        <f t="shared" si="21"/>
        <v>#REF!</v>
      </c>
    </row>
    <row r="685" spans="15:20" x14ac:dyDescent="0.25">
      <c r="O685" s="70">
        <v>682</v>
      </c>
      <c r="P685" s="73">
        <f t="shared" si="20"/>
        <v>57</v>
      </c>
      <c r="Q685" s="73">
        <v>10</v>
      </c>
      <c r="S685" s="73" t="s">
        <v>73</v>
      </c>
      <c r="T685" s="83" t="e">
        <f t="shared" si="21"/>
        <v>#REF!</v>
      </c>
    </row>
    <row r="686" spans="15:20" x14ac:dyDescent="0.25">
      <c r="O686" s="70">
        <v>683</v>
      </c>
      <c r="P686" s="73">
        <f t="shared" si="20"/>
        <v>57</v>
      </c>
      <c r="Q686" s="73">
        <v>11</v>
      </c>
      <c r="S686" s="73" t="s">
        <v>74</v>
      </c>
      <c r="T686" s="83" t="e">
        <f t="shared" si="21"/>
        <v>#REF!</v>
      </c>
    </row>
    <row r="687" spans="15:20" x14ac:dyDescent="0.25">
      <c r="O687" s="70">
        <v>684</v>
      </c>
      <c r="P687" s="73">
        <f t="shared" si="20"/>
        <v>57</v>
      </c>
      <c r="Q687" s="73">
        <v>12</v>
      </c>
      <c r="S687" s="73" t="s">
        <v>75</v>
      </c>
      <c r="T687" s="83" t="e">
        <f t="shared" si="21"/>
        <v>#REF!</v>
      </c>
    </row>
    <row r="688" spans="15:20" x14ac:dyDescent="0.25">
      <c r="O688" s="70">
        <v>685</v>
      </c>
      <c r="P688" s="73">
        <f t="shared" si="20"/>
        <v>58</v>
      </c>
      <c r="Q688" s="73">
        <v>1</v>
      </c>
      <c r="R688" s="83">
        <v>1858</v>
      </c>
      <c r="S688" s="73" t="s">
        <v>64</v>
      </c>
      <c r="T688" s="83" t="e">
        <f t="shared" si="21"/>
        <v>#REF!</v>
      </c>
    </row>
    <row r="689" spans="15:20" x14ac:dyDescent="0.25">
      <c r="O689" s="70">
        <v>686</v>
      </c>
      <c r="P689" s="73">
        <f t="shared" si="20"/>
        <v>58</v>
      </c>
      <c r="Q689" s="73">
        <v>2</v>
      </c>
      <c r="S689" s="73" t="s">
        <v>65</v>
      </c>
      <c r="T689" s="83" t="e">
        <f t="shared" si="21"/>
        <v>#REF!</v>
      </c>
    </row>
    <row r="690" spans="15:20" x14ac:dyDescent="0.25">
      <c r="O690" s="70">
        <v>687</v>
      </c>
      <c r="P690" s="73">
        <f t="shared" si="20"/>
        <v>58</v>
      </c>
      <c r="Q690" s="73">
        <v>3</v>
      </c>
      <c r="S690" s="73" t="s">
        <v>66</v>
      </c>
      <c r="T690" s="83" t="e">
        <f t="shared" si="21"/>
        <v>#REF!</v>
      </c>
    </row>
    <row r="691" spans="15:20" x14ac:dyDescent="0.25">
      <c r="O691" s="70">
        <v>688</v>
      </c>
      <c r="P691" s="73">
        <f t="shared" si="20"/>
        <v>58</v>
      </c>
      <c r="Q691" s="73">
        <v>4</v>
      </c>
      <c r="S691" s="73" t="s">
        <v>67</v>
      </c>
      <c r="T691" s="83" t="e">
        <f t="shared" si="21"/>
        <v>#REF!</v>
      </c>
    </row>
    <row r="692" spans="15:20" x14ac:dyDescent="0.25">
      <c r="O692" s="70">
        <v>689</v>
      </c>
      <c r="P692" s="73">
        <f t="shared" si="20"/>
        <v>58</v>
      </c>
      <c r="Q692" s="73">
        <v>5</v>
      </c>
      <c r="S692" s="73" t="s">
        <v>68</v>
      </c>
      <c r="T692" s="83" t="e">
        <f t="shared" si="21"/>
        <v>#REF!</v>
      </c>
    </row>
    <row r="693" spans="15:20" x14ac:dyDescent="0.25">
      <c r="O693" s="70">
        <v>690</v>
      </c>
      <c r="P693" s="73">
        <f t="shared" si="20"/>
        <v>58</v>
      </c>
      <c r="Q693" s="73">
        <v>6</v>
      </c>
      <c r="S693" s="73" t="s">
        <v>69</v>
      </c>
      <c r="T693" s="83" t="e">
        <f t="shared" si="21"/>
        <v>#REF!</v>
      </c>
    </row>
    <row r="694" spans="15:20" x14ac:dyDescent="0.25">
      <c r="O694" s="70">
        <v>691</v>
      </c>
      <c r="P694" s="73">
        <f t="shared" si="20"/>
        <v>58</v>
      </c>
      <c r="Q694" s="73">
        <v>7</v>
      </c>
      <c r="S694" s="73" t="s">
        <v>70</v>
      </c>
      <c r="T694" s="83" t="e">
        <f t="shared" si="21"/>
        <v>#REF!</v>
      </c>
    </row>
    <row r="695" spans="15:20" x14ac:dyDescent="0.25">
      <c r="O695" s="70">
        <v>692</v>
      </c>
      <c r="P695" s="73">
        <f t="shared" si="20"/>
        <v>58</v>
      </c>
      <c r="Q695" s="73">
        <v>8</v>
      </c>
      <c r="S695" s="73" t="s">
        <v>71</v>
      </c>
      <c r="T695" s="83" t="e">
        <f t="shared" si="21"/>
        <v>#REF!</v>
      </c>
    </row>
    <row r="696" spans="15:20" x14ac:dyDescent="0.25">
      <c r="O696" s="70">
        <v>693</v>
      </c>
      <c r="P696" s="73">
        <f t="shared" si="20"/>
        <v>58</v>
      </c>
      <c r="Q696" s="73">
        <v>9</v>
      </c>
      <c r="S696" s="73" t="s">
        <v>72</v>
      </c>
      <c r="T696" s="83" t="e">
        <f t="shared" si="21"/>
        <v>#REF!</v>
      </c>
    </row>
    <row r="697" spans="15:20" x14ac:dyDescent="0.25">
      <c r="O697" s="70">
        <v>694</v>
      </c>
      <c r="P697" s="73">
        <f t="shared" si="20"/>
        <v>58</v>
      </c>
      <c r="Q697" s="73">
        <v>10</v>
      </c>
      <c r="S697" s="73" t="s">
        <v>73</v>
      </c>
      <c r="T697" s="83" t="e">
        <f t="shared" si="21"/>
        <v>#REF!</v>
      </c>
    </row>
    <row r="698" spans="15:20" x14ac:dyDescent="0.25">
      <c r="O698" s="70">
        <v>695</v>
      </c>
      <c r="P698" s="73">
        <f t="shared" si="20"/>
        <v>58</v>
      </c>
      <c r="Q698" s="73">
        <v>11</v>
      </c>
      <c r="S698" s="73" t="s">
        <v>74</v>
      </c>
      <c r="T698" s="83" t="e">
        <f t="shared" si="21"/>
        <v>#REF!</v>
      </c>
    </row>
    <row r="699" spans="15:20" x14ac:dyDescent="0.25">
      <c r="O699" s="70">
        <v>696</v>
      </c>
      <c r="P699" s="73">
        <f t="shared" si="20"/>
        <v>58</v>
      </c>
      <c r="Q699" s="73">
        <v>12</v>
      </c>
      <c r="S699" s="73" t="s">
        <v>75</v>
      </c>
      <c r="T699" s="83" t="e">
        <f t="shared" si="21"/>
        <v>#REF!</v>
      </c>
    </row>
    <row r="700" spans="15:20" x14ac:dyDescent="0.25">
      <c r="O700" s="70">
        <v>697</v>
      </c>
      <c r="P700" s="73">
        <f t="shared" si="20"/>
        <v>59</v>
      </c>
      <c r="Q700" s="73">
        <v>1</v>
      </c>
      <c r="R700" s="83">
        <v>1859</v>
      </c>
      <c r="S700" s="73" t="s">
        <v>64</v>
      </c>
      <c r="T700" s="83" t="e">
        <f t="shared" si="21"/>
        <v>#REF!</v>
      </c>
    </row>
    <row r="701" spans="15:20" x14ac:dyDescent="0.25">
      <c r="O701" s="70">
        <v>698</v>
      </c>
      <c r="P701" s="73">
        <f t="shared" si="20"/>
        <v>59</v>
      </c>
      <c r="Q701" s="73">
        <v>2</v>
      </c>
      <c r="S701" s="73" t="s">
        <v>65</v>
      </c>
      <c r="T701" s="83" t="e">
        <f t="shared" si="21"/>
        <v>#REF!</v>
      </c>
    </row>
    <row r="702" spans="15:20" x14ac:dyDescent="0.25">
      <c r="O702" s="70">
        <v>699</v>
      </c>
      <c r="P702" s="73">
        <f t="shared" si="20"/>
        <v>59</v>
      </c>
      <c r="Q702" s="73">
        <v>3</v>
      </c>
      <c r="S702" s="73" t="s">
        <v>66</v>
      </c>
      <c r="T702" s="83" t="e">
        <f t="shared" si="21"/>
        <v>#REF!</v>
      </c>
    </row>
    <row r="703" spans="15:20" x14ac:dyDescent="0.25">
      <c r="O703" s="70">
        <v>700</v>
      </c>
      <c r="P703" s="73">
        <f t="shared" si="20"/>
        <v>59</v>
      </c>
      <c r="Q703" s="73">
        <v>4</v>
      </c>
      <c r="S703" s="73" t="s">
        <v>67</v>
      </c>
      <c r="T703" s="83" t="e">
        <f t="shared" si="21"/>
        <v>#REF!</v>
      </c>
    </row>
    <row r="704" spans="15:20" x14ac:dyDescent="0.25">
      <c r="O704" s="70">
        <v>701</v>
      </c>
      <c r="P704" s="73">
        <f t="shared" si="20"/>
        <v>59</v>
      </c>
      <c r="Q704" s="73">
        <v>5</v>
      </c>
      <c r="S704" s="73" t="s">
        <v>68</v>
      </c>
      <c r="T704" s="83" t="e">
        <f t="shared" si="21"/>
        <v>#REF!</v>
      </c>
    </row>
    <row r="705" spans="15:20" x14ac:dyDescent="0.25">
      <c r="O705" s="70">
        <v>702</v>
      </c>
      <c r="P705" s="73">
        <f t="shared" si="20"/>
        <v>59</v>
      </c>
      <c r="Q705" s="73">
        <v>6</v>
      </c>
      <c r="S705" s="73" t="s">
        <v>69</v>
      </c>
      <c r="T705" s="83" t="e">
        <f t="shared" si="21"/>
        <v>#REF!</v>
      </c>
    </row>
    <row r="706" spans="15:20" x14ac:dyDescent="0.25">
      <c r="O706" s="70">
        <v>703</v>
      </c>
      <c r="P706" s="73">
        <f t="shared" si="20"/>
        <v>59</v>
      </c>
      <c r="Q706" s="73">
        <v>7</v>
      </c>
      <c r="S706" s="73" t="s">
        <v>70</v>
      </c>
      <c r="T706" s="83" t="e">
        <f t="shared" si="21"/>
        <v>#REF!</v>
      </c>
    </row>
    <row r="707" spans="15:20" x14ac:dyDescent="0.25">
      <c r="O707" s="70">
        <v>704</v>
      </c>
      <c r="P707" s="73">
        <f t="shared" si="20"/>
        <v>59</v>
      </c>
      <c r="Q707" s="73">
        <v>8</v>
      </c>
      <c r="S707" s="73" t="s">
        <v>71</v>
      </c>
      <c r="T707" s="83" t="e">
        <f t="shared" si="21"/>
        <v>#REF!</v>
      </c>
    </row>
    <row r="708" spans="15:20" x14ac:dyDescent="0.25">
      <c r="O708" s="70">
        <v>705</v>
      </c>
      <c r="P708" s="73">
        <f t="shared" ref="P708:P735" si="22">ROUNDUP(O708/12,0)</f>
        <v>59</v>
      </c>
      <c r="Q708" s="73">
        <v>9</v>
      </c>
      <c r="S708" s="73" t="s">
        <v>72</v>
      </c>
      <c r="T708" s="83" t="e">
        <f t="shared" ref="T708:T735" si="23">INDEX($B$7:$M$22,P708,Q708)</f>
        <v>#REF!</v>
      </c>
    </row>
    <row r="709" spans="15:20" x14ac:dyDescent="0.25">
      <c r="O709" s="70">
        <v>706</v>
      </c>
      <c r="P709" s="73">
        <f t="shared" si="22"/>
        <v>59</v>
      </c>
      <c r="Q709" s="73">
        <v>10</v>
      </c>
      <c r="S709" s="73" t="s">
        <v>73</v>
      </c>
      <c r="T709" s="83" t="e">
        <f t="shared" si="23"/>
        <v>#REF!</v>
      </c>
    </row>
    <row r="710" spans="15:20" x14ac:dyDescent="0.25">
      <c r="O710" s="70">
        <v>707</v>
      </c>
      <c r="P710" s="73">
        <f t="shared" si="22"/>
        <v>59</v>
      </c>
      <c r="Q710" s="73">
        <v>11</v>
      </c>
      <c r="S710" s="73" t="s">
        <v>74</v>
      </c>
      <c r="T710" s="83" t="e">
        <f t="shared" si="23"/>
        <v>#REF!</v>
      </c>
    </row>
    <row r="711" spans="15:20" x14ac:dyDescent="0.25">
      <c r="O711" s="70">
        <v>708</v>
      </c>
      <c r="P711" s="73">
        <f t="shared" si="22"/>
        <v>59</v>
      </c>
      <c r="Q711" s="73">
        <v>12</v>
      </c>
      <c r="S711" s="73" t="s">
        <v>75</v>
      </c>
      <c r="T711" s="83" t="e">
        <f t="shared" si="23"/>
        <v>#REF!</v>
      </c>
    </row>
    <row r="712" spans="15:20" x14ac:dyDescent="0.25">
      <c r="O712" s="70">
        <v>709</v>
      </c>
      <c r="P712" s="73">
        <f t="shared" si="22"/>
        <v>60</v>
      </c>
      <c r="Q712" s="73">
        <v>1</v>
      </c>
      <c r="R712" s="83">
        <v>1860</v>
      </c>
      <c r="S712" s="73" t="s">
        <v>64</v>
      </c>
      <c r="T712" s="83" t="e">
        <f t="shared" si="23"/>
        <v>#REF!</v>
      </c>
    </row>
    <row r="713" spans="15:20" x14ac:dyDescent="0.25">
      <c r="O713" s="70">
        <v>710</v>
      </c>
      <c r="P713" s="73">
        <f t="shared" si="22"/>
        <v>60</v>
      </c>
      <c r="Q713" s="73">
        <v>2</v>
      </c>
      <c r="S713" s="73" t="s">
        <v>65</v>
      </c>
      <c r="T713" s="83" t="e">
        <f t="shared" si="23"/>
        <v>#REF!</v>
      </c>
    </row>
    <row r="714" spans="15:20" x14ac:dyDescent="0.25">
      <c r="O714" s="70">
        <v>711</v>
      </c>
      <c r="P714" s="73">
        <f t="shared" si="22"/>
        <v>60</v>
      </c>
      <c r="Q714" s="73">
        <v>3</v>
      </c>
      <c r="S714" s="73" t="s">
        <v>66</v>
      </c>
      <c r="T714" s="83" t="e">
        <f t="shared" si="23"/>
        <v>#REF!</v>
      </c>
    </row>
    <row r="715" spans="15:20" x14ac:dyDescent="0.25">
      <c r="O715" s="70">
        <v>712</v>
      </c>
      <c r="P715" s="73">
        <f t="shared" si="22"/>
        <v>60</v>
      </c>
      <c r="Q715" s="73">
        <v>4</v>
      </c>
      <c r="S715" s="73" t="s">
        <v>67</v>
      </c>
      <c r="T715" s="83" t="e">
        <f t="shared" si="23"/>
        <v>#REF!</v>
      </c>
    </row>
    <row r="716" spans="15:20" x14ac:dyDescent="0.25">
      <c r="O716" s="70">
        <v>713</v>
      </c>
      <c r="P716" s="73">
        <f t="shared" si="22"/>
        <v>60</v>
      </c>
      <c r="Q716" s="73">
        <v>5</v>
      </c>
      <c r="S716" s="73" t="s">
        <v>68</v>
      </c>
      <c r="T716" s="83" t="e">
        <f t="shared" si="23"/>
        <v>#REF!</v>
      </c>
    </row>
    <row r="717" spans="15:20" x14ac:dyDescent="0.25">
      <c r="O717" s="70">
        <v>714</v>
      </c>
      <c r="P717" s="73">
        <f t="shared" si="22"/>
        <v>60</v>
      </c>
      <c r="Q717" s="73">
        <v>6</v>
      </c>
      <c r="S717" s="73" t="s">
        <v>69</v>
      </c>
      <c r="T717" s="83" t="e">
        <f t="shared" si="23"/>
        <v>#REF!</v>
      </c>
    </row>
    <row r="718" spans="15:20" x14ac:dyDescent="0.25">
      <c r="O718" s="70">
        <v>715</v>
      </c>
      <c r="P718" s="73">
        <f t="shared" si="22"/>
        <v>60</v>
      </c>
      <c r="Q718" s="73">
        <v>7</v>
      </c>
      <c r="S718" s="73" t="s">
        <v>70</v>
      </c>
      <c r="T718" s="83" t="e">
        <f t="shared" si="23"/>
        <v>#REF!</v>
      </c>
    </row>
    <row r="719" spans="15:20" x14ac:dyDescent="0.25">
      <c r="O719" s="70">
        <v>716</v>
      </c>
      <c r="P719" s="73">
        <f t="shared" si="22"/>
        <v>60</v>
      </c>
      <c r="Q719" s="73">
        <v>8</v>
      </c>
      <c r="S719" s="73" t="s">
        <v>71</v>
      </c>
      <c r="T719" s="83" t="e">
        <f t="shared" si="23"/>
        <v>#REF!</v>
      </c>
    </row>
    <row r="720" spans="15:20" x14ac:dyDescent="0.25">
      <c r="O720" s="70">
        <v>717</v>
      </c>
      <c r="P720" s="73">
        <f t="shared" si="22"/>
        <v>60</v>
      </c>
      <c r="Q720" s="73">
        <v>9</v>
      </c>
      <c r="S720" s="73" t="s">
        <v>72</v>
      </c>
      <c r="T720" s="83" t="e">
        <f t="shared" si="23"/>
        <v>#REF!</v>
      </c>
    </row>
    <row r="721" spans="15:20" x14ac:dyDescent="0.25">
      <c r="O721" s="70">
        <v>718</v>
      </c>
      <c r="P721" s="73">
        <f t="shared" si="22"/>
        <v>60</v>
      </c>
      <c r="Q721" s="73">
        <v>10</v>
      </c>
      <c r="S721" s="73" t="s">
        <v>73</v>
      </c>
      <c r="T721" s="83" t="e">
        <f t="shared" si="23"/>
        <v>#REF!</v>
      </c>
    </row>
    <row r="722" spans="15:20" x14ac:dyDescent="0.25">
      <c r="O722" s="70">
        <v>719</v>
      </c>
      <c r="P722" s="73">
        <f t="shared" si="22"/>
        <v>60</v>
      </c>
      <c r="Q722" s="73">
        <v>11</v>
      </c>
      <c r="S722" s="73" t="s">
        <v>74</v>
      </c>
      <c r="T722" s="83" t="e">
        <f t="shared" si="23"/>
        <v>#REF!</v>
      </c>
    </row>
    <row r="723" spans="15:20" x14ac:dyDescent="0.25">
      <c r="O723" s="70">
        <v>720</v>
      </c>
      <c r="P723" s="73">
        <f t="shared" si="22"/>
        <v>60</v>
      </c>
      <c r="Q723" s="73">
        <v>12</v>
      </c>
      <c r="S723" s="73" t="s">
        <v>75</v>
      </c>
      <c r="T723" s="83" t="e">
        <f t="shared" si="23"/>
        <v>#REF!</v>
      </c>
    </row>
    <row r="724" spans="15:20" x14ac:dyDescent="0.25">
      <c r="O724" s="70">
        <v>721</v>
      </c>
      <c r="P724" s="73">
        <f t="shared" si="22"/>
        <v>61</v>
      </c>
      <c r="Q724" s="73">
        <v>1</v>
      </c>
      <c r="R724" s="83">
        <v>1861</v>
      </c>
      <c r="S724" s="73" t="s">
        <v>64</v>
      </c>
      <c r="T724" s="83" t="e">
        <f t="shared" si="23"/>
        <v>#REF!</v>
      </c>
    </row>
    <row r="725" spans="15:20" x14ac:dyDescent="0.25">
      <c r="O725" s="70">
        <v>722</v>
      </c>
      <c r="P725" s="73">
        <f t="shared" si="22"/>
        <v>61</v>
      </c>
      <c r="Q725" s="73">
        <v>2</v>
      </c>
      <c r="S725" s="73" t="s">
        <v>65</v>
      </c>
      <c r="T725" s="83" t="e">
        <f t="shared" si="23"/>
        <v>#REF!</v>
      </c>
    </row>
    <row r="726" spans="15:20" x14ac:dyDescent="0.25">
      <c r="O726" s="70">
        <v>723</v>
      </c>
      <c r="P726" s="73">
        <f t="shared" si="22"/>
        <v>61</v>
      </c>
      <c r="Q726" s="73">
        <v>3</v>
      </c>
      <c r="S726" s="73" t="s">
        <v>66</v>
      </c>
      <c r="T726" s="83" t="e">
        <f t="shared" si="23"/>
        <v>#REF!</v>
      </c>
    </row>
    <row r="727" spans="15:20" x14ac:dyDescent="0.25">
      <c r="O727" s="70">
        <v>724</v>
      </c>
      <c r="P727" s="73">
        <f t="shared" si="22"/>
        <v>61</v>
      </c>
      <c r="Q727" s="73">
        <v>4</v>
      </c>
      <c r="S727" s="73" t="s">
        <v>67</v>
      </c>
      <c r="T727" s="83" t="e">
        <f t="shared" si="23"/>
        <v>#REF!</v>
      </c>
    </row>
    <row r="728" spans="15:20" x14ac:dyDescent="0.25">
      <c r="O728" s="70">
        <v>725</v>
      </c>
      <c r="P728" s="73">
        <f t="shared" si="22"/>
        <v>61</v>
      </c>
      <c r="Q728" s="73">
        <v>5</v>
      </c>
      <c r="S728" s="73" t="s">
        <v>68</v>
      </c>
      <c r="T728" s="83" t="e">
        <f t="shared" si="23"/>
        <v>#REF!</v>
      </c>
    </row>
    <row r="729" spans="15:20" x14ac:dyDescent="0.25">
      <c r="O729" s="70">
        <v>726</v>
      </c>
      <c r="P729" s="73">
        <f t="shared" si="22"/>
        <v>61</v>
      </c>
      <c r="Q729" s="73">
        <v>6</v>
      </c>
      <c r="S729" s="73" t="s">
        <v>69</v>
      </c>
      <c r="T729" s="83" t="e">
        <f t="shared" si="23"/>
        <v>#REF!</v>
      </c>
    </row>
    <row r="730" spans="15:20" x14ac:dyDescent="0.25">
      <c r="O730" s="70">
        <v>727</v>
      </c>
      <c r="P730" s="73">
        <f t="shared" si="22"/>
        <v>61</v>
      </c>
      <c r="Q730" s="73">
        <v>7</v>
      </c>
      <c r="S730" s="73" t="s">
        <v>70</v>
      </c>
      <c r="T730" s="83" t="e">
        <f t="shared" si="23"/>
        <v>#REF!</v>
      </c>
    </row>
    <row r="731" spans="15:20" x14ac:dyDescent="0.25">
      <c r="O731" s="70">
        <v>728</v>
      </c>
      <c r="P731" s="73">
        <f t="shared" si="22"/>
        <v>61</v>
      </c>
      <c r="Q731" s="73">
        <v>8</v>
      </c>
      <c r="S731" s="73" t="s">
        <v>71</v>
      </c>
      <c r="T731" s="83" t="e">
        <f t="shared" si="23"/>
        <v>#REF!</v>
      </c>
    </row>
    <row r="732" spans="15:20" x14ac:dyDescent="0.25">
      <c r="O732" s="70">
        <v>729</v>
      </c>
      <c r="P732" s="73">
        <f t="shared" si="22"/>
        <v>61</v>
      </c>
      <c r="Q732" s="73">
        <v>9</v>
      </c>
      <c r="S732" s="73" t="s">
        <v>72</v>
      </c>
      <c r="T732" s="83" t="e">
        <f t="shared" si="23"/>
        <v>#REF!</v>
      </c>
    </row>
    <row r="733" spans="15:20" x14ac:dyDescent="0.25">
      <c r="O733" s="70">
        <v>730</v>
      </c>
      <c r="P733" s="73">
        <f t="shared" si="22"/>
        <v>61</v>
      </c>
      <c r="Q733" s="73">
        <v>10</v>
      </c>
      <c r="S733" s="73" t="s">
        <v>73</v>
      </c>
      <c r="T733" s="83" t="e">
        <f t="shared" si="23"/>
        <v>#REF!</v>
      </c>
    </row>
    <row r="734" spans="15:20" x14ac:dyDescent="0.25">
      <c r="O734" s="70">
        <v>731</v>
      </c>
      <c r="P734" s="73">
        <f t="shared" si="22"/>
        <v>61</v>
      </c>
      <c r="Q734" s="73">
        <v>11</v>
      </c>
      <c r="S734" s="73" t="s">
        <v>74</v>
      </c>
      <c r="T734" s="83" t="e">
        <f t="shared" si="23"/>
        <v>#REF!</v>
      </c>
    </row>
    <row r="735" spans="15:20" x14ac:dyDescent="0.25">
      <c r="O735" s="70">
        <v>732</v>
      </c>
      <c r="P735" s="73">
        <f t="shared" si="22"/>
        <v>61</v>
      </c>
      <c r="Q735" s="73">
        <v>12</v>
      </c>
      <c r="S735" s="73" t="s">
        <v>75</v>
      </c>
      <c r="T735" s="83" t="e">
        <f t="shared" si="23"/>
        <v>#REF!</v>
      </c>
    </row>
    <row r="736" spans="15:20" x14ac:dyDescent="0.25">
      <c r="O736" s="70"/>
    </row>
    <row r="737" spans="15:20" s="73" customFormat="1" x14ac:dyDescent="0.25">
      <c r="O737" s="70"/>
      <c r="R737" s="83"/>
      <c r="S737" s="83"/>
      <c r="T737" s="83"/>
    </row>
    <row r="738" spans="15:20" s="73" customFormat="1" x14ac:dyDescent="0.25">
      <c r="O738" s="70"/>
      <c r="R738" s="83"/>
      <c r="S738" s="83"/>
      <c r="T738" s="83"/>
    </row>
    <row r="739" spans="15:20" s="73" customFormat="1" x14ac:dyDescent="0.25">
      <c r="O739" s="70"/>
      <c r="R739" s="83"/>
      <c r="S739" s="83"/>
      <c r="T739" s="83"/>
    </row>
    <row r="740" spans="15:20" s="73" customFormat="1" x14ac:dyDescent="0.25">
      <c r="O740" s="70"/>
      <c r="R740" s="83"/>
      <c r="S740" s="83"/>
      <c r="T740" s="83"/>
    </row>
    <row r="741" spans="15:20" s="73" customFormat="1" x14ac:dyDescent="0.25">
      <c r="O741" s="70"/>
      <c r="R741" s="83"/>
      <c r="S741" s="83"/>
      <c r="T741" s="83"/>
    </row>
    <row r="742" spans="15:20" s="73" customFormat="1" x14ac:dyDescent="0.25">
      <c r="O742" s="70"/>
      <c r="R742" s="83"/>
      <c r="S742" s="83"/>
      <c r="T742" s="83"/>
    </row>
    <row r="743" spans="15:20" s="73" customFormat="1" x14ac:dyDescent="0.25">
      <c r="O743" s="70"/>
      <c r="R743" s="83"/>
      <c r="S743" s="83"/>
      <c r="T743" s="83"/>
    </row>
    <row r="744" spans="15:20" s="73" customFormat="1" x14ac:dyDescent="0.25">
      <c r="O744" s="70"/>
      <c r="R744" s="83"/>
      <c r="S744" s="83"/>
      <c r="T744" s="83"/>
    </row>
    <row r="745" spans="15:20" s="73" customFormat="1" x14ac:dyDescent="0.25">
      <c r="O745" s="70"/>
      <c r="R745" s="83"/>
      <c r="S745" s="83"/>
      <c r="T745" s="83"/>
    </row>
    <row r="746" spans="15:20" s="73" customFormat="1" x14ac:dyDescent="0.25">
      <c r="O746" s="70"/>
      <c r="R746" s="83"/>
      <c r="S746" s="83"/>
      <c r="T746" s="83"/>
    </row>
    <row r="747" spans="15:20" s="73" customFormat="1" x14ac:dyDescent="0.25">
      <c r="O747" s="70"/>
      <c r="R747" s="83"/>
      <c r="S747" s="83"/>
      <c r="T747" s="83"/>
    </row>
  </sheetData>
  <hyperlinks>
    <hyperlink ref="A1" location="Contents!A1" display="Contents"/>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747"/>
  <sheetViews>
    <sheetView zoomScaleNormal="100" workbookViewId="0"/>
  </sheetViews>
  <sheetFormatPr defaultRowHeight="15" x14ac:dyDescent="0.25"/>
  <cols>
    <col min="15" max="15" width="5.42578125" style="73" bestFit="1" customWidth="1"/>
    <col min="16" max="17" width="4.42578125" style="73" bestFit="1" customWidth="1"/>
    <col min="18" max="20" width="9.140625" style="83"/>
  </cols>
  <sheetData>
    <row r="1" spans="1:20" x14ac:dyDescent="0.25">
      <c r="A1" s="115" t="s">
        <v>349</v>
      </c>
      <c r="B1" s="5" t="s">
        <v>179</v>
      </c>
    </row>
    <row r="2" spans="1:20" x14ac:dyDescent="0.25">
      <c r="B2" s="5" t="s">
        <v>178</v>
      </c>
    </row>
    <row r="3" spans="1:20" x14ac:dyDescent="0.25">
      <c r="B3" s="5" t="s">
        <v>273</v>
      </c>
    </row>
    <row r="4" spans="1:20" x14ac:dyDescent="0.25">
      <c r="O4" s="70">
        <v>1</v>
      </c>
      <c r="P4" s="73">
        <f t="shared" ref="P4:P67" si="0">ROUNDUP(O4/12,0)</f>
        <v>1</v>
      </c>
      <c r="Q4" s="73">
        <v>1</v>
      </c>
      <c r="R4" s="83">
        <v>1832</v>
      </c>
      <c r="S4" s="73" t="s">
        <v>64</v>
      </c>
      <c r="T4"/>
    </row>
    <row r="5" spans="1:20" x14ac:dyDescent="0.25">
      <c r="O5" s="70">
        <v>2</v>
      </c>
      <c r="P5" s="73">
        <f t="shared" si="0"/>
        <v>1</v>
      </c>
      <c r="Q5" s="73">
        <v>2</v>
      </c>
      <c r="S5" s="73" t="s">
        <v>65</v>
      </c>
      <c r="T5"/>
    </row>
    <row r="6" spans="1:20" x14ac:dyDescent="0.25">
      <c r="A6" s="10" t="s">
        <v>2</v>
      </c>
      <c r="B6" s="65" t="s">
        <v>64</v>
      </c>
      <c r="C6" s="65" t="s">
        <v>65</v>
      </c>
      <c r="D6" s="65" t="s">
        <v>66</v>
      </c>
      <c r="E6" s="65" t="s">
        <v>67</v>
      </c>
      <c r="F6" s="65" t="s">
        <v>68</v>
      </c>
      <c r="G6" s="65" t="s">
        <v>69</v>
      </c>
      <c r="H6" s="65" t="s">
        <v>70</v>
      </c>
      <c r="I6" s="65" t="s">
        <v>71</v>
      </c>
      <c r="J6" s="65" t="s">
        <v>72</v>
      </c>
      <c r="K6" s="65" t="s">
        <v>73</v>
      </c>
      <c r="L6" s="65" t="s">
        <v>74</v>
      </c>
      <c r="M6" s="65" t="s">
        <v>75</v>
      </c>
      <c r="O6" s="70">
        <v>3</v>
      </c>
      <c r="P6" s="73">
        <f t="shared" si="0"/>
        <v>1</v>
      </c>
      <c r="Q6" s="73">
        <v>3</v>
      </c>
      <c r="S6" s="73" t="s">
        <v>66</v>
      </c>
      <c r="T6" s="83">
        <f t="shared" ref="T6:T69" si="1">INDEX($B$7:$M$22,P6,Q6)</f>
        <v>1452</v>
      </c>
    </row>
    <row r="7" spans="1:20" x14ac:dyDescent="0.25">
      <c r="A7">
        <v>1832</v>
      </c>
      <c r="B7" s="84" t="s">
        <v>52</v>
      </c>
      <c r="C7" s="84" t="s">
        <v>52</v>
      </c>
      <c r="D7" s="66">
        <v>1452</v>
      </c>
      <c r="E7" s="66">
        <v>1452</v>
      </c>
      <c r="F7" s="66">
        <v>1452</v>
      </c>
      <c r="G7" s="66">
        <v>1452</v>
      </c>
      <c r="H7" s="66">
        <v>1452</v>
      </c>
      <c r="I7" s="66">
        <v>1452</v>
      </c>
      <c r="J7" s="66">
        <v>1452</v>
      </c>
      <c r="K7" s="66">
        <v>1452</v>
      </c>
      <c r="L7" s="66">
        <v>1452</v>
      </c>
      <c r="M7" s="66">
        <v>1452</v>
      </c>
      <c r="O7" s="70">
        <v>4</v>
      </c>
      <c r="P7" s="73">
        <f t="shared" si="0"/>
        <v>1</v>
      </c>
      <c r="Q7" s="73">
        <v>4</v>
      </c>
      <c r="S7" s="73" t="s">
        <v>67</v>
      </c>
      <c r="T7" s="83">
        <f t="shared" si="1"/>
        <v>1452</v>
      </c>
    </row>
    <row r="8" spans="1:20" x14ac:dyDescent="0.25">
      <c r="A8">
        <v>1833</v>
      </c>
      <c r="B8" s="66">
        <v>1452</v>
      </c>
      <c r="C8" s="66">
        <v>1452</v>
      </c>
      <c r="D8" s="66">
        <v>1452</v>
      </c>
      <c r="E8" s="66">
        <v>1452</v>
      </c>
      <c r="F8" s="66">
        <v>1447</v>
      </c>
      <c r="G8" s="66">
        <v>1442</v>
      </c>
      <c r="H8" s="66">
        <v>1442</v>
      </c>
      <c r="I8" s="66">
        <v>1442</v>
      </c>
      <c r="J8" s="66">
        <v>1442</v>
      </c>
      <c r="K8" s="66">
        <v>1442</v>
      </c>
      <c r="L8" s="66">
        <v>1442</v>
      </c>
      <c r="M8" s="66">
        <v>1442</v>
      </c>
      <c r="O8" s="70">
        <v>5</v>
      </c>
      <c r="P8" s="73">
        <f t="shared" si="0"/>
        <v>1</v>
      </c>
      <c r="Q8" s="73">
        <v>5</v>
      </c>
      <c r="S8" s="73" t="s">
        <v>68</v>
      </c>
      <c r="T8" s="83">
        <f t="shared" si="1"/>
        <v>1452</v>
      </c>
    </row>
    <row r="9" spans="1:20" x14ac:dyDescent="0.25">
      <c r="A9">
        <v>1834</v>
      </c>
      <c r="B9" s="66">
        <v>1442</v>
      </c>
      <c r="C9" s="66">
        <v>1442</v>
      </c>
      <c r="D9" s="66">
        <v>1442</v>
      </c>
      <c r="E9" s="66">
        <v>1442</v>
      </c>
      <c r="F9" s="66">
        <v>1442</v>
      </c>
      <c r="G9" s="66">
        <v>1442</v>
      </c>
      <c r="H9" s="66">
        <v>1442</v>
      </c>
      <c r="I9" s="66">
        <v>1442</v>
      </c>
      <c r="J9" s="66">
        <v>1424</v>
      </c>
      <c r="K9" s="66">
        <v>1422</v>
      </c>
      <c r="L9" s="66">
        <v>1422</v>
      </c>
      <c r="M9" s="66">
        <v>1422</v>
      </c>
      <c r="O9" s="70">
        <v>6</v>
      </c>
      <c r="P9" s="73">
        <f t="shared" si="0"/>
        <v>1</v>
      </c>
      <c r="Q9" s="73">
        <v>6</v>
      </c>
      <c r="S9" s="73" t="s">
        <v>69</v>
      </c>
      <c r="T9" s="83">
        <f t="shared" si="1"/>
        <v>1452</v>
      </c>
    </row>
    <row r="10" spans="1:20" x14ac:dyDescent="0.25">
      <c r="A10">
        <v>1835</v>
      </c>
      <c r="B10" s="66">
        <v>1422</v>
      </c>
      <c r="C10" s="66">
        <v>1418</v>
      </c>
      <c r="D10" s="66">
        <v>1384</v>
      </c>
      <c r="E10" s="66">
        <v>1379</v>
      </c>
      <c r="F10" s="66">
        <v>1378</v>
      </c>
      <c r="G10" s="66">
        <v>1378</v>
      </c>
      <c r="H10" s="66">
        <v>1378</v>
      </c>
      <c r="I10" s="66">
        <v>1378</v>
      </c>
      <c r="J10" s="66">
        <v>1378</v>
      </c>
      <c r="K10" s="66">
        <v>1377</v>
      </c>
      <c r="L10" s="66">
        <v>1377</v>
      </c>
      <c r="M10" s="66">
        <v>1377</v>
      </c>
      <c r="O10" s="70">
        <v>7</v>
      </c>
      <c r="P10" s="73">
        <f t="shared" si="0"/>
        <v>1</v>
      </c>
      <c r="Q10" s="73">
        <v>7</v>
      </c>
      <c r="S10" s="73" t="s">
        <v>70</v>
      </c>
      <c r="T10" s="83">
        <f t="shared" si="1"/>
        <v>1452</v>
      </c>
    </row>
    <row r="11" spans="1:20" x14ac:dyDescent="0.25">
      <c r="A11">
        <v>1836</v>
      </c>
      <c r="B11" s="66">
        <v>1377</v>
      </c>
      <c r="C11" s="66">
        <v>1377</v>
      </c>
      <c r="D11" s="66">
        <v>1377</v>
      </c>
      <c r="E11" s="66">
        <v>1377</v>
      </c>
      <c r="F11" s="66">
        <v>1377</v>
      </c>
      <c r="G11" s="66">
        <v>1373</v>
      </c>
      <c r="H11" s="66">
        <v>1362</v>
      </c>
      <c r="I11" s="66">
        <v>1362</v>
      </c>
      <c r="J11" s="66">
        <v>1362</v>
      </c>
      <c r="K11" s="66">
        <v>1362</v>
      </c>
      <c r="L11" s="66">
        <v>1362</v>
      </c>
      <c r="M11" s="66">
        <v>1362</v>
      </c>
      <c r="O11" s="70">
        <v>8</v>
      </c>
      <c r="P11" s="73">
        <f t="shared" si="0"/>
        <v>1</v>
      </c>
      <c r="Q11" s="73">
        <v>8</v>
      </c>
      <c r="S11" s="73" t="s">
        <v>71</v>
      </c>
      <c r="T11" s="83">
        <f t="shared" si="1"/>
        <v>1452</v>
      </c>
    </row>
    <row r="12" spans="1:20" x14ac:dyDescent="0.25">
      <c r="A12">
        <v>1837</v>
      </c>
      <c r="B12" s="66">
        <v>1362</v>
      </c>
      <c r="C12" s="66">
        <v>1362</v>
      </c>
      <c r="D12" s="66">
        <v>1362</v>
      </c>
      <c r="E12" s="66">
        <v>1362</v>
      </c>
      <c r="F12" s="66">
        <v>1361</v>
      </c>
      <c r="G12" s="66">
        <v>1361</v>
      </c>
      <c r="H12" s="66">
        <v>1361</v>
      </c>
      <c r="I12" s="66">
        <v>1361</v>
      </c>
      <c r="J12" s="66">
        <v>1358</v>
      </c>
      <c r="K12" s="66">
        <v>1356</v>
      </c>
      <c r="L12" s="66">
        <v>1356</v>
      </c>
      <c r="M12" s="66">
        <v>1356</v>
      </c>
      <c r="O12" s="70">
        <v>9</v>
      </c>
      <c r="P12" s="73">
        <f t="shared" si="0"/>
        <v>1</v>
      </c>
      <c r="Q12" s="73">
        <v>9</v>
      </c>
      <c r="S12" s="73" t="s">
        <v>72</v>
      </c>
      <c r="T12" s="83">
        <f t="shared" si="1"/>
        <v>1452</v>
      </c>
    </row>
    <row r="13" spans="1:20" x14ac:dyDescent="0.25">
      <c r="A13">
        <v>1838</v>
      </c>
      <c r="B13" s="66">
        <v>1356</v>
      </c>
      <c r="C13" s="66">
        <v>1356</v>
      </c>
      <c r="D13" s="66">
        <v>1356</v>
      </c>
      <c r="E13" s="66">
        <v>1356</v>
      </c>
      <c r="F13" s="66">
        <v>1356</v>
      </c>
      <c r="G13" s="66">
        <v>1354</v>
      </c>
      <c r="H13" s="66">
        <v>1346</v>
      </c>
      <c r="I13" s="66">
        <v>1346</v>
      </c>
      <c r="J13" s="66">
        <v>1346</v>
      </c>
      <c r="K13" s="66">
        <v>1306</v>
      </c>
      <c r="L13" s="87">
        <v>1305</v>
      </c>
      <c r="M13" s="87">
        <v>1301</v>
      </c>
      <c r="O13" s="70">
        <v>10</v>
      </c>
      <c r="P13" s="73">
        <f t="shared" si="0"/>
        <v>1</v>
      </c>
      <c r="Q13" s="73">
        <v>10</v>
      </c>
      <c r="S13" s="73" t="s">
        <v>73</v>
      </c>
      <c r="T13" s="83">
        <f t="shared" si="1"/>
        <v>1452</v>
      </c>
    </row>
    <row r="14" spans="1:20" x14ac:dyDescent="0.25">
      <c r="A14">
        <v>1839</v>
      </c>
      <c r="B14" s="66">
        <v>1301</v>
      </c>
      <c r="C14" s="66">
        <v>1301</v>
      </c>
      <c r="D14" s="66">
        <v>1301</v>
      </c>
      <c r="E14" s="66">
        <v>1301</v>
      </c>
      <c r="F14" s="66">
        <v>1301</v>
      </c>
      <c r="G14" s="66">
        <v>1301</v>
      </c>
      <c r="H14" s="66">
        <v>1301</v>
      </c>
      <c r="I14" s="66">
        <v>1301</v>
      </c>
      <c r="J14" s="66">
        <v>1301</v>
      </c>
      <c r="K14" s="66">
        <v>1301</v>
      </c>
      <c r="L14" s="66">
        <v>1301</v>
      </c>
      <c r="M14" s="66">
        <v>1301</v>
      </c>
      <c r="O14" s="70">
        <v>11</v>
      </c>
      <c r="P14" s="73">
        <f t="shared" si="0"/>
        <v>1</v>
      </c>
      <c r="Q14" s="73">
        <v>11</v>
      </c>
      <c r="S14" s="73" t="s">
        <v>74</v>
      </c>
      <c r="T14" s="83">
        <f t="shared" si="1"/>
        <v>1452</v>
      </c>
    </row>
    <row r="15" spans="1:20" x14ac:dyDescent="0.25">
      <c r="A15">
        <v>1840</v>
      </c>
      <c r="B15" s="66">
        <v>1301</v>
      </c>
      <c r="C15" s="66">
        <v>1301</v>
      </c>
      <c r="D15" s="66">
        <v>1300</v>
      </c>
      <c r="E15" s="66">
        <v>1296</v>
      </c>
      <c r="F15" s="66">
        <v>1296</v>
      </c>
      <c r="G15" s="66">
        <v>1296</v>
      </c>
      <c r="H15" s="66">
        <v>1292</v>
      </c>
      <c r="I15" s="66">
        <v>1278</v>
      </c>
      <c r="J15" s="66">
        <v>1276</v>
      </c>
      <c r="K15" s="66">
        <v>1272</v>
      </c>
      <c r="L15" s="66">
        <v>1260</v>
      </c>
      <c r="M15" s="66">
        <v>1206</v>
      </c>
      <c r="O15" s="70">
        <v>12</v>
      </c>
      <c r="P15" s="73">
        <f t="shared" si="0"/>
        <v>1</v>
      </c>
      <c r="Q15" s="73">
        <v>12</v>
      </c>
      <c r="S15" s="73" t="s">
        <v>75</v>
      </c>
      <c r="T15" s="83">
        <f t="shared" si="1"/>
        <v>1452</v>
      </c>
    </row>
    <row r="16" spans="1:20" x14ac:dyDescent="0.25">
      <c r="A16">
        <v>1841</v>
      </c>
      <c r="B16" s="66">
        <v>1189</v>
      </c>
      <c r="C16" s="66">
        <v>1186</v>
      </c>
      <c r="D16" s="66">
        <v>1177</v>
      </c>
      <c r="E16" s="66">
        <v>1110</v>
      </c>
      <c r="F16" s="66">
        <v>968</v>
      </c>
      <c r="G16" s="66">
        <v>948</v>
      </c>
      <c r="H16" s="66">
        <v>939</v>
      </c>
      <c r="I16" s="66">
        <v>910</v>
      </c>
      <c r="J16" s="66">
        <v>877</v>
      </c>
      <c r="K16" s="66">
        <v>867</v>
      </c>
      <c r="L16" s="66">
        <v>867</v>
      </c>
      <c r="M16" s="66">
        <v>867</v>
      </c>
      <c r="O16" s="70">
        <v>13</v>
      </c>
      <c r="P16" s="73">
        <f t="shared" si="0"/>
        <v>2</v>
      </c>
      <c r="Q16" s="73">
        <v>1</v>
      </c>
      <c r="R16" s="83">
        <v>1833</v>
      </c>
      <c r="S16" s="73" t="s">
        <v>64</v>
      </c>
      <c r="T16" s="83">
        <f t="shared" si="1"/>
        <v>1452</v>
      </c>
    </row>
    <row r="17" spans="1:20" x14ac:dyDescent="0.25">
      <c r="A17">
        <v>1842</v>
      </c>
      <c r="B17" s="66">
        <v>867</v>
      </c>
      <c r="C17" s="66">
        <v>866</v>
      </c>
      <c r="D17" s="66">
        <v>860</v>
      </c>
      <c r="E17" s="66">
        <v>840</v>
      </c>
      <c r="F17" s="66">
        <v>824</v>
      </c>
      <c r="G17" s="66">
        <v>824</v>
      </c>
      <c r="H17" s="66">
        <v>824</v>
      </c>
      <c r="I17" s="66">
        <v>824</v>
      </c>
      <c r="J17" s="66">
        <v>824</v>
      </c>
      <c r="K17" s="66">
        <v>820</v>
      </c>
      <c r="L17" s="66">
        <v>804</v>
      </c>
      <c r="M17" s="66">
        <v>774</v>
      </c>
      <c r="O17" s="70">
        <v>14</v>
      </c>
      <c r="P17" s="73">
        <f t="shared" si="0"/>
        <v>2</v>
      </c>
      <c r="Q17" s="73">
        <v>2</v>
      </c>
      <c r="S17" s="73" t="s">
        <v>65</v>
      </c>
      <c r="T17" s="83">
        <f t="shared" si="1"/>
        <v>1452</v>
      </c>
    </row>
    <row r="18" spans="1:20" x14ac:dyDescent="0.25">
      <c r="A18">
        <v>1843</v>
      </c>
      <c r="B18" s="66">
        <v>774</v>
      </c>
      <c r="C18" s="66">
        <v>709</v>
      </c>
      <c r="D18" s="66">
        <v>709</v>
      </c>
      <c r="E18" s="66">
        <v>709</v>
      </c>
      <c r="F18" s="66">
        <v>628</v>
      </c>
      <c r="G18" s="66">
        <v>617</v>
      </c>
      <c r="H18" s="66">
        <v>617</v>
      </c>
      <c r="I18" s="66">
        <v>617</v>
      </c>
      <c r="J18" s="66">
        <v>613</v>
      </c>
      <c r="K18" s="66">
        <v>612</v>
      </c>
      <c r="L18" s="66">
        <v>612</v>
      </c>
      <c r="M18" s="66">
        <v>612</v>
      </c>
      <c r="O18" s="70">
        <v>15</v>
      </c>
      <c r="P18" s="73">
        <f t="shared" si="0"/>
        <v>2</v>
      </c>
      <c r="Q18" s="73">
        <v>3</v>
      </c>
      <c r="S18" s="73" t="s">
        <v>66</v>
      </c>
      <c r="T18" s="83">
        <f t="shared" si="1"/>
        <v>1452</v>
      </c>
    </row>
    <row r="19" spans="1:20" x14ac:dyDescent="0.25">
      <c r="A19">
        <v>1844</v>
      </c>
      <c r="B19" s="66">
        <v>610</v>
      </c>
      <c r="C19" s="66">
        <v>610</v>
      </c>
      <c r="D19" s="66">
        <v>610</v>
      </c>
      <c r="E19" s="66">
        <v>610</v>
      </c>
      <c r="F19" s="66">
        <v>615</v>
      </c>
      <c r="G19" s="66">
        <v>620</v>
      </c>
      <c r="H19" s="66">
        <v>620</v>
      </c>
      <c r="I19" s="66">
        <v>620</v>
      </c>
      <c r="J19" s="66">
        <v>615</v>
      </c>
      <c r="K19" s="66">
        <v>610</v>
      </c>
      <c r="L19" s="66">
        <v>610</v>
      </c>
      <c r="M19" s="66">
        <v>610</v>
      </c>
      <c r="O19" s="70">
        <v>16</v>
      </c>
      <c r="P19" s="73">
        <f t="shared" si="0"/>
        <v>2</v>
      </c>
      <c r="Q19" s="73">
        <v>4</v>
      </c>
      <c r="S19" s="73" t="s">
        <v>67</v>
      </c>
      <c r="T19" s="83">
        <f t="shared" si="1"/>
        <v>1452</v>
      </c>
    </row>
    <row r="20" spans="1:20" x14ac:dyDescent="0.25">
      <c r="A20">
        <v>1845</v>
      </c>
      <c r="B20" s="66">
        <v>610</v>
      </c>
      <c r="C20" s="66">
        <v>580</v>
      </c>
      <c r="D20" s="66">
        <v>550</v>
      </c>
      <c r="E20" s="66">
        <v>550</v>
      </c>
      <c r="F20" s="66">
        <v>550</v>
      </c>
      <c r="G20" s="66">
        <v>550</v>
      </c>
      <c r="H20" s="66">
        <v>550</v>
      </c>
      <c r="I20" s="66">
        <v>550</v>
      </c>
      <c r="J20" s="66">
        <v>550</v>
      </c>
      <c r="K20" s="66">
        <v>550</v>
      </c>
      <c r="L20" s="66">
        <v>550</v>
      </c>
      <c r="M20" s="66">
        <v>550</v>
      </c>
      <c r="O20" s="70">
        <v>17</v>
      </c>
      <c r="P20" s="73">
        <f t="shared" si="0"/>
        <v>2</v>
      </c>
      <c r="Q20" s="73">
        <v>5</v>
      </c>
      <c r="S20" s="73" t="s">
        <v>68</v>
      </c>
      <c r="T20" s="83">
        <f t="shared" si="1"/>
        <v>1447</v>
      </c>
    </row>
    <row r="21" spans="1:20" x14ac:dyDescent="0.25">
      <c r="A21">
        <v>1846</v>
      </c>
      <c r="B21" s="66">
        <v>550</v>
      </c>
      <c r="C21" s="66">
        <v>550</v>
      </c>
      <c r="D21" s="66">
        <v>530</v>
      </c>
      <c r="E21" s="66">
        <v>530</v>
      </c>
      <c r="F21" s="66">
        <v>530</v>
      </c>
      <c r="G21" s="66">
        <v>530</v>
      </c>
      <c r="H21" s="66">
        <v>516</v>
      </c>
      <c r="I21" s="66">
        <v>512</v>
      </c>
      <c r="J21" s="66">
        <v>512</v>
      </c>
      <c r="K21" s="66">
        <v>512</v>
      </c>
      <c r="L21" s="66">
        <v>512</v>
      </c>
      <c r="M21" s="66">
        <v>512</v>
      </c>
      <c r="O21" s="70">
        <v>18</v>
      </c>
      <c r="P21" s="73">
        <f t="shared" si="0"/>
        <v>2</v>
      </c>
      <c r="Q21" s="73">
        <v>6</v>
      </c>
      <c r="S21" s="73" t="s">
        <v>69</v>
      </c>
      <c r="T21" s="83">
        <f t="shared" si="1"/>
        <v>1442</v>
      </c>
    </row>
    <row r="22" spans="1:20" x14ac:dyDescent="0.25">
      <c r="A22">
        <v>1847</v>
      </c>
      <c r="B22" s="66">
        <v>512</v>
      </c>
      <c r="C22" s="66">
        <v>512</v>
      </c>
      <c r="D22" s="67">
        <v>512</v>
      </c>
      <c r="E22" s="66">
        <v>512</v>
      </c>
      <c r="F22" s="66">
        <v>470</v>
      </c>
      <c r="G22" s="66">
        <v>470</v>
      </c>
      <c r="H22" s="66">
        <v>461</v>
      </c>
      <c r="I22" s="66">
        <v>461</v>
      </c>
      <c r="J22" s="66">
        <v>461</v>
      </c>
      <c r="K22" s="66">
        <v>461</v>
      </c>
      <c r="L22" s="66">
        <v>461</v>
      </c>
      <c r="M22" s="66">
        <v>461</v>
      </c>
      <c r="O22" s="70">
        <v>19</v>
      </c>
      <c r="P22" s="73">
        <f t="shared" si="0"/>
        <v>2</v>
      </c>
      <c r="Q22" s="73">
        <v>7</v>
      </c>
      <c r="S22" s="73" t="s">
        <v>70</v>
      </c>
      <c r="T22" s="83">
        <f t="shared" si="1"/>
        <v>1442</v>
      </c>
    </row>
    <row r="23" spans="1:20" x14ac:dyDescent="0.25">
      <c r="O23" s="70">
        <v>20</v>
      </c>
      <c r="P23" s="73">
        <f t="shared" si="0"/>
        <v>2</v>
      </c>
      <c r="Q23" s="73">
        <v>8</v>
      </c>
      <c r="S23" s="73" t="s">
        <v>71</v>
      </c>
      <c r="T23" s="83">
        <f t="shared" si="1"/>
        <v>1442</v>
      </c>
    </row>
    <row r="24" spans="1:20" x14ac:dyDescent="0.25">
      <c r="O24" s="70">
        <v>21</v>
      </c>
      <c r="P24" s="73">
        <f t="shared" si="0"/>
        <v>2</v>
      </c>
      <c r="Q24" s="73">
        <v>9</v>
      </c>
      <c r="S24" s="73" t="s">
        <v>72</v>
      </c>
      <c r="T24" s="83">
        <f t="shared" si="1"/>
        <v>1442</v>
      </c>
    </row>
    <row r="25" spans="1:20" x14ac:dyDescent="0.25">
      <c r="O25" s="70">
        <v>22</v>
      </c>
      <c r="P25" s="73">
        <f t="shared" si="0"/>
        <v>2</v>
      </c>
      <c r="Q25" s="73">
        <v>10</v>
      </c>
      <c r="S25" s="73" t="s">
        <v>73</v>
      </c>
      <c r="T25" s="83">
        <f t="shared" si="1"/>
        <v>1442</v>
      </c>
    </row>
    <row r="26" spans="1:20" x14ac:dyDescent="0.25">
      <c r="O26" s="70">
        <v>23</v>
      </c>
      <c r="P26" s="73">
        <f t="shared" si="0"/>
        <v>2</v>
      </c>
      <c r="Q26" s="73">
        <v>11</v>
      </c>
      <c r="S26" s="73" t="s">
        <v>74</v>
      </c>
      <c r="T26" s="83">
        <f t="shared" si="1"/>
        <v>1442</v>
      </c>
    </row>
    <row r="27" spans="1:20" x14ac:dyDescent="0.25">
      <c r="O27" s="70">
        <v>24</v>
      </c>
      <c r="P27" s="73">
        <f t="shared" si="0"/>
        <v>2</v>
      </c>
      <c r="Q27" s="73">
        <v>12</v>
      </c>
      <c r="S27" s="73" t="s">
        <v>75</v>
      </c>
      <c r="T27" s="83">
        <f t="shared" si="1"/>
        <v>1442</v>
      </c>
    </row>
    <row r="28" spans="1:20" x14ac:dyDescent="0.25">
      <c r="O28" s="70">
        <v>25</v>
      </c>
      <c r="P28" s="73">
        <f t="shared" si="0"/>
        <v>3</v>
      </c>
      <c r="Q28" s="73">
        <v>1</v>
      </c>
      <c r="R28" s="83">
        <v>1834</v>
      </c>
      <c r="S28" s="73" t="s">
        <v>64</v>
      </c>
      <c r="T28" s="83">
        <f t="shared" si="1"/>
        <v>1442</v>
      </c>
    </row>
    <row r="29" spans="1:20" x14ac:dyDescent="0.25">
      <c r="O29" s="70">
        <v>26</v>
      </c>
      <c r="P29" s="73">
        <f t="shared" si="0"/>
        <v>3</v>
      </c>
      <c r="Q29" s="73">
        <v>2</v>
      </c>
      <c r="S29" s="73" t="s">
        <v>65</v>
      </c>
      <c r="T29" s="83">
        <f t="shared" si="1"/>
        <v>1442</v>
      </c>
    </row>
    <row r="30" spans="1:20" x14ac:dyDescent="0.25">
      <c r="O30" s="70">
        <v>27</v>
      </c>
      <c r="P30" s="73">
        <f t="shared" si="0"/>
        <v>3</v>
      </c>
      <c r="Q30" s="73">
        <v>3</v>
      </c>
      <c r="S30" s="73" t="s">
        <v>66</v>
      </c>
      <c r="T30" s="83">
        <f t="shared" si="1"/>
        <v>1442</v>
      </c>
    </row>
    <row r="31" spans="1:20" x14ac:dyDescent="0.25">
      <c r="O31" s="70">
        <v>28</v>
      </c>
      <c r="P31" s="73">
        <f t="shared" si="0"/>
        <v>3</v>
      </c>
      <c r="Q31" s="73">
        <v>4</v>
      </c>
      <c r="S31" s="73" t="s">
        <v>67</v>
      </c>
      <c r="T31" s="83">
        <f t="shared" si="1"/>
        <v>1442</v>
      </c>
    </row>
    <row r="32" spans="1:20" x14ac:dyDescent="0.25">
      <c r="O32" s="70">
        <v>29</v>
      </c>
      <c r="P32" s="73">
        <f t="shared" si="0"/>
        <v>3</v>
      </c>
      <c r="Q32" s="73">
        <v>5</v>
      </c>
      <c r="S32" s="73" t="s">
        <v>68</v>
      </c>
      <c r="T32" s="83">
        <f t="shared" si="1"/>
        <v>1442</v>
      </c>
    </row>
    <row r="33" spans="15:20" x14ac:dyDescent="0.25">
      <c r="O33" s="70">
        <v>30</v>
      </c>
      <c r="P33" s="73">
        <f t="shared" si="0"/>
        <v>3</v>
      </c>
      <c r="Q33" s="73">
        <v>6</v>
      </c>
      <c r="S33" s="73" t="s">
        <v>69</v>
      </c>
      <c r="T33" s="83">
        <f t="shared" si="1"/>
        <v>1442</v>
      </c>
    </row>
    <row r="34" spans="15:20" x14ac:dyDescent="0.25">
      <c r="O34" s="70">
        <v>31</v>
      </c>
      <c r="P34" s="73">
        <f t="shared" si="0"/>
        <v>3</v>
      </c>
      <c r="Q34" s="73">
        <v>7</v>
      </c>
      <c r="S34" s="73" t="s">
        <v>70</v>
      </c>
      <c r="T34" s="83">
        <f t="shared" si="1"/>
        <v>1442</v>
      </c>
    </row>
    <row r="35" spans="15:20" x14ac:dyDescent="0.25">
      <c r="O35" s="70">
        <v>32</v>
      </c>
      <c r="P35" s="73">
        <f t="shared" si="0"/>
        <v>3</v>
      </c>
      <c r="Q35" s="73">
        <v>8</v>
      </c>
      <c r="S35" s="73" t="s">
        <v>71</v>
      </c>
      <c r="T35" s="83">
        <f t="shared" si="1"/>
        <v>1442</v>
      </c>
    </row>
    <row r="36" spans="15:20" x14ac:dyDescent="0.25">
      <c r="O36" s="70">
        <v>33</v>
      </c>
      <c r="P36" s="73">
        <f t="shared" si="0"/>
        <v>3</v>
      </c>
      <c r="Q36" s="73">
        <v>9</v>
      </c>
      <c r="S36" s="73" t="s">
        <v>72</v>
      </c>
      <c r="T36" s="83">
        <f t="shared" si="1"/>
        <v>1424</v>
      </c>
    </row>
    <row r="37" spans="15:20" x14ac:dyDescent="0.25">
      <c r="O37" s="70">
        <v>34</v>
      </c>
      <c r="P37" s="73">
        <f t="shared" si="0"/>
        <v>3</v>
      </c>
      <c r="Q37" s="73">
        <v>10</v>
      </c>
      <c r="S37" s="73" t="s">
        <v>73</v>
      </c>
      <c r="T37" s="83">
        <f t="shared" si="1"/>
        <v>1422</v>
      </c>
    </row>
    <row r="38" spans="15:20" x14ac:dyDescent="0.25">
      <c r="O38" s="70">
        <v>35</v>
      </c>
      <c r="P38" s="73">
        <f t="shared" si="0"/>
        <v>3</v>
      </c>
      <c r="Q38" s="73">
        <v>11</v>
      </c>
      <c r="S38" s="73" t="s">
        <v>74</v>
      </c>
      <c r="T38" s="83">
        <f t="shared" si="1"/>
        <v>1422</v>
      </c>
    </row>
    <row r="39" spans="15:20" x14ac:dyDescent="0.25">
      <c r="O39" s="70">
        <v>36</v>
      </c>
      <c r="P39" s="73">
        <f t="shared" si="0"/>
        <v>3</v>
      </c>
      <c r="Q39" s="73">
        <v>12</v>
      </c>
      <c r="S39" s="73" t="s">
        <v>75</v>
      </c>
      <c r="T39" s="83">
        <f t="shared" si="1"/>
        <v>1422</v>
      </c>
    </row>
    <row r="40" spans="15:20" x14ac:dyDescent="0.25">
      <c r="O40" s="70">
        <v>37</v>
      </c>
      <c r="P40" s="73">
        <f t="shared" si="0"/>
        <v>4</v>
      </c>
      <c r="Q40" s="73">
        <v>1</v>
      </c>
      <c r="R40" s="83">
        <v>1835</v>
      </c>
      <c r="S40" s="73" t="s">
        <v>64</v>
      </c>
      <c r="T40" s="83">
        <f t="shared" si="1"/>
        <v>1422</v>
      </c>
    </row>
    <row r="41" spans="15:20" x14ac:dyDescent="0.25">
      <c r="O41" s="70">
        <v>38</v>
      </c>
      <c r="P41" s="73">
        <f t="shared" si="0"/>
        <v>4</v>
      </c>
      <c r="Q41" s="73">
        <v>2</v>
      </c>
      <c r="S41" s="73" t="s">
        <v>65</v>
      </c>
      <c r="T41" s="83">
        <f t="shared" si="1"/>
        <v>1418</v>
      </c>
    </row>
    <row r="42" spans="15:20" x14ac:dyDescent="0.25">
      <c r="O42" s="70">
        <v>39</v>
      </c>
      <c r="P42" s="73">
        <f t="shared" si="0"/>
        <v>4</v>
      </c>
      <c r="Q42" s="73">
        <v>3</v>
      </c>
      <c r="S42" s="73" t="s">
        <v>66</v>
      </c>
      <c r="T42" s="83">
        <f t="shared" si="1"/>
        <v>1384</v>
      </c>
    </row>
    <row r="43" spans="15:20" x14ac:dyDescent="0.25">
      <c r="O43" s="70">
        <v>40</v>
      </c>
      <c r="P43" s="73">
        <f t="shared" si="0"/>
        <v>4</v>
      </c>
      <c r="Q43" s="73">
        <v>4</v>
      </c>
      <c r="S43" s="73" t="s">
        <v>67</v>
      </c>
      <c r="T43" s="83">
        <f t="shared" si="1"/>
        <v>1379</v>
      </c>
    </row>
    <row r="44" spans="15:20" x14ac:dyDescent="0.25">
      <c r="O44" s="70">
        <v>41</v>
      </c>
      <c r="P44" s="73">
        <f t="shared" si="0"/>
        <v>4</v>
      </c>
      <c r="Q44" s="73">
        <v>5</v>
      </c>
      <c r="S44" s="73" t="s">
        <v>68</v>
      </c>
      <c r="T44" s="83">
        <f t="shared" si="1"/>
        <v>1378</v>
      </c>
    </row>
    <row r="45" spans="15:20" x14ac:dyDescent="0.25">
      <c r="O45" s="70">
        <v>42</v>
      </c>
      <c r="P45" s="73">
        <f t="shared" si="0"/>
        <v>4</v>
      </c>
      <c r="Q45" s="73">
        <v>6</v>
      </c>
      <c r="S45" s="73" t="s">
        <v>69</v>
      </c>
      <c r="T45" s="83">
        <f t="shared" si="1"/>
        <v>1378</v>
      </c>
    </row>
    <row r="46" spans="15:20" x14ac:dyDescent="0.25">
      <c r="O46" s="70">
        <v>43</v>
      </c>
      <c r="P46" s="73">
        <f t="shared" si="0"/>
        <v>4</v>
      </c>
      <c r="Q46" s="73">
        <v>7</v>
      </c>
      <c r="S46" s="73" t="s">
        <v>70</v>
      </c>
      <c r="T46" s="83">
        <f t="shared" si="1"/>
        <v>1378</v>
      </c>
    </row>
    <row r="47" spans="15:20" x14ac:dyDescent="0.25">
      <c r="O47" s="70">
        <v>44</v>
      </c>
      <c r="P47" s="73">
        <f t="shared" si="0"/>
        <v>4</v>
      </c>
      <c r="Q47" s="73">
        <v>8</v>
      </c>
      <c r="S47" s="73" t="s">
        <v>71</v>
      </c>
      <c r="T47" s="83">
        <f t="shared" si="1"/>
        <v>1378</v>
      </c>
    </row>
    <row r="48" spans="15:20" x14ac:dyDescent="0.25">
      <c r="O48" s="70">
        <v>45</v>
      </c>
      <c r="P48" s="73">
        <f t="shared" si="0"/>
        <v>4</v>
      </c>
      <c r="Q48" s="73">
        <v>9</v>
      </c>
      <c r="S48" s="73" t="s">
        <v>72</v>
      </c>
      <c r="T48" s="83">
        <f t="shared" si="1"/>
        <v>1378</v>
      </c>
    </row>
    <row r="49" spans="15:20" x14ac:dyDescent="0.25">
      <c r="O49" s="70">
        <v>46</v>
      </c>
      <c r="P49" s="73">
        <f t="shared" si="0"/>
        <v>4</v>
      </c>
      <c r="Q49" s="73">
        <v>10</v>
      </c>
      <c r="S49" s="73" t="s">
        <v>73</v>
      </c>
      <c r="T49" s="83">
        <f t="shared" si="1"/>
        <v>1377</v>
      </c>
    </row>
    <row r="50" spans="15:20" x14ac:dyDescent="0.25">
      <c r="O50" s="70">
        <v>47</v>
      </c>
      <c r="P50" s="73">
        <f t="shared" si="0"/>
        <v>4</v>
      </c>
      <c r="Q50" s="73">
        <v>11</v>
      </c>
      <c r="S50" s="73" t="s">
        <v>74</v>
      </c>
      <c r="T50" s="83">
        <f t="shared" si="1"/>
        <v>1377</v>
      </c>
    </row>
    <row r="51" spans="15:20" x14ac:dyDescent="0.25">
      <c r="O51" s="70">
        <v>48</v>
      </c>
      <c r="P51" s="73">
        <f t="shared" si="0"/>
        <v>4</v>
      </c>
      <c r="Q51" s="73">
        <v>12</v>
      </c>
      <c r="S51" s="73" t="s">
        <v>75</v>
      </c>
      <c r="T51" s="83">
        <f t="shared" si="1"/>
        <v>1377</v>
      </c>
    </row>
    <row r="52" spans="15:20" x14ac:dyDescent="0.25">
      <c r="O52" s="70">
        <v>49</v>
      </c>
      <c r="P52" s="73">
        <f t="shared" si="0"/>
        <v>5</v>
      </c>
      <c r="Q52" s="73">
        <v>1</v>
      </c>
      <c r="R52" s="83">
        <v>1836</v>
      </c>
      <c r="S52" s="73" t="s">
        <v>64</v>
      </c>
      <c r="T52" s="83">
        <f t="shared" si="1"/>
        <v>1377</v>
      </c>
    </row>
    <row r="53" spans="15:20" x14ac:dyDescent="0.25">
      <c r="O53" s="70">
        <v>50</v>
      </c>
      <c r="P53" s="73">
        <f t="shared" si="0"/>
        <v>5</v>
      </c>
      <c r="Q53" s="73">
        <v>2</v>
      </c>
      <c r="S53" s="73" t="s">
        <v>65</v>
      </c>
      <c r="T53" s="83">
        <f t="shared" si="1"/>
        <v>1377</v>
      </c>
    </row>
    <row r="54" spans="15:20" x14ac:dyDescent="0.25">
      <c r="O54" s="70">
        <v>51</v>
      </c>
      <c r="P54" s="73">
        <f t="shared" si="0"/>
        <v>5</v>
      </c>
      <c r="Q54" s="73">
        <v>3</v>
      </c>
      <c r="S54" s="73" t="s">
        <v>66</v>
      </c>
      <c r="T54" s="83">
        <f t="shared" si="1"/>
        <v>1377</v>
      </c>
    </row>
    <row r="55" spans="15:20" x14ac:dyDescent="0.25">
      <c r="O55" s="70">
        <v>52</v>
      </c>
      <c r="P55" s="73">
        <f t="shared" si="0"/>
        <v>5</v>
      </c>
      <c r="Q55" s="73">
        <v>4</v>
      </c>
      <c r="S55" s="73" t="s">
        <v>67</v>
      </c>
      <c r="T55" s="83">
        <f t="shared" si="1"/>
        <v>1377</v>
      </c>
    </row>
    <row r="56" spans="15:20" x14ac:dyDescent="0.25">
      <c r="O56" s="70">
        <v>53</v>
      </c>
      <c r="P56" s="73">
        <f t="shared" si="0"/>
        <v>5</v>
      </c>
      <c r="Q56" s="73">
        <v>5</v>
      </c>
      <c r="S56" s="73" t="s">
        <v>68</v>
      </c>
      <c r="T56" s="83">
        <f t="shared" si="1"/>
        <v>1377</v>
      </c>
    </row>
    <row r="57" spans="15:20" x14ac:dyDescent="0.25">
      <c r="O57" s="70">
        <v>54</v>
      </c>
      <c r="P57" s="73">
        <f t="shared" si="0"/>
        <v>5</v>
      </c>
      <c r="Q57" s="73">
        <v>6</v>
      </c>
      <c r="S57" s="73" t="s">
        <v>69</v>
      </c>
      <c r="T57" s="83">
        <f t="shared" si="1"/>
        <v>1373</v>
      </c>
    </row>
    <row r="58" spans="15:20" x14ac:dyDescent="0.25">
      <c r="O58" s="70">
        <v>55</v>
      </c>
      <c r="P58" s="73">
        <f t="shared" si="0"/>
        <v>5</v>
      </c>
      <c r="Q58" s="73">
        <v>7</v>
      </c>
      <c r="S58" s="73" t="s">
        <v>70</v>
      </c>
      <c r="T58" s="83">
        <f t="shared" si="1"/>
        <v>1362</v>
      </c>
    </row>
    <row r="59" spans="15:20" x14ac:dyDescent="0.25">
      <c r="O59" s="70">
        <v>56</v>
      </c>
      <c r="P59" s="73">
        <f t="shared" si="0"/>
        <v>5</v>
      </c>
      <c r="Q59" s="73">
        <v>8</v>
      </c>
      <c r="S59" s="73" t="s">
        <v>71</v>
      </c>
      <c r="T59" s="83">
        <f t="shared" si="1"/>
        <v>1362</v>
      </c>
    </row>
    <row r="60" spans="15:20" x14ac:dyDescent="0.25">
      <c r="O60" s="70">
        <v>57</v>
      </c>
      <c r="P60" s="73">
        <f t="shared" si="0"/>
        <v>5</v>
      </c>
      <c r="Q60" s="73">
        <v>9</v>
      </c>
      <c r="S60" s="73" t="s">
        <v>72</v>
      </c>
      <c r="T60" s="83">
        <f t="shared" si="1"/>
        <v>1362</v>
      </c>
    </row>
    <row r="61" spans="15:20" x14ac:dyDescent="0.25">
      <c r="O61" s="70">
        <v>58</v>
      </c>
      <c r="P61" s="73">
        <f t="shared" si="0"/>
        <v>5</v>
      </c>
      <c r="Q61" s="73">
        <v>10</v>
      </c>
      <c r="S61" s="73" t="s">
        <v>73</v>
      </c>
      <c r="T61" s="83">
        <f t="shared" si="1"/>
        <v>1362</v>
      </c>
    </row>
    <row r="62" spans="15:20" x14ac:dyDescent="0.25">
      <c r="O62" s="70">
        <v>59</v>
      </c>
      <c r="P62" s="73">
        <f t="shared" si="0"/>
        <v>5</v>
      </c>
      <c r="Q62" s="73">
        <v>11</v>
      </c>
      <c r="S62" s="73" t="s">
        <v>74</v>
      </c>
      <c r="T62" s="83">
        <f t="shared" si="1"/>
        <v>1362</v>
      </c>
    </row>
    <row r="63" spans="15:20" x14ac:dyDescent="0.25">
      <c r="O63" s="70">
        <v>60</v>
      </c>
      <c r="P63" s="73">
        <f t="shared" si="0"/>
        <v>5</v>
      </c>
      <c r="Q63" s="73">
        <v>12</v>
      </c>
      <c r="S63" s="73" t="s">
        <v>75</v>
      </c>
      <c r="T63" s="83">
        <f t="shared" si="1"/>
        <v>1362</v>
      </c>
    </row>
    <row r="64" spans="15:20" x14ac:dyDescent="0.25">
      <c r="O64" s="70">
        <v>61</v>
      </c>
      <c r="P64" s="73">
        <f t="shared" si="0"/>
        <v>6</v>
      </c>
      <c r="Q64" s="73">
        <v>1</v>
      </c>
      <c r="R64" s="83">
        <v>1837</v>
      </c>
      <c r="S64" s="73" t="s">
        <v>64</v>
      </c>
      <c r="T64" s="83">
        <f t="shared" si="1"/>
        <v>1362</v>
      </c>
    </row>
    <row r="65" spans="15:20" x14ac:dyDescent="0.25">
      <c r="O65" s="70">
        <v>62</v>
      </c>
      <c r="P65" s="73">
        <f t="shared" si="0"/>
        <v>6</v>
      </c>
      <c r="Q65" s="73">
        <v>2</v>
      </c>
      <c r="S65" s="73" t="s">
        <v>65</v>
      </c>
      <c r="T65" s="83">
        <f t="shared" si="1"/>
        <v>1362</v>
      </c>
    </row>
    <row r="66" spans="15:20" x14ac:dyDescent="0.25">
      <c r="O66" s="70">
        <v>63</v>
      </c>
      <c r="P66" s="73">
        <f t="shared" si="0"/>
        <v>6</v>
      </c>
      <c r="Q66" s="73">
        <v>3</v>
      </c>
      <c r="S66" s="73" t="s">
        <v>66</v>
      </c>
      <c r="T66" s="83">
        <f t="shared" si="1"/>
        <v>1362</v>
      </c>
    </row>
    <row r="67" spans="15:20" x14ac:dyDescent="0.25">
      <c r="O67" s="70">
        <v>64</v>
      </c>
      <c r="P67" s="73">
        <f t="shared" si="0"/>
        <v>6</v>
      </c>
      <c r="Q67" s="73">
        <v>4</v>
      </c>
      <c r="S67" s="73" t="s">
        <v>67</v>
      </c>
      <c r="T67" s="83">
        <f t="shared" si="1"/>
        <v>1362</v>
      </c>
    </row>
    <row r="68" spans="15:20" x14ac:dyDescent="0.25">
      <c r="O68" s="70">
        <v>65</v>
      </c>
      <c r="P68" s="73">
        <f t="shared" ref="P68:P131" si="2">ROUNDUP(O68/12,0)</f>
        <v>6</v>
      </c>
      <c r="Q68" s="73">
        <v>5</v>
      </c>
      <c r="S68" s="73" t="s">
        <v>68</v>
      </c>
      <c r="T68" s="83">
        <f t="shared" si="1"/>
        <v>1361</v>
      </c>
    </row>
    <row r="69" spans="15:20" x14ac:dyDescent="0.25">
      <c r="O69" s="70">
        <v>66</v>
      </c>
      <c r="P69" s="73">
        <f t="shared" si="2"/>
        <v>6</v>
      </c>
      <c r="Q69" s="73">
        <v>6</v>
      </c>
      <c r="S69" s="73" t="s">
        <v>69</v>
      </c>
      <c r="T69" s="83">
        <f t="shared" si="1"/>
        <v>1361</v>
      </c>
    </row>
    <row r="70" spans="15:20" x14ac:dyDescent="0.25">
      <c r="O70" s="70">
        <v>67</v>
      </c>
      <c r="P70" s="73">
        <f t="shared" si="2"/>
        <v>6</v>
      </c>
      <c r="Q70" s="73">
        <v>7</v>
      </c>
      <c r="S70" s="73" t="s">
        <v>70</v>
      </c>
      <c r="T70" s="83">
        <f t="shared" ref="T70:T133" si="3">INDEX($B$7:$M$22,P70,Q70)</f>
        <v>1361</v>
      </c>
    </row>
    <row r="71" spans="15:20" x14ac:dyDescent="0.25">
      <c r="O71" s="70">
        <v>68</v>
      </c>
      <c r="P71" s="73">
        <f t="shared" si="2"/>
        <v>6</v>
      </c>
      <c r="Q71" s="73">
        <v>8</v>
      </c>
      <c r="S71" s="73" t="s">
        <v>71</v>
      </c>
      <c r="T71" s="83">
        <f t="shared" si="3"/>
        <v>1361</v>
      </c>
    </row>
    <row r="72" spans="15:20" x14ac:dyDescent="0.25">
      <c r="O72" s="70">
        <v>69</v>
      </c>
      <c r="P72" s="73">
        <f t="shared" si="2"/>
        <v>6</v>
      </c>
      <c r="Q72" s="73">
        <v>9</v>
      </c>
      <c r="S72" s="73" t="s">
        <v>72</v>
      </c>
      <c r="T72" s="83">
        <f t="shared" si="3"/>
        <v>1358</v>
      </c>
    </row>
    <row r="73" spans="15:20" x14ac:dyDescent="0.25">
      <c r="O73" s="70">
        <v>70</v>
      </c>
      <c r="P73" s="73">
        <f t="shared" si="2"/>
        <v>6</v>
      </c>
      <c r="Q73" s="73">
        <v>10</v>
      </c>
      <c r="S73" s="73" t="s">
        <v>73</v>
      </c>
      <c r="T73" s="83">
        <f t="shared" si="3"/>
        <v>1356</v>
      </c>
    </row>
    <row r="74" spans="15:20" x14ac:dyDescent="0.25">
      <c r="O74" s="70">
        <v>71</v>
      </c>
      <c r="P74" s="73">
        <f t="shared" si="2"/>
        <v>6</v>
      </c>
      <c r="Q74" s="73">
        <v>11</v>
      </c>
      <c r="S74" s="73" t="s">
        <v>74</v>
      </c>
      <c r="T74" s="83">
        <f t="shared" si="3"/>
        <v>1356</v>
      </c>
    </row>
    <row r="75" spans="15:20" x14ac:dyDescent="0.25">
      <c r="O75" s="70">
        <v>72</v>
      </c>
      <c r="P75" s="73">
        <f t="shared" si="2"/>
        <v>6</v>
      </c>
      <c r="Q75" s="73">
        <v>12</v>
      </c>
      <c r="S75" s="73" t="s">
        <v>75</v>
      </c>
      <c r="T75" s="83">
        <f t="shared" si="3"/>
        <v>1356</v>
      </c>
    </row>
    <row r="76" spans="15:20" x14ac:dyDescent="0.25">
      <c r="O76" s="70">
        <v>73</v>
      </c>
      <c r="P76" s="73">
        <f t="shared" si="2"/>
        <v>7</v>
      </c>
      <c r="Q76" s="73">
        <v>1</v>
      </c>
      <c r="R76" s="83">
        <v>1838</v>
      </c>
      <c r="S76" s="73" t="s">
        <v>64</v>
      </c>
      <c r="T76" s="83">
        <f t="shared" si="3"/>
        <v>1356</v>
      </c>
    </row>
    <row r="77" spans="15:20" x14ac:dyDescent="0.25">
      <c r="O77" s="70">
        <v>74</v>
      </c>
      <c r="P77" s="73">
        <f t="shared" si="2"/>
        <v>7</v>
      </c>
      <c r="Q77" s="73">
        <v>2</v>
      </c>
      <c r="S77" s="73" t="s">
        <v>65</v>
      </c>
      <c r="T77" s="83">
        <f t="shared" si="3"/>
        <v>1356</v>
      </c>
    </row>
    <row r="78" spans="15:20" x14ac:dyDescent="0.25">
      <c r="O78" s="70">
        <v>75</v>
      </c>
      <c r="P78" s="73">
        <f t="shared" si="2"/>
        <v>7</v>
      </c>
      <c r="Q78" s="73">
        <v>3</v>
      </c>
      <c r="S78" s="73" t="s">
        <v>66</v>
      </c>
      <c r="T78" s="83">
        <f t="shared" si="3"/>
        <v>1356</v>
      </c>
    </row>
    <row r="79" spans="15:20" x14ac:dyDescent="0.25">
      <c r="O79" s="70">
        <v>76</v>
      </c>
      <c r="P79" s="73">
        <f t="shared" si="2"/>
        <v>7</v>
      </c>
      <c r="Q79" s="73">
        <v>4</v>
      </c>
      <c r="S79" s="73" t="s">
        <v>67</v>
      </c>
      <c r="T79" s="83">
        <f t="shared" si="3"/>
        <v>1356</v>
      </c>
    </row>
    <row r="80" spans="15:20" x14ac:dyDescent="0.25">
      <c r="O80" s="70">
        <v>77</v>
      </c>
      <c r="P80" s="73">
        <f t="shared" si="2"/>
        <v>7</v>
      </c>
      <c r="Q80" s="73">
        <v>5</v>
      </c>
      <c r="S80" s="73" t="s">
        <v>68</v>
      </c>
      <c r="T80" s="83">
        <f t="shared" si="3"/>
        <v>1356</v>
      </c>
    </row>
    <row r="81" spans="15:20" x14ac:dyDescent="0.25">
      <c r="O81" s="70">
        <v>78</v>
      </c>
      <c r="P81" s="73">
        <f t="shared" si="2"/>
        <v>7</v>
      </c>
      <c r="Q81" s="73">
        <v>6</v>
      </c>
      <c r="S81" s="73" t="s">
        <v>69</v>
      </c>
      <c r="T81" s="83">
        <f t="shared" si="3"/>
        <v>1354</v>
      </c>
    </row>
    <row r="82" spans="15:20" x14ac:dyDescent="0.25">
      <c r="O82" s="70">
        <v>79</v>
      </c>
      <c r="P82" s="73">
        <f t="shared" si="2"/>
        <v>7</v>
      </c>
      <c r="Q82" s="73">
        <v>7</v>
      </c>
      <c r="S82" s="73" t="s">
        <v>70</v>
      </c>
      <c r="T82" s="83">
        <f t="shared" si="3"/>
        <v>1346</v>
      </c>
    </row>
    <row r="83" spans="15:20" x14ac:dyDescent="0.25">
      <c r="O83" s="70">
        <v>80</v>
      </c>
      <c r="P83" s="73">
        <f t="shared" si="2"/>
        <v>7</v>
      </c>
      <c r="Q83" s="73">
        <v>8</v>
      </c>
      <c r="S83" s="73" t="s">
        <v>71</v>
      </c>
      <c r="T83" s="83">
        <f t="shared" si="3"/>
        <v>1346</v>
      </c>
    </row>
    <row r="84" spans="15:20" x14ac:dyDescent="0.25">
      <c r="O84" s="70">
        <v>81</v>
      </c>
      <c r="P84" s="73">
        <f t="shared" si="2"/>
        <v>7</v>
      </c>
      <c r="Q84" s="73">
        <v>9</v>
      </c>
      <c r="S84" s="73" t="s">
        <v>72</v>
      </c>
      <c r="T84" s="83">
        <f t="shared" si="3"/>
        <v>1346</v>
      </c>
    </row>
    <row r="85" spans="15:20" x14ac:dyDescent="0.25">
      <c r="O85" s="70">
        <v>82</v>
      </c>
      <c r="P85" s="73">
        <f t="shared" si="2"/>
        <v>7</v>
      </c>
      <c r="Q85" s="73">
        <v>10</v>
      </c>
      <c r="S85" s="73" t="s">
        <v>73</v>
      </c>
      <c r="T85" s="83">
        <f t="shared" si="3"/>
        <v>1306</v>
      </c>
    </row>
    <row r="86" spans="15:20" x14ac:dyDescent="0.25">
      <c r="O86" s="70">
        <v>83</v>
      </c>
      <c r="P86" s="73">
        <f t="shared" si="2"/>
        <v>7</v>
      </c>
      <c r="Q86" s="73">
        <v>11</v>
      </c>
      <c r="S86" s="73" t="s">
        <v>74</v>
      </c>
      <c r="T86" s="83">
        <f t="shared" si="3"/>
        <v>1305</v>
      </c>
    </row>
    <row r="87" spans="15:20" x14ac:dyDescent="0.25">
      <c r="O87" s="70">
        <v>84</v>
      </c>
      <c r="P87" s="73">
        <f t="shared" si="2"/>
        <v>7</v>
      </c>
      <c r="Q87" s="73">
        <v>12</v>
      </c>
      <c r="S87" s="73" t="s">
        <v>75</v>
      </c>
      <c r="T87" s="83">
        <f t="shared" si="3"/>
        <v>1301</v>
      </c>
    </row>
    <row r="88" spans="15:20" x14ac:dyDescent="0.25">
      <c r="O88" s="70">
        <v>85</v>
      </c>
      <c r="P88" s="73">
        <f t="shared" si="2"/>
        <v>8</v>
      </c>
      <c r="Q88" s="73">
        <v>1</v>
      </c>
      <c r="R88" s="83">
        <v>1839</v>
      </c>
      <c r="S88" s="73" t="s">
        <v>64</v>
      </c>
      <c r="T88" s="83">
        <f t="shared" si="3"/>
        <v>1301</v>
      </c>
    </row>
    <row r="89" spans="15:20" x14ac:dyDescent="0.25">
      <c r="O89" s="70">
        <v>86</v>
      </c>
      <c r="P89" s="73">
        <f t="shared" si="2"/>
        <v>8</v>
      </c>
      <c r="Q89" s="73">
        <v>2</v>
      </c>
      <c r="S89" s="73" t="s">
        <v>65</v>
      </c>
      <c r="T89" s="83">
        <f t="shared" si="3"/>
        <v>1301</v>
      </c>
    </row>
    <row r="90" spans="15:20" x14ac:dyDescent="0.25">
      <c r="O90" s="70">
        <v>87</v>
      </c>
      <c r="P90" s="73">
        <f t="shared" si="2"/>
        <v>8</v>
      </c>
      <c r="Q90" s="73">
        <v>3</v>
      </c>
      <c r="S90" s="73" t="s">
        <v>66</v>
      </c>
      <c r="T90" s="83">
        <f t="shared" si="3"/>
        <v>1301</v>
      </c>
    </row>
    <row r="91" spans="15:20" x14ac:dyDescent="0.25">
      <c r="O91" s="70">
        <v>88</v>
      </c>
      <c r="P91" s="73">
        <f t="shared" si="2"/>
        <v>8</v>
      </c>
      <c r="Q91" s="73">
        <v>4</v>
      </c>
      <c r="S91" s="73" t="s">
        <v>67</v>
      </c>
      <c r="T91" s="83">
        <f t="shared" si="3"/>
        <v>1301</v>
      </c>
    </row>
    <row r="92" spans="15:20" x14ac:dyDescent="0.25">
      <c r="O92" s="70">
        <v>89</v>
      </c>
      <c r="P92" s="73">
        <f t="shared" si="2"/>
        <v>8</v>
      </c>
      <c r="Q92" s="73">
        <v>5</v>
      </c>
      <c r="S92" s="73" t="s">
        <v>68</v>
      </c>
      <c r="T92" s="83">
        <f t="shared" si="3"/>
        <v>1301</v>
      </c>
    </row>
    <row r="93" spans="15:20" x14ac:dyDescent="0.25">
      <c r="O93" s="70">
        <v>90</v>
      </c>
      <c r="P93" s="73">
        <f t="shared" si="2"/>
        <v>8</v>
      </c>
      <c r="Q93" s="73">
        <v>6</v>
      </c>
      <c r="S93" s="73" t="s">
        <v>69</v>
      </c>
      <c r="T93" s="83">
        <f t="shared" si="3"/>
        <v>1301</v>
      </c>
    </row>
    <row r="94" spans="15:20" x14ac:dyDescent="0.25">
      <c r="O94" s="70">
        <v>91</v>
      </c>
      <c r="P94" s="73">
        <f t="shared" si="2"/>
        <v>8</v>
      </c>
      <c r="Q94" s="73">
        <v>7</v>
      </c>
      <c r="S94" s="73" t="s">
        <v>70</v>
      </c>
      <c r="T94" s="83">
        <f t="shared" si="3"/>
        <v>1301</v>
      </c>
    </row>
    <row r="95" spans="15:20" x14ac:dyDescent="0.25">
      <c r="O95" s="70">
        <v>92</v>
      </c>
      <c r="P95" s="73">
        <f t="shared" si="2"/>
        <v>8</v>
      </c>
      <c r="Q95" s="73">
        <v>8</v>
      </c>
      <c r="S95" s="73" t="s">
        <v>71</v>
      </c>
      <c r="T95" s="83">
        <f t="shared" si="3"/>
        <v>1301</v>
      </c>
    </row>
    <row r="96" spans="15:20" x14ac:dyDescent="0.25">
      <c r="O96" s="70">
        <v>93</v>
      </c>
      <c r="P96" s="73">
        <f t="shared" si="2"/>
        <v>8</v>
      </c>
      <c r="Q96" s="73">
        <v>9</v>
      </c>
      <c r="S96" s="73" t="s">
        <v>72</v>
      </c>
      <c r="T96" s="83">
        <f t="shared" si="3"/>
        <v>1301</v>
      </c>
    </row>
    <row r="97" spans="15:20" x14ac:dyDescent="0.25">
      <c r="O97" s="70">
        <v>94</v>
      </c>
      <c r="P97" s="73">
        <f t="shared" si="2"/>
        <v>8</v>
      </c>
      <c r="Q97" s="73">
        <v>10</v>
      </c>
      <c r="S97" s="73" t="s">
        <v>73</v>
      </c>
      <c r="T97" s="83">
        <f t="shared" si="3"/>
        <v>1301</v>
      </c>
    </row>
    <row r="98" spans="15:20" x14ac:dyDescent="0.25">
      <c r="O98" s="70">
        <v>95</v>
      </c>
      <c r="P98" s="73">
        <f t="shared" si="2"/>
        <v>8</v>
      </c>
      <c r="Q98" s="73">
        <v>11</v>
      </c>
      <c r="S98" s="73" t="s">
        <v>74</v>
      </c>
      <c r="T98" s="83">
        <f t="shared" si="3"/>
        <v>1301</v>
      </c>
    </row>
    <row r="99" spans="15:20" x14ac:dyDescent="0.25">
      <c r="O99" s="70">
        <v>96</v>
      </c>
      <c r="P99" s="73">
        <f t="shared" si="2"/>
        <v>8</v>
      </c>
      <c r="Q99" s="73">
        <v>12</v>
      </c>
      <c r="S99" s="73" t="s">
        <v>75</v>
      </c>
      <c r="T99" s="83">
        <f t="shared" si="3"/>
        <v>1301</v>
      </c>
    </row>
    <row r="100" spans="15:20" x14ac:dyDescent="0.25">
      <c r="O100" s="70">
        <v>97</v>
      </c>
      <c r="P100" s="73">
        <f t="shared" si="2"/>
        <v>9</v>
      </c>
      <c r="Q100" s="73">
        <v>1</v>
      </c>
      <c r="R100" s="83">
        <v>1840</v>
      </c>
      <c r="S100" s="73" t="s">
        <v>64</v>
      </c>
      <c r="T100" s="83">
        <f t="shared" si="3"/>
        <v>1301</v>
      </c>
    </row>
    <row r="101" spans="15:20" x14ac:dyDescent="0.25">
      <c r="O101" s="70">
        <v>98</v>
      </c>
      <c r="P101" s="73">
        <f t="shared" si="2"/>
        <v>9</v>
      </c>
      <c r="Q101" s="73">
        <v>2</v>
      </c>
      <c r="S101" s="73" t="s">
        <v>65</v>
      </c>
      <c r="T101" s="83">
        <f t="shared" si="3"/>
        <v>1301</v>
      </c>
    </row>
    <row r="102" spans="15:20" x14ac:dyDescent="0.25">
      <c r="O102" s="70">
        <v>99</v>
      </c>
      <c r="P102" s="73">
        <f t="shared" si="2"/>
        <v>9</v>
      </c>
      <c r="Q102" s="73">
        <v>3</v>
      </c>
      <c r="S102" s="73" t="s">
        <v>66</v>
      </c>
      <c r="T102" s="83">
        <f t="shared" si="3"/>
        <v>1300</v>
      </c>
    </row>
    <row r="103" spans="15:20" x14ac:dyDescent="0.25">
      <c r="O103" s="70">
        <v>100</v>
      </c>
      <c r="P103" s="73">
        <f t="shared" si="2"/>
        <v>9</v>
      </c>
      <c r="Q103" s="73">
        <v>4</v>
      </c>
      <c r="S103" s="73" t="s">
        <v>67</v>
      </c>
      <c r="T103" s="83">
        <f t="shared" si="3"/>
        <v>1296</v>
      </c>
    </row>
    <row r="104" spans="15:20" x14ac:dyDescent="0.25">
      <c r="O104" s="70">
        <v>101</v>
      </c>
      <c r="P104" s="73">
        <f t="shared" si="2"/>
        <v>9</v>
      </c>
      <c r="Q104" s="73">
        <v>5</v>
      </c>
      <c r="S104" s="73" t="s">
        <v>68</v>
      </c>
      <c r="T104" s="83">
        <f t="shared" si="3"/>
        <v>1296</v>
      </c>
    </row>
    <row r="105" spans="15:20" x14ac:dyDescent="0.25">
      <c r="O105" s="70">
        <v>102</v>
      </c>
      <c r="P105" s="73">
        <f t="shared" si="2"/>
        <v>9</v>
      </c>
      <c r="Q105" s="73">
        <v>6</v>
      </c>
      <c r="S105" s="73" t="s">
        <v>69</v>
      </c>
      <c r="T105" s="83">
        <f t="shared" si="3"/>
        <v>1296</v>
      </c>
    </row>
    <row r="106" spans="15:20" x14ac:dyDescent="0.25">
      <c r="O106" s="70">
        <v>103</v>
      </c>
      <c r="P106" s="73">
        <f t="shared" si="2"/>
        <v>9</v>
      </c>
      <c r="Q106" s="73">
        <v>7</v>
      </c>
      <c r="S106" s="73" t="s">
        <v>70</v>
      </c>
      <c r="T106" s="83">
        <f t="shared" si="3"/>
        <v>1292</v>
      </c>
    </row>
    <row r="107" spans="15:20" x14ac:dyDescent="0.25">
      <c r="O107" s="70">
        <v>104</v>
      </c>
      <c r="P107" s="73">
        <f t="shared" si="2"/>
        <v>9</v>
      </c>
      <c r="Q107" s="73">
        <v>8</v>
      </c>
      <c r="S107" s="73" t="s">
        <v>71</v>
      </c>
      <c r="T107" s="83">
        <f t="shared" si="3"/>
        <v>1278</v>
      </c>
    </row>
    <row r="108" spans="15:20" x14ac:dyDescent="0.25">
      <c r="O108" s="70">
        <v>105</v>
      </c>
      <c r="P108" s="73">
        <f t="shared" si="2"/>
        <v>9</v>
      </c>
      <c r="Q108" s="73">
        <v>9</v>
      </c>
      <c r="S108" s="73" t="s">
        <v>72</v>
      </c>
      <c r="T108" s="83">
        <f t="shared" si="3"/>
        <v>1276</v>
      </c>
    </row>
    <row r="109" spans="15:20" x14ac:dyDescent="0.25">
      <c r="O109" s="70">
        <v>106</v>
      </c>
      <c r="P109" s="73">
        <f t="shared" si="2"/>
        <v>9</v>
      </c>
      <c r="Q109" s="73">
        <v>10</v>
      </c>
      <c r="S109" s="73" t="s">
        <v>73</v>
      </c>
      <c r="T109" s="83">
        <f t="shared" si="3"/>
        <v>1272</v>
      </c>
    </row>
    <row r="110" spans="15:20" x14ac:dyDescent="0.25">
      <c r="O110" s="70">
        <v>107</v>
      </c>
      <c r="P110" s="73">
        <f t="shared" si="2"/>
        <v>9</v>
      </c>
      <c r="Q110" s="73">
        <v>11</v>
      </c>
      <c r="S110" s="73" t="s">
        <v>74</v>
      </c>
      <c r="T110" s="83">
        <f t="shared" si="3"/>
        <v>1260</v>
      </c>
    </row>
    <row r="111" spans="15:20" x14ac:dyDescent="0.25">
      <c r="O111" s="70">
        <v>108</v>
      </c>
      <c r="P111" s="73">
        <f t="shared" si="2"/>
        <v>9</v>
      </c>
      <c r="Q111" s="73">
        <v>12</v>
      </c>
      <c r="S111" s="73" t="s">
        <v>75</v>
      </c>
      <c r="T111" s="83">
        <f t="shared" si="3"/>
        <v>1206</v>
      </c>
    </row>
    <row r="112" spans="15:20" x14ac:dyDescent="0.25">
      <c r="O112" s="70">
        <v>109</v>
      </c>
      <c r="P112" s="73">
        <f t="shared" si="2"/>
        <v>10</v>
      </c>
      <c r="Q112" s="73">
        <v>1</v>
      </c>
      <c r="R112" s="83">
        <v>1841</v>
      </c>
      <c r="S112" s="73" t="s">
        <v>64</v>
      </c>
      <c r="T112" s="83">
        <f t="shared" si="3"/>
        <v>1189</v>
      </c>
    </row>
    <row r="113" spans="15:20" x14ac:dyDescent="0.25">
      <c r="O113" s="70">
        <v>110</v>
      </c>
      <c r="P113" s="73">
        <f t="shared" si="2"/>
        <v>10</v>
      </c>
      <c r="Q113" s="73">
        <v>2</v>
      </c>
      <c r="S113" s="73" t="s">
        <v>65</v>
      </c>
      <c r="T113" s="83">
        <f t="shared" si="3"/>
        <v>1186</v>
      </c>
    </row>
    <row r="114" spans="15:20" x14ac:dyDescent="0.25">
      <c r="O114" s="70">
        <v>111</v>
      </c>
      <c r="P114" s="73">
        <f t="shared" si="2"/>
        <v>10</v>
      </c>
      <c r="Q114" s="73">
        <v>3</v>
      </c>
      <c r="S114" s="73" t="s">
        <v>66</v>
      </c>
      <c r="T114" s="83">
        <f t="shared" si="3"/>
        <v>1177</v>
      </c>
    </row>
    <row r="115" spans="15:20" x14ac:dyDescent="0.25">
      <c r="O115" s="70">
        <v>112</v>
      </c>
      <c r="P115" s="73">
        <f t="shared" si="2"/>
        <v>10</v>
      </c>
      <c r="Q115" s="73">
        <v>4</v>
      </c>
      <c r="S115" s="73" t="s">
        <v>67</v>
      </c>
      <c r="T115" s="83">
        <f t="shared" si="3"/>
        <v>1110</v>
      </c>
    </row>
    <row r="116" spans="15:20" x14ac:dyDescent="0.25">
      <c r="O116" s="70">
        <v>113</v>
      </c>
      <c r="P116" s="73">
        <f t="shared" si="2"/>
        <v>10</v>
      </c>
      <c r="Q116" s="73">
        <v>5</v>
      </c>
      <c r="S116" s="73" t="s">
        <v>68</v>
      </c>
      <c r="T116" s="83">
        <f t="shared" si="3"/>
        <v>968</v>
      </c>
    </row>
    <row r="117" spans="15:20" x14ac:dyDescent="0.25">
      <c r="O117" s="70">
        <v>114</v>
      </c>
      <c r="P117" s="73">
        <f t="shared" si="2"/>
        <v>10</v>
      </c>
      <c r="Q117" s="73">
        <v>6</v>
      </c>
      <c r="S117" s="73" t="s">
        <v>69</v>
      </c>
      <c r="T117" s="83">
        <f t="shared" si="3"/>
        <v>948</v>
      </c>
    </row>
    <row r="118" spans="15:20" x14ac:dyDescent="0.25">
      <c r="O118" s="70">
        <v>115</v>
      </c>
      <c r="P118" s="73">
        <f t="shared" si="2"/>
        <v>10</v>
      </c>
      <c r="Q118" s="73">
        <v>7</v>
      </c>
      <c r="S118" s="73" t="s">
        <v>70</v>
      </c>
      <c r="T118" s="83">
        <f t="shared" si="3"/>
        <v>939</v>
      </c>
    </row>
    <row r="119" spans="15:20" x14ac:dyDescent="0.25">
      <c r="O119" s="70">
        <v>116</v>
      </c>
      <c r="P119" s="73">
        <f t="shared" si="2"/>
        <v>10</v>
      </c>
      <c r="Q119" s="73">
        <v>8</v>
      </c>
      <c r="S119" s="73" t="s">
        <v>71</v>
      </c>
      <c r="T119" s="83">
        <f t="shared" si="3"/>
        <v>910</v>
      </c>
    </row>
    <row r="120" spans="15:20" x14ac:dyDescent="0.25">
      <c r="O120" s="70">
        <v>117</v>
      </c>
      <c r="P120" s="73">
        <f t="shared" si="2"/>
        <v>10</v>
      </c>
      <c r="Q120" s="73">
        <v>9</v>
      </c>
      <c r="S120" s="73" t="s">
        <v>72</v>
      </c>
      <c r="T120" s="83">
        <f t="shared" si="3"/>
        <v>877</v>
      </c>
    </row>
    <row r="121" spans="15:20" x14ac:dyDescent="0.25">
      <c r="O121" s="70">
        <v>118</v>
      </c>
      <c r="P121" s="73">
        <f t="shared" si="2"/>
        <v>10</v>
      </c>
      <c r="Q121" s="73">
        <v>10</v>
      </c>
      <c r="S121" s="73" t="s">
        <v>73</v>
      </c>
      <c r="T121" s="83">
        <f t="shared" si="3"/>
        <v>867</v>
      </c>
    </row>
    <row r="122" spans="15:20" x14ac:dyDescent="0.25">
      <c r="O122" s="70">
        <v>119</v>
      </c>
      <c r="P122" s="73">
        <f t="shared" si="2"/>
        <v>10</v>
      </c>
      <c r="Q122" s="73">
        <v>11</v>
      </c>
      <c r="S122" s="73" t="s">
        <v>74</v>
      </c>
      <c r="T122" s="83">
        <f t="shared" si="3"/>
        <v>867</v>
      </c>
    </row>
    <row r="123" spans="15:20" x14ac:dyDescent="0.25">
      <c r="O123" s="70">
        <v>120</v>
      </c>
      <c r="P123" s="73">
        <f t="shared" si="2"/>
        <v>10</v>
      </c>
      <c r="Q123" s="73">
        <v>12</v>
      </c>
      <c r="S123" s="73" t="s">
        <v>75</v>
      </c>
      <c r="T123" s="83">
        <f t="shared" si="3"/>
        <v>867</v>
      </c>
    </row>
    <row r="124" spans="15:20" x14ac:dyDescent="0.25">
      <c r="O124" s="70">
        <v>121</v>
      </c>
      <c r="P124" s="73">
        <f t="shared" si="2"/>
        <v>11</v>
      </c>
      <c r="Q124" s="73">
        <v>1</v>
      </c>
      <c r="R124" s="83">
        <v>1842</v>
      </c>
      <c r="S124" s="73" t="s">
        <v>64</v>
      </c>
      <c r="T124" s="83">
        <f t="shared" si="3"/>
        <v>867</v>
      </c>
    </row>
    <row r="125" spans="15:20" x14ac:dyDescent="0.25">
      <c r="O125" s="70">
        <v>122</v>
      </c>
      <c r="P125" s="73">
        <f t="shared" si="2"/>
        <v>11</v>
      </c>
      <c r="Q125" s="73">
        <v>2</v>
      </c>
      <c r="S125" s="73" t="s">
        <v>65</v>
      </c>
      <c r="T125" s="83">
        <f t="shared" si="3"/>
        <v>866</v>
      </c>
    </row>
    <row r="126" spans="15:20" x14ac:dyDescent="0.25">
      <c r="O126" s="70">
        <v>123</v>
      </c>
      <c r="P126" s="73">
        <f t="shared" si="2"/>
        <v>11</v>
      </c>
      <c r="Q126" s="73">
        <v>3</v>
      </c>
      <c r="S126" s="73" t="s">
        <v>66</v>
      </c>
      <c r="T126" s="83">
        <f t="shared" si="3"/>
        <v>860</v>
      </c>
    </row>
    <row r="127" spans="15:20" x14ac:dyDescent="0.25">
      <c r="O127" s="70">
        <v>124</v>
      </c>
      <c r="P127" s="73">
        <f t="shared" si="2"/>
        <v>11</v>
      </c>
      <c r="Q127" s="73">
        <v>4</v>
      </c>
      <c r="S127" s="73" t="s">
        <v>67</v>
      </c>
      <c r="T127" s="83">
        <f t="shared" si="3"/>
        <v>840</v>
      </c>
    </row>
    <row r="128" spans="15:20" x14ac:dyDescent="0.25">
      <c r="O128" s="70">
        <v>125</v>
      </c>
      <c r="P128" s="73">
        <f t="shared" si="2"/>
        <v>11</v>
      </c>
      <c r="Q128" s="73">
        <v>5</v>
      </c>
      <c r="S128" s="73" t="s">
        <v>68</v>
      </c>
      <c r="T128" s="83">
        <f t="shared" si="3"/>
        <v>824</v>
      </c>
    </row>
    <row r="129" spans="15:20" x14ac:dyDescent="0.25">
      <c r="O129" s="70">
        <v>126</v>
      </c>
      <c r="P129" s="73">
        <f t="shared" si="2"/>
        <v>11</v>
      </c>
      <c r="Q129" s="73">
        <v>6</v>
      </c>
      <c r="S129" s="73" t="s">
        <v>69</v>
      </c>
      <c r="T129" s="83">
        <f t="shared" si="3"/>
        <v>824</v>
      </c>
    </row>
    <row r="130" spans="15:20" x14ac:dyDescent="0.25">
      <c r="O130" s="70">
        <v>127</v>
      </c>
      <c r="P130" s="73">
        <f t="shared" si="2"/>
        <v>11</v>
      </c>
      <c r="Q130" s="73">
        <v>7</v>
      </c>
      <c r="S130" s="73" t="s">
        <v>70</v>
      </c>
      <c r="T130" s="83">
        <f t="shared" si="3"/>
        <v>824</v>
      </c>
    </row>
    <row r="131" spans="15:20" x14ac:dyDescent="0.25">
      <c r="O131" s="70">
        <v>128</v>
      </c>
      <c r="P131" s="73">
        <f t="shared" si="2"/>
        <v>11</v>
      </c>
      <c r="Q131" s="73">
        <v>8</v>
      </c>
      <c r="S131" s="73" t="s">
        <v>71</v>
      </c>
      <c r="T131" s="83">
        <f t="shared" si="3"/>
        <v>824</v>
      </c>
    </row>
    <row r="132" spans="15:20" x14ac:dyDescent="0.25">
      <c r="O132" s="70">
        <v>129</v>
      </c>
      <c r="P132" s="73">
        <f t="shared" ref="P132:P195" si="4">ROUNDUP(O132/12,0)</f>
        <v>11</v>
      </c>
      <c r="Q132" s="73">
        <v>9</v>
      </c>
      <c r="S132" s="73" t="s">
        <v>72</v>
      </c>
      <c r="T132" s="83">
        <f t="shared" si="3"/>
        <v>824</v>
      </c>
    </row>
    <row r="133" spans="15:20" x14ac:dyDescent="0.25">
      <c r="O133" s="70">
        <v>130</v>
      </c>
      <c r="P133" s="73">
        <f t="shared" si="4"/>
        <v>11</v>
      </c>
      <c r="Q133" s="73">
        <v>10</v>
      </c>
      <c r="S133" s="73" t="s">
        <v>73</v>
      </c>
      <c r="T133" s="83">
        <f t="shared" si="3"/>
        <v>820</v>
      </c>
    </row>
    <row r="134" spans="15:20" x14ac:dyDescent="0.25">
      <c r="O134" s="70">
        <v>131</v>
      </c>
      <c r="P134" s="73">
        <f t="shared" si="4"/>
        <v>11</v>
      </c>
      <c r="Q134" s="73">
        <v>11</v>
      </c>
      <c r="S134" s="73" t="s">
        <v>74</v>
      </c>
      <c r="T134" s="83">
        <f t="shared" ref="T134:T197" si="5">INDEX($B$7:$M$22,P134,Q134)</f>
        <v>804</v>
      </c>
    </row>
    <row r="135" spans="15:20" x14ac:dyDescent="0.25">
      <c r="O135" s="70">
        <v>132</v>
      </c>
      <c r="P135" s="73">
        <f t="shared" si="4"/>
        <v>11</v>
      </c>
      <c r="Q135" s="73">
        <v>12</v>
      </c>
      <c r="S135" s="73" t="s">
        <v>75</v>
      </c>
      <c r="T135" s="83">
        <f t="shared" si="5"/>
        <v>774</v>
      </c>
    </row>
    <row r="136" spans="15:20" x14ac:dyDescent="0.25">
      <c r="O136" s="70">
        <v>133</v>
      </c>
      <c r="P136" s="73">
        <f t="shared" si="4"/>
        <v>12</v>
      </c>
      <c r="Q136" s="73">
        <v>1</v>
      </c>
      <c r="R136" s="83">
        <v>1843</v>
      </c>
      <c r="S136" s="73" t="s">
        <v>64</v>
      </c>
      <c r="T136" s="83">
        <f t="shared" si="5"/>
        <v>774</v>
      </c>
    </row>
    <row r="137" spans="15:20" x14ac:dyDescent="0.25">
      <c r="O137" s="70">
        <v>134</v>
      </c>
      <c r="P137" s="73">
        <f t="shared" si="4"/>
        <v>12</v>
      </c>
      <c r="Q137" s="73">
        <v>2</v>
      </c>
      <c r="S137" s="73" t="s">
        <v>65</v>
      </c>
      <c r="T137" s="83">
        <f t="shared" si="5"/>
        <v>709</v>
      </c>
    </row>
    <row r="138" spans="15:20" x14ac:dyDescent="0.25">
      <c r="O138" s="70">
        <v>135</v>
      </c>
      <c r="P138" s="73">
        <f t="shared" si="4"/>
        <v>12</v>
      </c>
      <c r="Q138" s="73">
        <v>3</v>
      </c>
      <c r="S138" s="73" t="s">
        <v>66</v>
      </c>
      <c r="T138" s="83">
        <f t="shared" si="5"/>
        <v>709</v>
      </c>
    </row>
    <row r="139" spans="15:20" x14ac:dyDescent="0.25">
      <c r="O139" s="70">
        <v>136</v>
      </c>
      <c r="P139" s="73">
        <f t="shared" si="4"/>
        <v>12</v>
      </c>
      <c r="Q139" s="73">
        <v>4</v>
      </c>
      <c r="S139" s="73" t="s">
        <v>67</v>
      </c>
      <c r="T139" s="83">
        <f t="shared" si="5"/>
        <v>709</v>
      </c>
    </row>
    <row r="140" spans="15:20" x14ac:dyDescent="0.25">
      <c r="O140" s="70">
        <v>137</v>
      </c>
      <c r="P140" s="73">
        <f t="shared" si="4"/>
        <v>12</v>
      </c>
      <c r="Q140" s="73">
        <v>5</v>
      </c>
      <c r="S140" s="73" t="s">
        <v>68</v>
      </c>
      <c r="T140" s="83">
        <f t="shared" si="5"/>
        <v>628</v>
      </c>
    </row>
    <row r="141" spans="15:20" x14ac:dyDescent="0.25">
      <c r="O141" s="70">
        <v>138</v>
      </c>
      <c r="P141" s="73">
        <f t="shared" si="4"/>
        <v>12</v>
      </c>
      <c r="Q141" s="73">
        <v>6</v>
      </c>
      <c r="S141" s="73" t="s">
        <v>69</v>
      </c>
      <c r="T141" s="83">
        <f t="shared" si="5"/>
        <v>617</v>
      </c>
    </row>
    <row r="142" spans="15:20" x14ac:dyDescent="0.25">
      <c r="O142" s="70">
        <v>139</v>
      </c>
      <c r="P142" s="73">
        <f t="shared" si="4"/>
        <v>12</v>
      </c>
      <c r="Q142" s="73">
        <v>7</v>
      </c>
      <c r="S142" s="73" t="s">
        <v>70</v>
      </c>
      <c r="T142" s="83">
        <f t="shared" si="5"/>
        <v>617</v>
      </c>
    </row>
    <row r="143" spans="15:20" x14ac:dyDescent="0.25">
      <c r="O143" s="70">
        <v>140</v>
      </c>
      <c r="P143" s="73">
        <f t="shared" si="4"/>
        <v>12</v>
      </c>
      <c r="Q143" s="73">
        <v>8</v>
      </c>
      <c r="S143" s="73" t="s">
        <v>71</v>
      </c>
      <c r="T143" s="83">
        <f t="shared" si="5"/>
        <v>617</v>
      </c>
    </row>
    <row r="144" spans="15:20" x14ac:dyDescent="0.25">
      <c r="O144" s="70">
        <v>141</v>
      </c>
      <c r="P144" s="73">
        <f t="shared" si="4"/>
        <v>12</v>
      </c>
      <c r="Q144" s="73">
        <v>9</v>
      </c>
      <c r="S144" s="73" t="s">
        <v>72</v>
      </c>
      <c r="T144" s="83">
        <f t="shared" si="5"/>
        <v>613</v>
      </c>
    </row>
    <row r="145" spans="15:20" x14ac:dyDescent="0.25">
      <c r="O145" s="70">
        <v>142</v>
      </c>
      <c r="P145" s="73">
        <f t="shared" si="4"/>
        <v>12</v>
      </c>
      <c r="Q145" s="73">
        <v>10</v>
      </c>
      <c r="S145" s="73" t="s">
        <v>73</v>
      </c>
      <c r="T145" s="83">
        <f t="shared" si="5"/>
        <v>612</v>
      </c>
    </row>
    <row r="146" spans="15:20" x14ac:dyDescent="0.25">
      <c r="O146" s="70">
        <v>143</v>
      </c>
      <c r="P146" s="73">
        <f t="shared" si="4"/>
        <v>12</v>
      </c>
      <c r="Q146" s="73">
        <v>11</v>
      </c>
      <c r="S146" s="73" t="s">
        <v>74</v>
      </c>
      <c r="T146" s="83">
        <f t="shared" si="5"/>
        <v>612</v>
      </c>
    </row>
    <row r="147" spans="15:20" x14ac:dyDescent="0.25">
      <c r="O147" s="70">
        <v>144</v>
      </c>
      <c r="P147" s="73">
        <f t="shared" si="4"/>
        <v>12</v>
      </c>
      <c r="Q147" s="73">
        <v>12</v>
      </c>
      <c r="S147" s="73" t="s">
        <v>75</v>
      </c>
      <c r="T147" s="83">
        <f t="shared" si="5"/>
        <v>612</v>
      </c>
    </row>
    <row r="148" spans="15:20" x14ac:dyDescent="0.25">
      <c r="O148" s="70">
        <v>145</v>
      </c>
      <c r="P148" s="73">
        <f t="shared" si="4"/>
        <v>13</v>
      </c>
      <c r="Q148" s="73">
        <v>1</v>
      </c>
      <c r="R148" s="83">
        <v>1844</v>
      </c>
      <c r="S148" s="73" t="s">
        <v>64</v>
      </c>
      <c r="T148" s="83">
        <f t="shared" si="5"/>
        <v>610</v>
      </c>
    </row>
    <row r="149" spans="15:20" x14ac:dyDescent="0.25">
      <c r="O149" s="70">
        <v>146</v>
      </c>
      <c r="P149" s="73">
        <f t="shared" si="4"/>
        <v>13</v>
      </c>
      <c r="Q149" s="73">
        <v>2</v>
      </c>
      <c r="S149" s="73" t="s">
        <v>65</v>
      </c>
      <c r="T149" s="83">
        <f t="shared" si="5"/>
        <v>610</v>
      </c>
    </row>
    <row r="150" spans="15:20" x14ac:dyDescent="0.25">
      <c r="O150" s="70">
        <v>147</v>
      </c>
      <c r="P150" s="73">
        <f t="shared" si="4"/>
        <v>13</v>
      </c>
      <c r="Q150" s="73">
        <v>3</v>
      </c>
      <c r="S150" s="73" t="s">
        <v>66</v>
      </c>
      <c r="T150" s="83">
        <f t="shared" si="5"/>
        <v>610</v>
      </c>
    </row>
    <row r="151" spans="15:20" x14ac:dyDescent="0.25">
      <c r="O151" s="70">
        <v>148</v>
      </c>
      <c r="P151" s="73">
        <f t="shared" si="4"/>
        <v>13</v>
      </c>
      <c r="Q151" s="73">
        <v>4</v>
      </c>
      <c r="S151" s="73" t="s">
        <v>67</v>
      </c>
      <c r="T151" s="83">
        <f t="shared" si="5"/>
        <v>610</v>
      </c>
    </row>
    <row r="152" spans="15:20" x14ac:dyDescent="0.25">
      <c r="O152" s="70">
        <v>149</v>
      </c>
      <c r="P152" s="73">
        <f t="shared" si="4"/>
        <v>13</v>
      </c>
      <c r="Q152" s="73">
        <v>5</v>
      </c>
      <c r="S152" s="73" t="s">
        <v>68</v>
      </c>
      <c r="T152" s="83">
        <f t="shared" si="5"/>
        <v>615</v>
      </c>
    </row>
    <row r="153" spans="15:20" x14ac:dyDescent="0.25">
      <c r="O153" s="70">
        <v>150</v>
      </c>
      <c r="P153" s="73">
        <f t="shared" si="4"/>
        <v>13</v>
      </c>
      <c r="Q153" s="73">
        <v>6</v>
      </c>
      <c r="S153" s="73" t="s">
        <v>69</v>
      </c>
      <c r="T153" s="83">
        <f t="shared" si="5"/>
        <v>620</v>
      </c>
    </row>
    <row r="154" spans="15:20" x14ac:dyDescent="0.25">
      <c r="O154" s="70">
        <v>151</v>
      </c>
      <c r="P154" s="73">
        <f t="shared" si="4"/>
        <v>13</v>
      </c>
      <c r="Q154" s="73">
        <v>7</v>
      </c>
      <c r="S154" s="73" t="s">
        <v>70</v>
      </c>
      <c r="T154" s="83">
        <f t="shared" si="5"/>
        <v>620</v>
      </c>
    </row>
    <row r="155" spans="15:20" x14ac:dyDescent="0.25">
      <c r="O155" s="70">
        <v>152</v>
      </c>
      <c r="P155" s="73">
        <f t="shared" si="4"/>
        <v>13</v>
      </c>
      <c r="Q155" s="73">
        <v>8</v>
      </c>
      <c r="S155" s="73" t="s">
        <v>71</v>
      </c>
      <c r="T155" s="83">
        <f t="shared" si="5"/>
        <v>620</v>
      </c>
    </row>
    <row r="156" spans="15:20" x14ac:dyDescent="0.25">
      <c r="O156" s="70">
        <v>153</v>
      </c>
      <c r="P156" s="73">
        <f t="shared" si="4"/>
        <v>13</v>
      </c>
      <c r="Q156" s="73">
        <v>9</v>
      </c>
      <c r="S156" s="73" t="s">
        <v>72</v>
      </c>
      <c r="T156" s="83">
        <f t="shared" si="5"/>
        <v>615</v>
      </c>
    </row>
    <row r="157" spans="15:20" x14ac:dyDescent="0.25">
      <c r="O157" s="70">
        <v>154</v>
      </c>
      <c r="P157" s="73">
        <f t="shared" si="4"/>
        <v>13</v>
      </c>
      <c r="Q157" s="73">
        <v>10</v>
      </c>
      <c r="S157" s="73" t="s">
        <v>73</v>
      </c>
      <c r="T157" s="83">
        <f t="shared" si="5"/>
        <v>610</v>
      </c>
    </row>
    <row r="158" spans="15:20" x14ac:dyDescent="0.25">
      <c r="O158" s="70">
        <v>155</v>
      </c>
      <c r="P158" s="73">
        <f t="shared" si="4"/>
        <v>13</v>
      </c>
      <c r="Q158" s="73">
        <v>11</v>
      </c>
      <c r="S158" s="73" t="s">
        <v>74</v>
      </c>
      <c r="T158" s="83">
        <f t="shared" si="5"/>
        <v>610</v>
      </c>
    </row>
    <row r="159" spans="15:20" x14ac:dyDescent="0.25">
      <c r="O159" s="70">
        <v>156</v>
      </c>
      <c r="P159" s="73">
        <f t="shared" si="4"/>
        <v>13</v>
      </c>
      <c r="Q159" s="73">
        <v>12</v>
      </c>
      <c r="S159" s="73" t="s">
        <v>75</v>
      </c>
      <c r="T159" s="83">
        <f t="shared" si="5"/>
        <v>610</v>
      </c>
    </row>
    <row r="160" spans="15:20" x14ac:dyDescent="0.25">
      <c r="O160" s="70">
        <v>157</v>
      </c>
      <c r="P160" s="73">
        <f t="shared" si="4"/>
        <v>14</v>
      </c>
      <c r="Q160" s="73">
        <v>1</v>
      </c>
      <c r="R160" s="83">
        <v>1845</v>
      </c>
      <c r="S160" s="73" t="s">
        <v>64</v>
      </c>
      <c r="T160" s="83">
        <f t="shared" si="5"/>
        <v>610</v>
      </c>
    </row>
    <row r="161" spans="15:20" x14ac:dyDescent="0.25">
      <c r="O161" s="70">
        <v>158</v>
      </c>
      <c r="P161" s="73">
        <f t="shared" si="4"/>
        <v>14</v>
      </c>
      <c r="Q161" s="73">
        <v>2</v>
      </c>
      <c r="S161" s="73" t="s">
        <v>65</v>
      </c>
      <c r="T161" s="83">
        <f t="shared" si="5"/>
        <v>580</v>
      </c>
    </row>
    <row r="162" spans="15:20" x14ac:dyDescent="0.25">
      <c r="O162" s="70">
        <v>159</v>
      </c>
      <c r="P162" s="73">
        <f t="shared" si="4"/>
        <v>14</v>
      </c>
      <c r="Q162" s="73">
        <v>3</v>
      </c>
      <c r="S162" s="73" t="s">
        <v>66</v>
      </c>
      <c r="T162" s="83">
        <f t="shared" si="5"/>
        <v>550</v>
      </c>
    </row>
    <row r="163" spans="15:20" x14ac:dyDescent="0.25">
      <c r="O163" s="70">
        <v>160</v>
      </c>
      <c r="P163" s="73">
        <f t="shared" si="4"/>
        <v>14</v>
      </c>
      <c r="Q163" s="73">
        <v>4</v>
      </c>
      <c r="S163" s="73" t="s">
        <v>67</v>
      </c>
      <c r="T163" s="83">
        <f t="shared" si="5"/>
        <v>550</v>
      </c>
    </row>
    <row r="164" spans="15:20" x14ac:dyDescent="0.25">
      <c r="O164" s="70">
        <v>161</v>
      </c>
      <c r="P164" s="73">
        <f t="shared" si="4"/>
        <v>14</v>
      </c>
      <c r="Q164" s="73">
        <v>5</v>
      </c>
      <c r="S164" s="73" t="s">
        <v>68</v>
      </c>
      <c r="T164" s="83">
        <f t="shared" si="5"/>
        <v>550</v>
      </c>
    </row>
    <row r="165" spans="15:20" x14ac:dyDescent="0.25">
      <c r="O165" s="70">
        <v>162</v>
      </c>
      <c r="P165" s="73">
        <f t="shared" si="4"/>
        <v>14</v>
      </c>
      <c r="Q165" s="73">
        <v>6</v>
      </c>
      <c r="S165" s="73" t="s">
        <v>69</v>
      </c>
      <c r="T165" s="83">
        <f t="shared" si="5"/>
        <v>550</v>
      </c>
    </row>
    <row r="166" spans="15:20" x14ac:dyDescent="0.25">
      <c r="O166" s="70">
        <v>163</v>
      </c>
      <c r="P166" s="73">
        <f t="shared" si="4"/>
        <v>14</v>
      </c>
      <c r="Q166" s="73">
        <v>7</v>
      </c>
      <c r="S166" s="73" t="s">
        <v>70</v>
      </c>
      <c r="T166" s="83">
        <f t="shared" si="5"/>
        <v>550</v>
      </c>
    </row>
    <row r="167" spans="15:20" x14ac:dyDescent="0.25">
      <c r="O167" s="70">
        <v>164</v>
      </c>
      <c r="P167" s="73">
        <f t="shared" si="4"/>
        <v>14</v>
      </c>
      <c r="Q167" s="73">
        <v>8</v>
      </c>
      <c r="S167" s="73" t="s">
        <v>71</v>
      </c>
      <c r="T167" s="83">
        <f t="shared" si="5"/>
        <v>550</v>
      </c>
    </row>
    <row r="168" spans="15:20" x14ac:dyDescent="0.25">
      <c r="O168" s="70">
        <v>165</v>
      </c>
      <c r="P168" s="73">
        <f t="shared" si="4"/>
        <v>14</v>
      </c>
      <c r="Q168" s="73">
        <v>9</v>
      </c>
      <c r="S168" s="73" t="s">
        <v>72</v>
      </c>
      <c r="T168" s="83">
        <f t="shared" si="5"/>
        <v>550</v>
      </c>
    </row>
    <row r="169" spans="15:20" x14ac:dyDescent="0.25">
      <c r="O169" s="70">
        <v>166</v>
      </c>
      <c r="P169" s="73">
        <f t="shared" si="4"/>
        <v>14</v>
      </c>
      <c r="Q169" s="73">
        <v>10</v>
      </c>
      <c r="S169" s="73" t="s">
        <v>73</v>
      </c>
      <c r="T169" s="83">
        <f t="shared" si="5"/>
        <v>550</v>
      </c>
    </row>
    <row r="170" spans="15:20" x14ac:dyDescent="0.25">
      <c r="O170" s="70">
        <v>167</v>
      </c>
      <c r="P170" s="73">
        <f t="shared" si="4"/>
        <v>14</v>
      </c>
      <c r="Q170" s="73">
        <v>11</v>
      </c>
      <c r="S170" s="73" t="s">
        <v>74</v>
      </c>
      <c r="T170" s="83">
        <f t="shared" si="5"/>
        <v>550</v>
      </c>
    </row>
    <row r="171" spans="15:20" x14ac:dyDescent="0.25">
      <c r="O171" s="70">
        <v>168</v>
      </c>
      <c r="P171" s="73">
        <f t="shared" si="4"/>
        <v>14</v>
      </c>
      <c r="Q171" s="73">
        <v>12</v>
      </c>
      <c r="S171" s="73" t="s">
        <v>75</v>
      </c>
      <c r="T171" s="83">
        <f t="shared" si="5"/>
        <v>550</v>
      </c>
    </row>
    <row r="172" spans="15:20" x14ac:dyDescent="0.25">
      <c r="O172" s="70">
        <v>169</v>
      </c>
      <c r="P172" s="73">
        <f t="shared" si="4"/>
        <v>15</v>
      </c>
      <c r="Q172" s="73">
        <v>1</v>
      </c>
      <c r="R172" s="83">
        <v>1846</v>
      </c>
      <c r="S172" s="73" t="s">
        <v>64</v>
      </c>
      <c r="T172" s="83">
        <f t="shared" si="5"/>
        <v>550</v>
      </c>
    </row>
    <row r="173" spans="15:20" x14ac:dyDescent="0.25">
      <c r="O173" s="70">
        <v>170</v>
      </c>
      <c r="P173" s="73">
        <f t="shared" si="4"/>
        <v>15</v>
      </c>
      <c r="Q173" s="73">
        <v>2</v>
      </c>
      <c r="S173" s="73" t="s">
        <v>65</v>
      </c>
      <c r="T173" s="83">
        <f t="shared" si="5"/>
        <v>550</v>
      </c>
    </row>
    <row r="174" spans="15:20" x14ac:dyDescent="0.25">
      <c r="O174" s="70">
        <v>171</v>
      </c>
      <c r="P174" s="73">
        <f t="shared" si="4"/>
        <v>15</v>
      </c>
      <c r="Q174" s="73">
        <v>3</v>
      </c>
      <c r="S174" s="73" t="s">
        <v>66</v>
      </c>
      <c r="T174" s="83">
        <f t="shared" si="5"/>
        <v>530</v>
      </c>
    </row>
    <row r="175" spans="15:20" x14ac:dyDescent="0.25">
      <c r="O175" s="70">
        <v>172</v>
      </c>
      <c r="P175" s="73">
        <f t="shared" si="4"/>
        <v>15</v>
      </c>
      <c r="Q175" s="73">
        <v>4</v>
      </c>
      <c r="S175" s="73" t="s">
        <v>67</v>
      </c>
      <c r="T175" s="83">
        <f t="shared" si="5"/>
        <v>530</v>
      </c>
    </row>
    <row r="176" spans="15:20" x14ac:dyDescent="0.25">
      <c r="O176" s="70">
        <v>173</v>
      </c>
      <c r="P176" s="73">
        <f t="shared" si="4"/>
        <v>15</v>
      </c>
      <c r="Q176" s="73">
        <v>5</v>
      </c>
      <c r="S176" s="73" t="s">
        <v>68</v>
      </c>
      <c r="T176" s="83">
        <f t="shared" si="5"/>
        <v>530</v>
      </c>
    </row>
    <row r="177" spans="15:20" x14ac:dyDescent="0.25">
      <c r="O177" s="70">
        <v>174</v>
      </c>
      <c r="P177" s="73">
        <f t="shared" si="4"/>
        <v>15</v>
      </c>
      <c r="Q177" s="73">
        <v>6</v>
      </c>
      <c r="S177" s="73" t="s">
        <v>69</v>
      </c>
      <c r="T177" s="83">
        <f t="shared" si="5"/>
        <v>530</v>
      </c>
    </row>
    <row r="178" spans="15:20" x14ac:dyDescent="0.25">
      <c r="O178" s="70">
        <v>175</v>
      </c>
      <c r="P178" s="73">
        <f t="shared" si="4"/>
        <v>15</v>
      </c>
      <c r="Q178" s="73">
        <v>7</v>
      </c>
      <c r="S178" s="73" t="s">
        <v>70</v>
      </c>
      <c r="T178" s="83">
        <f t="shared" si="5"/>
        <v>516</v>
      </c>
    </row>
    <row r="179" spans="15:20" x14ac:dyDescent="0.25">
      <c r="O179" s="70">
        <v>176</v>
      </c>
      <c r="P179" s="73">
        <f t="shared" si="4"/>
        <v>15</v>
      </c>
      <c r="Q179" s="73">
        <v>8</v>
      </c>
      <c r="S179" s="73" t="s">
        <v>71</v>
      </c>
      <c r="T179" s="83">
        <f t="shared" si="5"/>
        <v>512</v>
      </c>
    </row>
    <row r="180" spans="15:20" x14ac:dyDescent="0.25">
      <c r="O180" s="70">
        <v>177</v>
      </c>
      <c r="P180" s="73">
        <f t="shared" si="4"/>
        <v>15</v>
      </c>
      <c r="Q180" s="73">
        <v>9</v>
      </c>
      <c r="S180" s="73" t="s">
        <v>72</v>
      </c>
      <c r="T180" s="83">
        <f t="shared" si="5"/>
        <v>512</v>
      </c>
    </row>
    <row r="181" spans="15:20" x14ac:dyDescent="0.25">
      <c r="O181" s="70">
        <v>178</v>
      </c>
      <c r="P181" s="73">
        <f t="shared" si="4"/>
        <v>15</v>
      </c>
      <c r="Q181" s="73">
        <v>10</v>
      </c>
      <c r="S181" s="73" t="s">
        <v>73</v>
      </c>
      <c r="T181" s="83">
        <f t="shared" si="5"/>
        <v>512</v>
      </c>
    </row>
    <row r="182" spans="15:20" x14ac:dyDescent="0.25">
      <c r="O182" s="70">
        <v>179</v>
      </c>
      <c r="P182" s="73">
        <f t="shared" si="4"/>
        <v>15</v>
      </c>
      <c r="Q182" s="73">
        <v>11</v>
      </c>
      <c r="S182" s="73" t="s">
        <v>74</v>
      </c>
      <c r="T182" s="83">
        <f t="shared" si="5"/>
        <v>512</v>
      </c>
    </row>
    <row r="183" spans="15:20" x14ac:dyDescent="0.25">
      <c r="O183" s="70">
        <v>180</v>
      </c>
      <c r="P183" s="73">
        <f t="shared" si="4"/>
        <v>15</v>
      </c>
      <c r="Q183" s="73">
        <v>12</v>
      </c>
      <c r="S183" s="73" t="s">
        <v>75</v>
      </c>
      <c r="T183" s="83">
        <f t="shared" si="5"/>
        <v>512</v>
      </c>
    </row>
    <row r="184" spans="15:20" x14ac:dyDescent="0.25">
      <c r="O184" s="70">
        <v>181</v>
      </c>
      <c r="P184" s="73">
        <f t="shared" si="4"/>
        <v>16</v>
      </c>
      <c r="Q184" s="73">
        <v>1</v>
      </c>
      <c r="R184" s="83">
        <v>1847</v>
      </c>
      <c r="S184" s="73" t="s">
        <v>64</v>
      </c>
      <c r="T184" s="83">
        <f t="shared" si="5"/>
        <v>512</v>
      </c>
    </row>
    <row r="185" spans="15:20" x14ac:dyDescent="0.25">
      <c r="O185" s="70">
        <v>182</v>
      </c>
      <c r="P185" s="73">
        <f t="shared" si="4"/>
        <v>16</v>
      </c>
      <c r="Q185" s="73">
        <v>2</v>
      </c>
      <c r="S185" s="73" t="s">
        <v>65</v>
      </c>
      <c r="T185" s="83">
        <f t="shared" si="5"/>
        <v>512</v>
      </c>
    </row>
    <row r="186" spans="15:20" x14ac:dyDescent="0.25">
      <c r="O186" s="70">
        <v>183</v>
      </c>
      <c r="P186" s="73">
        <f t="shared" si="4"/>
        <v>16</v>
      </c>
      <c r="Q186" s="73">
        <v>3</v>
      </c>
      <c r="S186" s="73" t="s">
        <v>66</v>
      </c>
      <c r="T186" s="83">
        <f t="shared" si="5"/>
        <v>512</v>
      </c>
    </row>
    <row r="187" spans="15:20" x14ac:dyDescent="0.25">
      <c r="O187" s="70">
        <v>184</v>
      </c>
      <c r="P187" s="73">
        <f t="shared" si="4"/>
        <v>16</v>
      </c>
      <c r="Q187" s="73">
        <v>4</v>
      </c>
      <c r="S187" s="73" t="s">
        <v>67</v>
      </c>
      <c r="T187" s="83">
        <f t="shared" si="5"/>
        <v>512</v>
      </c>
    </row>
    <row r="188" spans="15:20" x14ac:dyDescent="0.25">
      <c r="O188" s="70">
        <v>185</v>
      </c>
      <c r="P188" s="73">
        <f t="shared" si="4"/>
        <v>16</v>
      </c>
      <c r="Q188" s="73">
        <v>5</v>
      </c>
      <c r="S188" s="73" t="s">
        <v>68</v>
      </c>
      <c r="T188" s="83">
        <f t="shared" si="5"/>
        <v>470</v>
      </c>
    </row>
    <row r="189" spans="15:20" x14ac:dyDescent="0.25">
      <c r="O189" s="70">
        <v>186</v>
      </c>
      <c r="P189" s="73">
        <f t="shared" si="4"/>
        <v>16</v>
      </c>
      <c r="Q189" s="73">
        <v>6</v>
      </c>
      <c r="S189" s="73" t="s">
        <v>69</v>
      </c>
      <c r="T189" s="83">
        <f t="shared" si="5"/>
        <v>470</v>
      </c>
    </row>
    <row r="190" spans="15:20" x14ac:dyDescent="0.25">
      <c r="O190" s="70">
        <v>187</v>
      </c>
      <c r="P190" s="73">
        <f t="shared" si="4"/>
        <v>16</v>
      </c>
      <c r="Q190" s="73">
        <v>7</v>
      </c>
      <c r="S190" s="73" t="s">
        <v>70</v>
      </c>
      <c r="T190" s="83">
        <f t="shared" si="5"/>
        <v>461</v>
      </c>
    </row>
    <row r="191" spans="15:20" x14ac:dyDescent="0.25">
      <c r="O191" s="70">
        <v>188</v>
      </c>
      <c r="P191" s="73">
        <f t="shared" si="4"/>
        <v>16</v>
      </c>
      <c r="Q191" s="73">
        <v>8</v>
      </c>
      <c r="S191" s="73" t="s">
        <v>71</v>
      </c>
      <c r="T191" s="83">
        <f t="shared" si="5"/>
        <v>461</v>
      </c>
    </row>
    <row r="192" spans="15:20" x14ac:dyDescent="0.25">
      <c r="O192" s="70">
        <v>189</v>
      </c>
      <c r="P192" s="73">
        <f t="shared" si="4"/>
        <v>16</v>
      </c>
      <c r="Q192" s="73">
        <v>9</v>
      </c>
      <c r="S192" s="73" t="s">
        <v>72</v>
      </c>
      <c r="T192" s="83">
        <f t="shared" si="5"/>
        <v>461</v>
      </c>
    </row>
    <row r="193" spans="15:20" x14ac:dyDescent="0.25">
      <c r="O193" s="70">
        <v>190</v>
      </c>
      <c r="P193" s="73">
        <f t="shared" si="4"/>
        <v>16</v>
      </c>
      <c r="Q193" s="73">
        <v>10</v>
      </c>
      <c r="S193" s="73" t="s">
        <v>73</v>
      </c>
      <c r="T193" s="83">
        <f t="shared" si="5"/>
        <v>461</v>
      </c>
    </row>
    <row r="194" spans="15:20" x14ac:dyDescent="0.25">
      <c r="O194" s="70">
        <v>191</v>
      </c>
      <c r="P194" s="73">
        <f t="shared" si="4"/>
        <v>16</v>
      </c>
      <c r="Q194" s="73">
        <v>11</v>
      </c>
      <c r="S194" s="73" t="s">
        <v>74</v>
      </c>
      <c r="T194" s="83">
        <f t="shared" si="5"/>
        <v>461</v>
      </c>
    </row>
    <row r="195" spans="15:20" x14ac:dyDescent="0.25">
      <c r="O195" s="70">
        <v>192</v>
      </c>
      <c r="P195" s="73">
        <f t="shared" si="4"/>
        <v>16</v>
      </c>
      <c r="Q195" s="73">
        <v>12</v>
      </c>
      <c r="S195" s="73" t="s">
        <v>75</v>
      </c>
      <c r="T195" s="83">
        <f t="shared" si="5"/>
        <v>461</v>
      </c>
    </row>
    <row r="196" spans="15:20" x14ac:dyDescent="0.25">
      <c r="O196" s="70">
        <v>193</v>
      </c>
      <c r="P196" s="73">
        <f t="shared" ref="P196:P259" si="6">ROUNDUP(O196/12,0)</f>
        <v>17</v>
      </c>
      <c r="Q196" s="73">
        <v>1</v>
      </c>
      <c r="R196" s="83">
        <v>1848</v>
      </c>
      <c r="S196" s="73" t="s">
        <v>64</v>
      </c>
      <c r="T196" s="83" t="e">
        <f t="shared" si="5"/>
        <v>#REF!</v>
      </c>
    </row>
    <row r="197" spans="15:20" x14ac:dyDescent="0.25">
      <c r="O197" s="70">
        <v>194</v>
      </c>
      <c r="P197" s="73">
        <f t="shared" si="6"/>
        <v>17</v>
      </c>
      <c r="Q197" s="73">
        <v>2</v>
      </c>
      <c r="S197" s="73" t="s">
        <v>65</v>
      </c>
      <c r="T197" s="83" t="e">
        <f t="shared" si="5"/>
        <v>#REF!</v>
      </c>
    </row>
    <row r="198" spans="15:20" x14ac:dyDescent="0.25">
      <c r="O198" s="70">
        <v>195</v>
      </c>
      <c r="P198" s="73">
        <f t="shared" si="6"/>
        <v>17</v>
      </c>
      <c r="Q198" s="73">
        <v>3</v>
      </c>
      <c r="S198" s="73" t="s">
        <v>66</v>
      </c>
      <c r="T198" s="83" t="e">
        <f t="shared" ref="T198:T261" si="7">INDEX($B$7:$M$22,P198,Q198)</f>
        <v>#REF!</v>
      </c>
    </row>
    <row r="199" spans="15:20" x14ac:dyDescent="0.25">
      <c r="O199" s="70">
        <v>196</v>
      </c>
      <c r="P199" s="73">
        <f t="shared" si="6"/>
        <v>17</v>
      </c>
      <c r="Q199" s="73">
        <v>4</v>
      </c>
      <c r="S199" s="73" t="s">
        <v>67</v>
      </c>
      <c r="T199" s="83" t="e">
        <f t="shared" si="7"/>
        <v>#REF!</v>
      </c>
    </row>
    <row r="200" spans="15:20" x14ac:dyDescent="0.25">
      <c r="O200" s="70">
        <v>197</v>
      </c>
      <c r="P200" s="73">
        <f t="shared" si="6"/>
        <v>17</v>
      </c>
      <c r="Q200" s="73">
        <v>5</v>
      </c>
      <c r="S200" s="73" t="s">
        <v>68</v>
      </c>
      <c r="T200" s="83" t="e">
        <f t="shared" si="7"/>
        <v>#REF!</v>
      </c>
    </row>
    <row r="201" spans="15:20" x14ac:dyDescent="0.25">
      <c r="O201" s="70">
        <v>198</v>
      </c>
      <c r="P201" s="73">
        <f t="shared" si="6"/>
        <v>17</v>
      </c>
      <c r="Q201" s="73">
        <v>6</v>
      </c>
      <c r="S201" s="73" t="s">
        <v>69</v>
      </c>
      <c r="T201" s="83" t="e">
        <f t="shared" si="7"/>
        <v>#REF!</v>
      </c>
    </row>
    <row r="202" spans="15:20" x14ac:dyDescent="0.25">
      <c r="O202" s="70">
        <v>199</v>
      </c>
      <c r="P202" s="73">
        <f t="shared" si="6"/>
        <v>17</v>
      </c>
      <c r="Q202" s="73">
        <v>7</v>
      </c>
      <c r="S202" s="73" t="s">
        <v>70</v>
      </c>
      <c r="T202" s="83" t="e">
        <f t="shared" si="7"/>
        <v>#REF!</v>
      </c>
    </row>
    <row r="203" spans="15:20" x14ac:dyDescent="0.25">
      <c r="O203" s="70">
        <v>200</v>
      </c>
      <c r="P203" s="73">
        <f t="shared" si="6"/>
        <v>17</v>
      </c>
      <c r="Q203" s="73">
        <v>8</v>
      </c>
      <c r="S203" s="73" t="s">
        <v>71</v>
      </c>
      <c r="T203" s="83" t="e">
        <f t="shared" si="7"/>
        <v>#REF!</v>
      </c>
    </row>
    <row r="204" spans="15:20" x14ac:dyDescent="0.25">
      <c r="O204" s="70">
        <v>201</v>
      </c>
      <c r="P204" s="73">
        <f t="shared" si="6"/>
        <v>17</v>
      </c>
      <c r="Q204" s="73">
        <v>9</v>
      </c>
      <c r="S204" s="73" t="s">
        <v>72</v>
      </c>
      <c r="T204" s="83" t="e">
        <f t="shared" si="7"/>
        <v>#REF!</v>
      </c>
    </row>
    <row r="205" spans="15:20" x14ac:dyDescent="0.25">
      <c r="O205" s="70">
        <v>202</v>
      </c>
      <c r="P205" s="73">
        <f t="shared" si="6"/>
        <v>17</v>
      </c>
      <c r="Q205" s="73">
        <v>10</v>
      </c>
      <c r="S205" s="73" t="s">
        <v>73</v>
      </c>
      <c r="T205" s="83" t="e">
        <f t="shared" si="7"/>
        <v>#REF!</v>
      </c>
    </row>
    <row r="206" spans="15:20" x14ac:dyDescent="0.25">
      <c r="O206" s="70">
        <v>203</v>
      </c>
      <c r="P206" s="73">
        <f t="shared" si="6"/>
        <v>17</v>
      </c>
      <c r="Q206" s="73">
        <v>11</v>
      </c>
      <c r="S206" s="73" t="s">
        <v>74</v>
      </c>
      <c r="T206" s="83" t="e">
        <f t="shared" si="7"/>
        <v>#REF!</v>
      </c>
    </row>
    <row r="207" spans="15:20" x14ac:dyDescent="0.25">
      <c r="O207" s="70">
        <v>204</v>
      </c>
      <c r="P207" s="73">
        <f t="shared" si="6"/>
        <v>17</v>
      </c>
      <c r="Q207" s="73">
        <v>12</v>
      </c>
      <c r="S207" s="73" t="s">
        <v>75</v>
      </c>
      <c r="T207" s="83" t="e">
        <f t="shared" si="7"/>
        <v>#REF!</v>
      </c>
    </row>
    <row r="208" spans="15:20" x14ac:dyDescent="0.25">
      <c r="O208" s="70">
        <v>205</v>
      </c>
      <c r="P208" s="73">
        <f t="shared" si="6"/>
        <v>18</v>
      </c>
      <c r="Q208" s="73">
        <v>1</v>
      </c>
      <c r="R208" s="83">
        <v>1849</v>
      </c>
      <c r="S208" s="73" t="s">
        <v>64</v>
      </c>
      <c r="T208" s="83" t="e">
        <f t="shared" si="7"/>
        <v>#REF!</v>
      </c>
    </row>
    <row r="209" spans="15:20" x14ac:dyDescent="0.25">
      <c r="O209" s="70">
        <v>206</v>
      </c>
      <c r="P209" s="73">
        <f t="shared" si="6"/>
        <v>18</v>
      </c>
      <c r="Q209" s="73">
        <v>2</v>
      </c>
      <c r="S209" s="73" t="s">
        <v>65</v>
      </c>
      <c r="T209" s="83" t="e">
        <f t="shared" si="7"/>
        <v>#REF!</v>
      </c>
    </row>
    <row r="210" spans="15:20" x14ac:dyDescent="0.25">
      <c r="O210" s="70">
        <v>207</v>
      </c>
      <c r="P210" s="73">
        <f t="shared" si="6"/>
        <v>18</v>
      </c>
      <c r="Q210" s="73">
        <v>3</v>
      </c>
      <c r="S210" s="73" t="s">
        <v>66</v>
      </c>
      <c r="T210" s="83" t="e">
        <f t="shared" si="7"/>
        <v>#REF!</v>
      </c>
    </row>
    <row r="211" spans="15:20" x14ac:dyDescent="0.25">
      <c r="O211" s="70">
        <v>208</v>
      </c>
      <c r="P211" s="73">
        <f t="shared" si="6"/>
        <v>18</v>
      </c>
      <c r="Q211" s="73">
        <v>4</v>
      </c>
      <c r="S211" s="73" t="s">
        <v>67</v>
      </c>
      <c r="T211" s="83" t="e">
        <f t="shared" si="7"/>
        <v>#REF!</v>
      </c>
    </row>
    <row r="212" spans="15:20" x14ac:dyDescent="0.25">
      <c r="O212" s="70">
        <v>209</v>
      </c>
      <c r="P212" s="73">
        <f t="shared" si="6"/>
        <v>18</v>
      </c>
      <c r="Q212" s="73">
        <v>5</v>
      </c>
      <c r="S212" s="73" t="s">
        <v>68</v>
      </c>
      <c r="T212" s="83" t="e">
        <f t="shared" si="7"/>
        <v>#REF!</v>
      </c>
    </row>
    <row r="213" spans="15:20" x14ac:dyDescent="0.25">
      <c r="O213" s="70">
        <v>210</v>
      </c>
      <c r="P213" s="73">
        <f t="shared" si="6"/>
        <v>18</v>
      </c>
      <c r="Q213" s="73">
        <v>6</v>
      </c>
      <c r="S213" s="73" t="s">
        <v>69</v>
      </c>
      <c r="T213" s="83" t="e">
        <f t="shared" si="7"/>
        <v>#REF!</v>
      </c>
    </row>
    <row r="214" spans="15:20" x14ac:dyDescent="0.25">
      <c r="O214" s="70">
        <v>211</v>
      </c>
      <c r="P214" s="73">
        <f t="shared" si="6"/>
        <v>18</v>
      </c>
      <c r="Q214" s="73">
        <v>7</v>
      </c>
      <c r="S214" s="73" t="s">
        <v>70</v>
      </c>
      <c r="T214" s="83" t="e">
        <f t="shared" si="7"/>
        <v>#REF!</v>
      </c>
    </row>
    <row r="215" spans="15:20" x14ac:dyDescent="0.25">
      <c r="O215" s="70">
        <v>212</v>
      </c>
      <c r="P215" s="73">
        <f t="shared" si="6"/>
        <v>18</v>
      </c>
      <c r="Q215" s="73">
        <v>8</v>
      </c>
      <c r="S215" s="73" t="s">
        <v>71</v>
      </c>
      <c r="T215" s="83" t="e">
        <f t="shared" si="7"/>
        <v>#REF!</v>
      </c>
    </row>
    <row r="216" spans="15:20" x14ac:dyDescent="0.25">
      <c r="O216" s="70">
        <v>213</v>
      </c>
      <c r="P216" s="73">
        <f t="shared" si="6"/>
        <v>18</v>
      </c>
      <c r="Q216" s="73">
        <v>9</v>
      </c>
      <c r="S216" s="73" t="s">
        <v>72</v>
      </c>
      <c r="T216" s="83" t="e">
        <f t="shared" si="7"/>
        <v>#REF!</v>
      </c>
    </row>
    <row r="217" spans="15:20" x14ac:dyDescent="0.25">
      <c r="O217" s="70">
        <v>214</v>
      </c>
      <c r="P217" s="73">
        <f t="shared" si="6"/>
        <v>18</v>
      </c>
      <c r="Q217" s="73">
        <v>10</v>
      </c>
      <c r="S217" s="73" t="s">
        <v>73</v>
      </c>
      <c r="T217" s="83" t="e">
        <f t="shared" si="7"/>
        <v>#REF!</v>
      </c>
    </row>
    <row r="218" spans="15:20" x14ac:dyDescent="0.25">
      <c r="O218" s="70">
        <v>215</v>
      </c>
      <c r="P218" s="73">
        <f t="shared" si="6"/>
        <v>18</v>
      </c>
      <c r="Q218" s="73">
        <v>11</v>
      </c>
      <c r="S218" s="73" t="s">
        <v>74</v>
      </c>
      <c r="T218" s="83" t="e">
        <f t="shared" si="7"/>
        <v>#REF!</v>
      </c>
    </row>
    <row r="219" spans="15:20" x14ac:dyDescent="0.25">
      <c r="O219" s="70">
        <v>216</v>
      </c>
      <c r="P219" s="73">
        <f t="shared" si="6"/>
        <v>18</v>
      </c>
      <c r="Q219" s="73">
        <v>12</v>
      </c>
      <c r="S219" s="73" t="s">
        <v>75</v>
      </c>
      <c r="T219" s="83" t="e">
        <f t="shared" si="7"/>
        <v>#REF!</v>
      </c>
    </row>
    <row r="220" spans="15:20" x14ac:dyDescent="0.25">
      <c r="O220" s="70">
        <v>217</v>
      </c>
      <c r="P220" s="73">
        <f t="shared" si="6"/>
        <v>19</v>
      </c>
      <c r="Q220" s="73">
        <v>1</v>
      </c>
      <c r="R220" s="83">
        <v>1850</v>
      </c>
      <c r="S220" s="73" t="s">
        <v>64</v>
      </c>
      <c r="T220" s="83" t="e">
        <f t="shared" si="7"/>
        <v>#REF!</v>
      </c>
    </row>
    <row r="221" spans="15:20" x14ac:dyDescent="0.25">
      <c r="O221" s="70">
        <v>218</v>
      </c>
      <c r="P221" s="73">
        <f t="shared" si="6"/>
        <v>19</v>
      </c>
      <c r="Q221" s="73">
        <v>2</v>
      </c>
      <c r="S221" s="73" t="s">
        <v>65</v>
      </c>
      <c r="T221" s="83" t="e">
        <f t="shared" si="7"/>
        <v>#REF!</v>
      </c>
    </row>
    <row r="222" spans="15:20" x14ac:dyDescent="0.25">
      <c r="O222" s="70">
        <v>219</v>
      </c>
      <c r="P222" s="73">
        <f t="shared" si="6"/>
        <v>19</v>
      </c>
      <c r="Q222" s="73">
        <v>3</v>
      </c>
      <c r="S222" s="73" t="s">
        <v>66</v>
      </c>
      <c r="T222" s="83" t="e">
        <f t="shared" si="7"/>
        <v>#REF!</v>
      </c>
    </row>
    <row r="223" spans="15:20" x14ac:dyDescent="0.25">
      <c r="O223" s="70">
        <v>220</v>
      </c>
      <c r="P223" s="73">
        <f t="shared" si="6"/>
        <v>19</v>
      </c>
      <c r="Q223" s="73">
        <v>4</v>
      </c>
      <c r="S223" s="73" t="s">
        <v>67</v>
      </c>
      <c r="T223" s="83" t="e">
        <f t="shared" si="7"/>
        <v>#REF!</v>
      </c>
    </row>
    <row r="224" spans="15:20" x14ac:dyDescent="0.25">
      <c r="O224" s="70">
        <v>221</v>
      </c>
      <c r="P224" s="73">
        <f t="shared" si="6"/>
        <v>19</v>
      </c>
      <c r="Q224" s="73">
        <v>5</v>
      </c>
      <c r="S224" s="73" t="s">
        <v>68</v>
      </c>
      <c r="T224" s="83" t="e">
        <f t="shared" si="7"/>
        <v>#REF!</v>
      </c>
    </row>
    <row r="225" spans="15:20" x14ac:dyDescent="0.25">
      <c r="O225" s="70">
        <v>222</v>
      </c>
      <c r="P225" s="73">
        <f t="shared" si="6"/>
        <v>19</v>
      </c>
      <c r="Q225" s="73">
        <v>6</v>
      </c>
      <c r="S225" s="73" t="s">
        <v>69</v>
      </c>
      <c r="T225" s="83" t="e">
        <f t="shared" si="7"/>
        <v>#REF!</v>
      </c>
    </row>
    <row r="226" spans="15:20" x14ac:dyDescent="0.25">
      <c r="O226" s="70">
        <v>223</v>
      </c>
      <c r="P226" s="73">
        <f t="shared" si="6"/>
        <v>19</v>
      </c>
      <c r="Q226" s="73">
        <v>7</v>
      </c>
      <c r="S226" s="73" t="s">
        <v>70</v>
      </c>
      <c r="T226" s="83" t="e">
        <f t="shared" si="7"/>
        <v>#REF!</v>
      </c>
    </row>
    <row r="227" spans="15:20" x14ac:dyDescent="0.25">
      <c r="O227" s="70">
        <v>224</v>
      </c>
      <c r="P227" s="73">
        <f t="shared" si="6"/>
        <v>19</v>
      </c>
      <c r="Q227" s="73">
        <v>8</v>
      </c>
      <c r="S227" s="73" t="s">
        <v>71</v>
      </c>
      <c r="T227" s="83" t="e">
        <f t="shared" si="7"/>
        <v>#REF!</v>
      </c>
    </row>
    <row r="228" spans="15:20" x14ac:dyDescent="0.25">
      <c r="O228" s="70">
        <v>225</v>
      </c>
      <c r="P228" s="73">
        <f t="shared" si="6"/>
        <v>19</v>
      </c>
      <c r="Q228" s="73">
        <v>9</v>
      </c>
      <c r="S228" s="73" t="s">
        <v>72</v>
      </c>
      <c r="T228" s="83" t="e">
        <f t="shared" si="7"/>
        <v>#REF!</v>
      </c>
    </row>
    <row r="229" spans="15:20" x14ac:dyDescent="0.25">
      <c r="O229" s="70">
        <v>226</v>
      </c>
      <c r="P229" s="73">
        <f t="shared" si="6"/>
        <v>19</v>
      </c>
      <c r="Q229" s="73">
        <v>10</v>
      </c>
      <c r="S229" s="73" t="s">
        <v>73</v>
      </c>
      <c r="T229" s="83" t="e">
        <f t="shared" si="7"/>
        <v>#REF!</v>
      </c>
    </row>
    <row r="230" spans="15:20" x14ac:dyDescent="0.25">
      <c r="O230" s="70">
        <v>227</v>
      </c>
      <c r="P230" s="73">
        <f t="shared" si="6"/>
        <v>19</v>
      </c>
      <c r="Q230" s="73">
        <v>11</v>
      </c>
      <c r="S230" s="73" t="s">
        <v>74</v>
      </c>
      <c r="T230" s="83" t="e">
        <f t="shared" si="7"/>
        <v>#REF!</v>
      </c>
    </row>
    <row r="231" spans="15:20" x14ac:dyDescent="0.25">
      <c r="O231" s="70">
        <v>228</v>
      </c>
      <c r="P231" s="73">
        <f t="shared" si="6"/>
        <v>19</v>
      </c>
      <c r="Q231" s="73">
        <v>12</v>
      </c>
      <c r="S231" s="73" t="s">
        <v>75</v>
      </c>
      <c r="T231" s="83" t="e">
        <f t="shared" si="7"/>
        <v>#REF!</v>
      </c>
    </row>
    <row r="232" spans="15:20" x14ac:dyDescent="0.25">
      <c r="O232" s="70">
        <v>229</v>
      </c>
      <c r="P232" s="73">
        <f t="shared" si="6"/>
        <v>20</v>
      </c>
      <c r="Q232" s="73">
        <v>1</v>
      </c>
      <c r="R232" s="83">
        <v>1851</v>
      </c>
      <c r="S232" s="73" t="s">
        <v>64</v>
      </c>
      <c r="T232" s="83" t="e">
        <f t="shared" si="7"/>
        <v>#REF!</v>
      </c>
    </row>
    <row r="233" spans="15:20" x14ac:dyDescent="0.25">
      <c r="O233" s="70">
        <v>230</v>
      </c>
      <c r="P233" s="73">
        <f t="shared" si="6"/>
        <v>20</v>
      </c>
      <c r="Q233" s="73">
        <v>2</v>
      </c>
      <c r="S233" s="73" t="s">
        <v>65</v>
      </c>
      <c r="T233" s="83" t="e">
        <f t="shared" si="7"/>
        <v>#REF!</v>
      </c>
    </row>
    <row r="234" spans="15:20" x14ac:dyDescent="0.25">
      <c r="O234" s="70">
        <v>231</v>
      </c>
      <c r="P234" s="73">
        <f t="shared" si="6"/>
        <v>20</v>
      </c>
      <c r="Q234" s="73">
        <v>3</v>
      </c>
      <c r="S234" s="73" t="s">
        <v>66</v>
      </c>
      <c r="T234" s="83" t="e">
        <f t="shared" si="7"/>
        <v>#REF!</v>
      </c>
    </row>
    <row r="235" spans="15:20" x14ac:dyDescent="0.25">
      <c r="O235" s="70">
        <v>232</v>
      </c>
      <c r="P235" s="73">
        <f t="shared" si="6"/>
        <v>20</v>
      </c>
      <c r="Q235" s="73">
        <v>4</v>
      </c>
      <c r="S235" s="73" t="s">
        <v>67</v>
      </c>
      <c r="T235" s="83" t="e">
        <f t="shared" si="7"/>
        <v>#REF!</v>
      </c>
    </row>
    <row r="236" spans="15:20" x14ac:dyDescent="0.25">
      <c r="O236" s="70">
        <v>233</v>
      </c>
      <c r="P236" s="73">
        <f t="shared" si="6"/>
        <v>20</v>
      </c>
      <c r="Q236" s="73">
        <v>5</v>
      </c>
      <c r="S236" s="73" t="s">
        <v>68</v>
      </c>
      <c r="T236" s="83" t="e">
        <f t="shared" si="7"/>
        <v>#REF!</v>
      </c>
    </row>
    <row r="237" spans="15:20" x14ac:dyDescent="0.25">
      <c r="O237" s="70">
        <v>234</v>
      </c>
      <c r="P237" s="73">
        <f t="shared" si="6"/>
        <v>20</v>
      </c>
      <c r="Q237" s="73">
        <v>6</v>
      </c>
      <c r="S237" s="73" t="s">
        <v>69</v>
      </c>
      <c r="T237" s="83" t="e">
        <f t="shared" si="7"/>
        <v>#REF!</v>
      </c>
    </row>
    <row r="238" spans="15:20" x14ac:dyDescent="0.25">
      <c r="O238" s="70">
        <v>235</v>
      </c>
      <c r="P238" s="73">
        <f t="shared" si="6"/>
        <v>20</v>
      </c>
      <c r="Q238" s="73">
        <v>7</v>
      </c>
      <c r="S238" s="73" t="s">
        <v>70</v>
      </c>
      <c r="T238" s="83" t="e">
        <f t="shared" si="7"/>
        <v>#REF!</v>
      </c>
    </row>
    <row r="239" spans="15:20" x14ac:dyDescent="0.25">
      <c r="O239" s="70">
        <v>236</v>
      </c>
      <c r="P239" s="73">
        <f t="shared" si="6"/>
        <v>20</v>
      </c>
      <c r="Q239" s="73">
        <v>8</v>
      </c>
      <c r="S239" s="73" t="s">
        <v>71</v>
      </c>
      <c r="T239" s="83" t="e">
        <f t="shared" si="7"/>
        <v>#REF!</v>
      </c>
    </row>
    <row r="240" spans="15:20" x14ac:dyDescent="0.25">
      <c r="O240" s="70">
        <v>237</v>
      </c>
      <c r="P240" s="73">
        <f t="shared" si="6"/>
        <v>20</v>
      </c>
      <c r="Q240" s="73">
        <v>9</v>
      </c>
      <c r="S240" s="73" t="s">
        <v>72</v>
      </c>
      <c r="T240" s="83" t="e">
        <f t="shared" si="7"/>
        <v>#REF!</v>
      </c>
    </row>
    <row r="241" spans="15:20" x14ac:dyDescent="0.25">
      <c r="O241" s="70">
        <v>238</v>
      </c>
      <c r="P241" s="73">
        <f t="shared" si="6"/>
        <v>20</v>
      </c>
      <c r="Q241" s="73">
        <v>10</v>
      </c>
      <c r="S241" s="73" t="s">
        <v>73</v>
      </c>
      <c r="T241" s="83" t="e">
        <f t="shared" si="7"/>
        <v>#REF!</v>
      </c>
    </row>
    <row r="242" spans="15:20" x14ac:dyDescent="0.25">
      <c r="O242" s="70">
        <v>239</v>
      </c>
      <c r="P242" s="73">
        <f t="shared" si="6"/>
        <v>20</v>
      </c>
      <c r="Q242" s="73">
        <v>11</v>
      </c>
      <c r="S242" s="73" t="s">
        <v>74</v>
      </c>
      <c r="T242" s="83" t="e">
        <f t="shared" si="7"/>
        <v>#REF!</v>
      </c>
    </row>
    <row r="243" spans="15:20" x14ac:dyDescent="0.25">
      <c r="O243" s="70">
        <v>240</v>
      </c>
      <c r="P243" s="73">
        <f t="shared" si="6"/>
        <v>20</v>
      </c>
      <c r="Q243" s="73">
        <v>12</v>
      </c>
      <c r="S243" s="73" t="s">
        <v>75</v>
      </c>
      <c r="T243" s="83" t="e">
        <f t="shared" si="7"/>
        <v>#REF!</v>
      </c>
    </row>
    <row r="244" spans="15:20" x14ac:dyDescent="0.25">
      <c r="O244" s="70">
        <v>241</v>
      </c>
      <c r="P244" s="73">
        <f t="shared" si="6"/>
        <v>21</v>
      </c>
      <c r="Q244" s="73">
        <v>1</v>
      </c>
      <c r="R244" s="83">
        <v>1852</v>
      </c>
      <c r="S244" s="73" t="s">
        <v>64</v>
      </c>
      <c r="T244" s="83" t="e">
        <f t="shared" si="7"/>
        <v>#REF!</v>
      </c>
    </row>
    <row r="245" spans="15:20" x14ac:dyDescent="0.25">
      <c r="O245" s="70">
        <v>242</v>
      </c>
      <c r="P245" s="73">
        <f t="shared" si="6"/>
        <v>21</v>
      </c>
      <c r="Q245" s="73">
        <v>2</v>
      </c>
      <c r="S245" s="73" t="s">
        <v>65</v>
      </c>
      <c r="T245" s="83" t="e">
        <f t="shared" si="7"/>
        <v>#REF!</v>
      </c>
    </row>
    <row r="246" spans="15:20" x14ac:dyDescent="0.25">
      <c r="O246" s="70">
        <v>243</v>
      </c>
      <c r="P246" s="73">
        <f t="shared" si="6"/>
        <v>21</v>
      </c>
      <c r="Q246" s="73">
        <v>3</v>
      </c>
      <c r="S246" s="73" t="s">
        <v>66</v>
      </c>
      <c r="T246" s="83" t="e">
        <f t="shared" si="7"/>
        <v>#REF!</v>
      </c>
    </row>
    <row r="247" spans="15:20" x14ac:dyDescent="0.25">
      <c r="O247" s="70">
        <v>244</v>
      </c>
      <c r="P247" s="73">
        <f t="shared" si="6"/>
        <v>21</v>
      </c>
      <c r="Q247" s="73">
        <v>4</v>
      </c>
      <c r="S247" s="73" t="s">
        <v>67</v>
      </c>
      <c r="T247" s="83" t="e">
        <f t="shared" si="7"/>
        <v>#REF!</v>
      </c>
    </row>
    <row r="248" spans="15:20" x14ac:dyDescent="0.25">
      <c r="O248" s="70">
        <v>245</v>
      </c>
      <c r="P248" s="73">
        <f t="shared" si="6"/>
        <v>21</v>
      </c>
      <c r="Q248" s="73">
        <v>5</v>
      </c>
      <c r="S248" s="73" t="s">
        <v>68</v>
      </c>
      <c r="T248" s="83" t="e">
        <f t="shared" si="7"/>
        <v>#REF!</v>
      </c>
    </row>
    <row r="249" spans="15:20" x14ac:dyDescent="0.25">
      <c r="O249" s="70">
        <v>246</v>
      </c>
      <c r="P249" s="73">
        <f t="shared" si="6"/>
        <v>21</v>
      </c>
      <c r="Q249" s="73">
        <v>6</v>
      </c>
      <c r="S249" s="73" t="s">
        <v>69</v>
      </c>
      <c r="T249" s="83" t="e">
        <f t="shared" si="7"/>
        <v>#REF!</v>
      </c>
    </row>
    <row r="250" spans="15:20" x14ac:dyDescent="0.25">
      <c r="O250" s="70">
        <v>247</v>
      </c>
      <c r="P250" s="73">
        <f t="shared" si="6"/>
        <v>21</v>
      </c>
      <c r="Q250" s="73">
        <v>7</v>
      </c>
      <c r="S250" s="73" t="s">
        <v>70</v>
      </c>
      <c r="T250" s="83" t="e">
        <f t="shared" si="7"/>
        <v>#REF!</v>
      </c>
    </row>
    <row r="251" spans="15:20" x14ac:dyDescent="0.25">
      <c r="O251" s="70">
        <v>248</v>
      </c>
      <c r="P251" s="73">
        <f t="shared" si="6"/>
        <v>21</v>
      </c>
      <c r="Q251" s="73">
        <v>8</v>
      </c>
      <c r="S251" s="73" t="s">
        <v>71</v>
      </c>
      <c r="T251" s="83" t="e">
        <f t="shared" si="7"/>
        <v>#REF!</v>
      </c>
    </row>
    <row r="252" spans="15:20" x14ac:dyDescent="0.25">
      <c r="O252" s="70">
        <v>249</v>
      </c>
      <c r="P252" s="73">
        <f t="shared" si="6"/>
        <v>21</v>
      </c>
      <c r="Q252" s="73">
        <v>9</v>
      </c>
      <c r="S252" s="73" t="s">
        <v>72</v>
      </c>
      <c r="T252" s="83" t="e">
        <f t="shared" si="7"/>
        <v>#REF!</v>
      </c>
    </row>
    <row r="253" spans="15:20" x14ac:dyDescent="0.25">
      <c r="O253" s="70">
        <v>250</v>
      </c>
      <c r="P253" s="73">
        <f t="shared" si="6"/>
        <v>21</v>
      </c>
      <c r="Q253" s="73">
        <v>10</v>
      </c>
      <c r="S253" s="73" t="s">
        <v>73</v>
      </c>
      <c r="T253" s="83" t="e">
        <f t="shared" si="7"/>
        <v>#REF!</v>
      </c>
    </row>
    <row r="254" spans="15:20" x14ac:dyDescent="0.25">
      <c r="O254" s="70">
        <v>251</v>
      </c>
      <c r="P254" s="73">
        <f t="shared" si="6"/>
        <v>21</v>
      </c>
      <c r="Q254" s="73">
        <v>11</v>
      </c>
      <c r="S254" s="73" t="s">
        <v>74</v>
      </c>
      <c r="T254" s="83" t="e">
        <f t="shared" si="7"/>
        <v>#REF!</v>
      </c>
    </row>
    <row r="255" spans="15:20" x14ac:dyDescent="0.25">
      <c r="O255" s="70">
        <v>252</v>
      </c>
      <c r="P255" s="73">
        <f t="shared" si="6"/>
        <v>21</v>
      </c>
      <c r="Q255" s="73">
        <v>12</v>
      </c>
      <c r="S255" s="73" t="s">
        <v>75</v>
      </c>
      <c r="T255" s="83" t="e">
        <f t="shared" si="7"/>
        <v>#REF!</v>
      </c>
    </row>
    <row r="256" spans="15:20" x14ac:dyDescent="0.25">
      <c r="O256" s="70">
        <v>253</v>
      </c>
      <c r="P256" s="73">
        <f t="shared" si="6"/>
        <v>22</v>
      </c>
      <c r="Q256" s="73">
        <v>1</v>
      </c>
      <c r="R256" s="83">
        <v>1853</v>
      </c>
      <c r="S256" s="73" t="s">
        <v>64</v>
      </c>
      <c r="T256" s="83" t="e">
        <f t="shared" si="7"/>
        <v>#REF!</v>
      </c>
    </row>
    <row r="257" spans="15:20" x14ac:dyDescent="0.25">
      <c r="O257" s="70">
        <v>254</v>
      </c>
      <c r="P257" s="73">
        <f t="shared" si="6"/>
        <v>22</v>
      </c>
      <c r="Q257" s="73">
        <v>2</v>
      </c>
      <c r="S257" s="73" t="s">
        <v>65</v>
      </c>
      <c r="T257" s="83" t="e">
        <f t="shared" si="7"/>
        <v>#REF!</v>
      </c>
    </row>
    <row r="258" spans="15:20" x14ac:dyDescent="0.25">
      <c r="O258" s="70">
        <v>255</v>
      </c>
      <c r="P258" s="73">
        <f t="shared" si="6"/>
        <v>22</v>
      </c>
      <c r="Q258" s="73">
        <v>3</v>
      </c>
      <c r="S258" s="73" t="s">
        <v>66</v>
      </c>
      <c r="T258" s="83" t="e">
        <f t="shared" si="7"/>
        <v>#REF!</v>
      </c>
    </row>
    <row r="259" spans="15:20" x14ac:dyDescent="0.25">
      <c r="O259" s="70">
        <v>256</v>
      </c>
      <c r="P259" s="73">
        <f t="shared" si="6"/>
        <v>22</v>
      </c>
      <c r="Q259" s="73">
        <v>4</v>
      </c>
      <c r="S259" s="73" t="s">
        <v>67</v>
      </c>
      <c r="T259" s="83" t="e">
        <f t="shared" si="7"/>
        <v>#REF!</v>
      </c>
    </row>
    <row r="260" spans="15:20" x14ac:dyDescent="0.25">
      <c r="O260" s="70">
        <v>257</v>
      </c>
      <c r="P260" s="73">
        <f t="shared" ref="P260:P323" si="8">ROUNDUP(O260/12,0)</f>
        <v>22</v>
      </c>
      <c r="Q260" s="73">
        <v>5</v>
      </c>
      <c r="S260" s="73" t="s">
        <v>68</v>
      </c>
      <c r="T260" s="83" t="e">
        <f t="shared" si="7"/>
        <v>#REF!</v>
      </c>
    </row>
    <row r="261" spans="15:20" x14ac:dyDescent="0.25">
      <c r="O261" s="70">
        <v>258</v>
      </c>
      <c r="P261" s="73">
        <f t="shared" si="8"/>
        <v>22</v>
      </c>
      <c r="Q261" s="73">
        <v>6</v>
      </c>
      <c r="S261" s="73" t="s">
        <v>69</v>
      </c>
      <c r="T261" s="83" t="e">
        <f t="shared" si="7"/>
        <v>#REF!</v>
      </c>
    </row>
    <row r="262" spans="15:20" x14ac:dyDescent="0.25">
      <c r="O262" s="70">
        <v>259</v>
      </c>
      <c r="P262" s="73">
        <f t="shared" si="8"/>
        <v>22</v>
      </c>
      <c r="Q262" s="73">
        <v>7</v>
      </c>
      <c r="S262" s="73" t="s">
        <v>70</v>
      </c>
      <c r="T262" s="83" t="e">
        <f t="shared" ref="T262:T325" si="9">INDEX($B$7:$M$22,P262,Q262)</f>
        <v>#REF!</v>
      </c>
    </row>
    <row r="263" spans="15:20" x14ac:dyDescent="0.25">
      <c r="O263" s="70">
        <v>260</v>
      </c>
      <c r="P263" s="73">
        <f t="shared" si="8"/>
        <v>22</v>
      </c>
      <c r="Q263" s="73">
        <v>8</v>
      </c>
      <c r="S263" s="73" t="s">
        <v>71</v>
      </c>
      <c r="T263" s="83" t="e">
        <f t="shared" si="9"/>
        <v>#REF!</v>
      </c>
    </row>
    <row r="264" spans="15:20" x14ac:dyDescent="0.25">
      <c r="O264" s="70">
        <v>261</v>
      </c>
      <c r="P264" s="73">
        <f t="shared" si="8"/>
        <v>22</v>
      </c>
      <c r="Q264" s="73">
        <v>9</v>
      </c>
      <c r="S264" s="73" t="s">
        <v>72</v>
      </c>
      <c r="T264" s="83" t="e">
        <f t="shared" si="9"/>
        <v>#REF!</v>
      </c>
    </row>
    <row r="265" spans="15:20" x14ac:dyDescent="0.25">
      <c r="O265" s="70">
        <v>262</v>
      </c>
      <c r="P265" s="73">
        <f t="shared" si="8"/>
        <v>22</v>
      </c>
      <c r="Q265" s="73">
        <v>10</v>
      </c>
      <c r="S265" s="73" t="s">
        <v>73</v>
      </c>
      <c r="T265" s="83" t="e">
        <f t="shared" si="9"/>
        <v>#REF!</v>
      </c>
    </row>
    <row r="266" spans="15:20" x14ac:dyDescent="0.25">
      <c r="O266" s="70">
        <v>263</v>
      </c>
      <c r="P266" s="73">
        <f t="shared" si="8"/>
        <v>22</v>
      </c>
      <c r="Q266" s="73">
        <v>11</v>
      </c>
      <c r="S266" s="73" t="s">
        <v>74</v>
      </c>
      <c r="T266" s="83" t="e">
        <f t="shared" si="9"/>
        <v>#REF!</v>
      </c>
    </row>
    <row r="267" spans="15:20" x14ac:dyDescent="0.25">
      <c r="O267" s="70">
        <v>264</v>
      </c>
      <c r="P267" s="73">
        <f t="shared" si="8"/>
        <v>22</v>
      </c>
      <c r="Q267" s="73">
        <v>12</v>
      </c>
      <c r="S267" s="73" t="s">
        <v>75</v>
      </c>
      <c r="T267" s="83" t="e">
        <f t="shared" si="9"/>
        <v>#REF!</v>
      </c>
    </row>
    <row r="268" spans="15:20" x14ac:dyDescent="0.25">
      <c r="O268" s="70">
        <v>265</v>
      </c>
      <c r="P268" s="73">
        <f t="shared" si="8"/>
        <v>23</v>
      </c>
      <c r="Q268" s="73">
        <v>1</v>
      </c>
      <c r="R268" s="83">
        <v>1854</v>
      </c>
      <c r="S268" s="73" t="s">
        <v>64</v>
      </c>
      <c r="T268" s="83" t="e">
        <f t="shared" si="9"/>
        <v>#REF!</v>
      </c>
    </row>
    <row r="269" spans="15:20" x14ac:dyDescent="0.25">
      <c r="O269" s="70">
        <v>266</v>
      </c>
      <c r="P269" s="73">
        <f t="shared" si="8"/>
        <v>23</v>
      </c>
      <c r="Q269" s="73">
        <v>2</v>
      </c>
      <c r="S269" s="73" t="s">
        <v>65</v>
      </c>
      <c r="T269" s="83" t="e">
        <f t="shared" si="9"/>
        <v>#REF!</v>
      </c>
    </row>
    <row r="270" spans="15:20" x14ac:dyDescent="0.25">
      <c r="O270" s="70">
        <v>267</v>
      </c>
      <c r="P270" s="73">
        <f t="shared" si="8"/>
        <v>23</v>
      </c>
      <c r="Q270" s="73">
        <v>3</v>
      </c>
      <c r="S270" s="73" t="s">
        <v>66</v>
      </c>
      <c r="T270" s="83" t="e">
        <f t="shared" si="9"/>
        <v>#REF!</v>
      </c>
    </row>
    <row r="271" spans="15:20" x14ac:dyDescent="0.25">
      <c r="O271" s="70">
        <v>268</v>
      </c>
      <c r="P271" s="73">
        <f t="shared" si="8"/>
        <v>23</v>
      </c>
      <c r="Q271" s="73">
        <v>4</v>
      </c>
      <c r="S271" s="73" t="s">
        <v>67</v>
      </c>
      <c r="T271" s="83" t="e">
        <f t="shared" si="9"/>
        <v>#REF!</v>
      </c>
    </row>
    <row r="272" spans="15:20" x14ac:dyDescent="0.25">
      <c r="O272" s="70">
        <v>269</v>
      </c>
      <c r="P272" s="73">
        <f t="shared" si="8"/>
        <v>23</v>
      </c>
      <c r="Q272" s="73">
        <v>5</v>
      </c>
      <c r="S272" s="73" t="s">
        <v>68</v>
      </c>
      <c r="T272" s="83" t="e">
        <f t="shared" si="9"/>
        <v>#REF!</v>
      </c>
    </row>
    <row r="273" spans="15:20" x14ac:dyDescent="0.25">
      <c r="O273" s="70">
        <v>270</v>
      </c>
      <c r="P273" s="73">
        <f t="shared" si="8"/>
        <v>23</v>
      </c>
      <c r="Q273" s="73">
        <v>6</v>
      </c>
      <c r="S273" s="73" t="s">
        <v>69</v>
      </c>
      <c r="T273" s="83" t="e">
        <f t="shared" si="9"/>
        <v>#REF!</v>
      </c>
    </row>
    <row r="274" spans="15:20" x14ac:dyDescent="0.25">
      <c r="O274" s="70">
        <v>271</v>
      </c>
      <c r="P274" s="73">
        <f t="shared" si="8"/>
        <v>23</v>
      </c>
      <c r="Q274" s="73">
        <v>7</v>
      </c>
      <c r="S274" s="73" t="s">
        <v>70</v>
      </c>
      <c r="T274" s="83" t="e">
        <f t="shared" si="9"/>
        <v>#REF!</v>
      </c>
    </row>
    <row r="275" spans="15:20" x14ac:dyDescent="0.25">
      <c r="O275" s="70">
        <v>272</v>
      </c>
      <c r="P275" s="73">
        <f t="shared" si="8"/>
        <v>23</v>
      </c>
      <c r="Q275" s="73">
        <v>8</v>
      </c>
      <c r="S275" s="73" t="s">
        <v>71</v>
      </c>
      <c r="T275" s="83" t="e">
        <f t="shared" si="9"/>
        <v>#REF!</v>
      </c>
    </row>
    <row r="276" spans="15:20" x14ac:dyDescent="0.25">
      <c r="O276" s="70">
        <v>273</v>
      </c>
      <c r="P276" s="73">
        <f t="shared" si="8"/>
        <v>23</v>
      </c>
      <c r="Q276" s="73">
        <v>9</v>
      </c>
      <c r="S276" s="73" t="s">
        <v>72</v>
      </c>
      <c r="T276" s="83" t="e">
        <f t="shared" si="9"/>
        <v>#REF!</v>
      </c>
    </row>
    <row r="277" spans="15:20" x14ac:dyDescent="0.25">
      <c r="O277" s="70">
        <v>274</v>
      </c>
      <c r="P277" s="73">
        <f t="shared" si="8"/>
        <v>23</v>
      </c>
      <c r="Q277" s="73">
        <v>10</v>
      </c>
      <c r="S277" s="73" t="s">
        <v>73</v>
      </c>
      <c r="T277" s="83" t="e">
        <f t="shared" si="9"/>
        <v>#REF!</v>
      </c>
    </row>
    <row r="278" spans="15:20" x14ac:dyDescent="0.25">
      <c r="O278" s="70">
        <v>275</v>
      </c>
      <c r="P278" s="73">
        <f t="shared" si="8"/>
        <v>23</v>
      </c>
      <c r="Q278" s="73">
        <v>11</v>
      </c>
      <c r="S278" s="73" t="s">
        <v>74</v>
      </c>
      <c r="T278" s="83" t="e">
        <f t="shared" si="9"/>
        <v>#REF!</v>
      </c>
    </row>
    <row r="279" spans="15:20" x14ac:dyDescent="0.25">
      <c r="O279" s="70">
        <v>276</v>
      </c>
      <c r="P279" s="73">
        <f t="shared" si="8"/>
        <v>23</v>
      </c>
      <c r="Q279" s="73">
        <v>12</v>
      </c>
      <c r="S279" s="73" t="s">
        <v>75</v>
      </c>
      <c r="T279" s="83" t="e">
        <f t="shared" si="9"/>
        <v>#REF!</v>
      </c>
    </row>
    <row r="280" spans="15:20" x14ac:dyDescent="0.25">
      <c r="O280" s="70">
        <v>277</v>
      </c>
      <c r="P280" s="73">
        <f t="shared" si="8"/>
        <v>24</v>
      </c>
      <c r="Q280" s="73">
        <v>1</v>
      </c>
      <c r="R280" s="83">
        <v>1855</v>
      </c>
      <c r="S280" s="73" t="s">
        <v>64</v>
      </c>
      <c r="T280" s="83" t="e">
        <f t="shared" si="9"/>
        <v>#REF!</v>
      </c>
    </row>
    <row r="281" spans="15:20" x14ac:dyDescent="0.25">
      <c r="O281" s="70">
        <v>278</v>
      </c>
      <c r="P281" s="73">
        <f t="shared" si="8"/>
        <v>24</v>
      </c>
      <c r="Q281" s="73">
        <v>2</v>
      </c>
      <c r="S281" s="73" t="s">
        <v>65</v>
      </c>
      <c r="T281" s="83" t="e">
        <f t="shared" si="9"/>
        <v>#REF!</v>
      </c>
    </row>
    <row r="282" spans="15:20" x14ac:dyDescent="0.25">
      <c r="O282" s="70">
        <v>279</v>
      </c>
      <c r="P282" s="73">
        <f t="shared" si="8"/>
        <v>24</v>
      </c>
      <c r="Q282" s="73">
        <v>3</v>
      </c>
      <c r="S282" s="73" t="s">
        <v>66</v>
      </c>
      <c r="T282" s="83" t="e">
        <f t="shared" si="9"/>
        <v>#REF!</v>
      </c>
    </row>
    <row r="283" spans="15:20" x14ac:dyDescent="0.25">
      <c r="O283" s="70">
        <v>280</v>
      </c>
      <c r="P283" s="73">
        <f t="shared" si="8"/>
        <v>24</v>
      </c>
      <c r="Q283" s="73">
        <v>4</v>
      </c>
      <c r="S283" s="73" t="s">
        <v>67</v>
      </c>
      <c r="T283" s="83" t="e">
        <f t="shared" si="9"/>
        <v>#REF!</v>
      </c>
    </row>
    <row r="284" spans="15:20" x14ac:dyDescent="0.25">
      <c r="O284" s="70">
        <v>281</v>
      </c>
      <c r="P284" s="73">
        <f t="shared" si="8"/>
        <v>24</v>
      </c>
      <c r="Q284" s="73">
        <v>5</v>
      </c>
      <c r="S284" s="73" t="s">
        <v>68</v>
      </c>
      <c r="T284" s="83" t="e">
        <f t="shared" si="9"/>
        <v>#REF!</v>
      </c>
    </row>
    <row r="285" spans="15:20" x14ac:dyDescent="0.25">
      <c r="O285" s="70">
        <v>282</v>
      </c>
      <c r="P285" s="73">
        <f t="shared" si="8"/>
        <v>24</v>
      </c>
      <c r="Q285" s="73">
        <v>6</v>
      </c>
      <c r="S285" s="73" t="s">
        <v>69</v>
      </c>
      <c r="T285" s="83" t="e">
        <f t="shared" si="9"/>
        <v>#REF!</v>
      </c>
    </row>
    <row r="286" spans="15:20" x14ac:dyDescent="0.25">
      <c r="O286" s="70">
        <v>283</v>
      </c>
      <c r="P286" s="73">
        <f t="shared" si="8"/>
        <v>24</v>
      </c>
      <c r="Q286" s="73">
        <v>7</v>
      </c>
      <c r="S286" s="73" t="s">
        <v>70</v>
      </c>
      <c r="T286" s="83" t="e">
        <f t="shared" si="9"/>
        <v>#REF!</v>
      </c>
    </row>
    <row r="287" spans="15:20" x14ac:dyDescent="0.25">
      <c r="O287" s="70">
        <v>284</v>
      </c>
      <c r="P287" s="73">
        <f t="shared" si="8"/>
        <v>24</v>
      </c>
      <c r="Q287" s="73">
        <v>8</v>
      </c>
      <c r="S287" s="73" t="s">
        <v>71</v>
      </c>
      <c r="T287" s="83" t="e">
        <f t="shared" si="9"/>
        <v>#REF!</v>
      </c>
    </row>
    <row r="288" spans="15:20" x14ac:dyDescent="0.25">
      <c r="O288" s="70">
        <v>285</v>
      </c>
      <c r="P288" s="73">
        <f t="shared" si="8"/>
        <v>24</v>
      </c>
      <c r="Q288" s="73">
        <v>9</v>
      </c>
      <c r="S288" s="73" t="s">
        <v>72</v>
      </c>
      <c r="T288" s="83" t="e">
        <f t="shared" si="9"/>
        <v>#REF!</v>
      </c>
    </row>
    <row r="289" spans="15:20" x14ac:dyDescent="0.25">
      <c r="O289" s="70">
        <v>286</v>
      </c>
      <c r="P289" s="73">
        <f t="shared" si="8"/>
        <v>24</v>
      </c>
      <c r="Q289" s="73">
        <v>10</v>
      </c>
      <c r="S289" s="73" t="s">
        <v>73</v>
      </c>
      <c r="T289" s="83" t="e">
        <f t="shared" si="9"/>
        <v>#REF!</v>
      </c>
    </row>
    <row r="290" spans="15:20" x14ac:dyDescent="0.25">
      <c r="O290" s="70">
        <v>287</v>
      </c>
      <c r="P290" s="73">
        <f t="shared" si="8"/>
        <v>24</v>
      </c>
      <c r="Q290" s="73">
        <v>11</v>
      </c>
      <c r="S290" s="73" t="s">
        <v>74</v>
      </c>
      <c r="T290" s="83" t="e">
        <f t="shared" si="9"/>
        <v>#REF!</v>
      </c>
    </row>
    <row r="291" spans="15:20" x14ac:dyDescent="0.25">
      <c r="O291" s="70">
        <v>288</v>
      </c>
      <c r="P291" s="73">
        <f t="shared" si="8"/>
        <v>24</v>
      </c>
      <c r="Q291" s="73">
        <v>12</v>
      </c>
      <c r="S291" s="73" t="s">
        <v>75</v>
      </c>
      <c r="T291" s="83" t="e">
        <f t="shared" si="9"/>
        <v>#REF!</v>
      </c>
    </row>
    <row r="292" spans="15:20" x14ac:dyDescent="0.25">
      <c r="O292" s="70">
        <v>289</v>
      </c>
      <c r="P292" s="73">
        <f t="shared" si="8"/>
        <v>25</v>
      </c>
      <c r="Q292" s="73">
        <v>1</v>
      </c>
      <c r="R292" s="83">
        <v>1856</v>
      </c>
      <c r="S292" s="73" t="s">
        <v>64</v>
      </c>
      <c r="T292" s="83" t="e">
        <f t="shared" si="9"/>
        <v>#REF!</v>
      </c>
    </row>
    <row r="293" spans="15:20" x14ac:dyDescent="0.25">
      <c r="O293" s="70">
        <v>290</v>
      </c>
      <c r="P293" s="73">
        <f t="shared" si="8"/>
        <v>25</v>
      </c>
      <c r="Q293" s="73">
        <v>2</v>
      </c>
      <c r="S293" s="73" t="s">
        <v>65</v>
      </c>
      <c r="T293" s="83" t="e">
        <f t="shared" si="9"/>
        <v>#REF!</v>
      </c>
    </row>
    <row r="294" spans="15:20" x14ac:dyDescent="0.25">
      <c r="O294" s="70">
        <v>291</v>
      </c>
      <c r="P294" s="73">
        <f t="shared" si="8"/>
        <v>25</v>
      </c>
      <c r="Q294" s="73">
        <v>3</v>
      </c>
      <c r="S294" s="73" t="s">
        <v>66</v>
      </c>
      <c r="T294" s="83" t="e">
        <f t="shared" si="9"/>
        <v>#REF!</v>
      </c>
    </row>
    <row r="295" spans="15:20" x14ac:dyDescent="0.25">
      <c r="O295" s="70">
        <v>292</v>
      </c>
      <c r="P295" s="73">
        <f t="shared" si="8"/>
        <v>25</v>
      </c>
      <c r="Q295" s="73">
        <v>4</v>
      </c>
      <c r="S295" s="73" t="s">
        <v>67</v>
      </c>
      <c r="T295" s="83" t="e">
        <f t="shared" si="9"/>
        <v>#REF!</v>
      </c>
    </row>
    <row r="296" spans="15:20" x14ac:dyDescent="0.25">
      <c r="O296" s="70">
        <v>293</v>
      </c>
      <c r="P296" s="73">
        <f t="shared" si="8"/>
        <v>25</v>
      </c>
      <c r="Q296" s="73">
        <v>5</v>
      </c>
      <c r="S296" s="73" t="s">
        <v>68</v>
      </c>
      <c r="T296" s="83" t="e">
        <f t="shared" si="9"/>
        <v>#REF!</v>
      </c>
    </row>
    <row r="297" spans="15:20" x14ac:dyDescent="0.25">
      <c r="O297" s="70">
        <v>294</v>
      </c>
      <c r="P297" s="73">
        <f t="shared" si="8"/>
        <v>25</v>
      </c>
      <c r="Q297" s="73">
        <v>6</v>
      </c>
      <c r="S297" s="73" t="s">
        <v>69</v>
      </c>
      <c r="T297" s="83" t="e">
        <f t="shared" si="9"/>
        <v>#REF!</v>
      </c>
    </row>
    <row r="298" spans="15:20" x14ac:dyDescent="0.25">
      <c r="O298" s="70">
        <v>295</v>
      </c>
      <c r="P298" s="73">
        <f t="shared" si="8"/>
        <v>25</v>
      </c>
      <c r="Q298" s="73">
        <v>7</v>
      </c>
      <c r="S298" s="73" t="s">
        <v>70</v>
      </c>
      <c r="T298" s="83" t="e">
        <f t="shared" si="9"/>
        <v>#REF!</v>
      </c>
    </row>
    <row r="299" spans="15:20" x14ac:dyDescent="0.25">
      <c r="O299" s="70">
        <v>296</v>
      </c>
      <c r="P299" s="73">
        <f t="shared" si="8"/>
        <v>25</v>
      </c>
      <c r="Q299" s="73">
        <v>8</v>
      </c>
      <c r="S299" s="73" t="s">
        <v>71</v>
      </c>
      <c r="T299" s="83" t="e">
        <f t="shared" si="9"/>
        <v>#REF!</v>
      </c>
    </row>
    <row r="300" spans="15:20" x14ac:dyDescent="0.25">
      <c r="O300" s="70">
        <v>297</v>
      </c>
      <c r="P300" s="73">
        <f t="shared" si="8"/>
        <v>25</v>
      </c>
      <c r="Q300" s="73">
        <v>9</v>
      </c>
      <c r="S300" s="73" t="s">
        <v>72</v>
      </c>
      <c r="T300" s="83" t="e">
        <f t="shared" si="9"/>
        <v>#REF!</v>
      </c>
    </row>
    <row r="301" spans="15:20" x14ac:dyDescent="0.25">
      <c r="O301" s="70">
        <v>298</v>
      </c>
      <c r="P301" s="73">
        <f t="shared" si="8"/>
        <v>25</v>
      </c>
      <c r="Q301" s="73">
        <v>10</v>
      </c>
      <c r="S301" s="73" t="s">
        <v>73</v>
      </c>
      <c r="T301" s="83" t="e">
        <f t="shared" si="9"/>
        <v>#REF!</v>
      </c>
    </row>
    <row r="302" spans="15:20" x14ac:dyDescent="0.25">
      <c r="O302" s="70">
        <v>299</v>
      </c>
      <c r="P302" s="73">
        <f t="shared" si="8"/>
        <v>25</v>
      </c>
      <c r="Q302" s="73">
        <v>11</v>
      </c>
      <c r="S302" s="73" t="s">
        <v>74</v>
      </c>
      <c r="T302" s="83" t="e">
        <f t="shared" si="9"/>
        <v>#REF!</v>
      </c>
    </row>
    <row r="303" spans="15:20" x14ac:dyDescent="0.25">
      <c r="O303" s="70">
        <v>300</v>
      </c>
      <c r="P303" s="73">
        <f t="shared" si="8"/>
        <v>25</v>
      </c>
      <c r="Q303" s="73">
        <v>12</v>
      </c>
      <c r="S303" s="73" t="s">
        <v>75</v>
      </c>
      <c r="T303" s="83" t="e">
        <f t="shared" si="9"/>
        <v>#REF!</v>
      </c>
    </row>
    <row r="304" spans="15:20" x14ac:dyDescent="0.25">
      <c r="O304" s="70">
        <v>301</v>
      </c>
      <c r="P304" s="73">
        <f t="shared" si="8"/>
        <v>26</v>
      </c>
      <c r="Q304" s="73">
        <v>1</v>
      </c>
      <c r="R304" s="83">
        <v>1857</v>
      </c>
      <c r="S304" s="73" t="s">
        <v>64</v>
      </c>
      <c r="T304" s="83" t="e">
        <f t="shared" si="9"/>
        <v>#REF!</v>
      </c>
    </row>
    <row r="305" spans="15:20" x14ac:dyDescent="0.25">
      <c r="O305" s="70">
        <v>302</v>
      </c>
      <c r="P305" s="73">
        <f t="shared" si="8"/>
        <v>26</v>
      </c>
      <c r="Q305" s="73">
        <v>2</v>
      </c>
      <c r="S305" s="73" t="s">
        <v>65</v>
      </c>
      <c r="T305" s="83" t="e">
        <f t="shared" si="9"/>
        <v>#REF!</v>
      </c>
    </row>
    <row r="306" spans="15:20" x14ac:dyDescent="0.25">
      <c r="O306" s="70">
        <v>303</v>
      </c>
      <c r="P306" s="73">
        <f t="shared" si="8"/>
        <v>26</v>
      </c>
      <c r="Q306" s="73">
        <v>3</v>
      </c>
      <c r="S306" s="73" t="s">
        <v>66</v>
      </c>
      <c r="T306" s="83" t="e">
        <f t="shared" si="9"/>
        <v>#REF!</v>
      </c>
    </row>
    <row r="307" spans="15:20" x14ac:dyDescent="0.25">
      <c r="O307" s="70">
        <v>304</v>
      </c>
      <c r="P307" s="73">
        <f t="shared" si="8"/>
        <v>26</v>
      </c>
      <c r="Q307" s="73">
        <v>4</v>
      </c>
      <c r="S307" s="73" t="s">
        <v>67</v>
      </c>
      <c r="T307" s="83" t="e">
        <f t="shared" si="9"/>
        <v>#REF!</v>
      </c>
    </row>
    <row r="308" spans="15:20" x14ac:dyDescent="0.25">
      <c r="O308" s="70">
        <v>305</v>
      </c>
      <c r="P308" s="73">
        <f t="shared" si="8"/>
        <v>26</v>
      </c>
      <c r="Q308" s="73">
        <v>5</v>
      </c>
      <c r="S308" s="73" t="s">
        <v>68</v>
      </c>
      <c r="T308" s="83" t="e">
        <f t="shared" si="9"/>
        <v>#REF!</v>
      </c>
    </row>
    <row r="309" spans="15:20" x14ac:dyDescent="0.25">
      <c r="O309" s="70">
        <v>306</v>
      </c>
      <c r="P309" s="73">
        <f t="shared" si="8"/>
        <v>26</v>
      </c>
      <c r="Q309" s="73">
        <v>6</v>
      </c>
      <c r="S309" s="73" t="s">
        <v>69</v>
      </c>
      <c r="T309" s="83" t="e">
        <f t="shared" si="9"/>
        <v>#REF!</v>
      </c>
    </row>
    <row r="310" spans="15:20" x14ac:dyDescent="0.25">
      <c r="O310" s="70">
        <v>307</v>
      </c>
      <c r="P310" s="73">
        <f t="shared" si="8"/>
        <v>26</v>
      </c>
      <c r="Q310" s="73">
        <v>7</v>
      </c>
      <c r="S310" s="73" t="s">
        <v>70</v>
      </c>
      <c r="T310" s="83" t="e">
        <f t="shared" si="9"/>
        <v>#REF!</v>
      </c>
    </row>
    <row r="311" spans="15:20" x14ac:dyDescent="0.25">
      <c r="O311" s="70">
        <v>308</v>
      </c>
      <c r="P311" s="73">
        <f t="shared" si="8"/>
        <v>26</v>
      </c>
      <c r="Q311" s="73">
        <v>8</v>
      </c>
      <c r="S311" s="73" t="s">
        <v>71</v>
      </c>
      <c r="T311" s="83" t="e">
        <f t="shared" si="9"/>
        <v>#REF!</v>
      </c>
    </row>
    <row r="312" spans="15:20" x14ac:dyDescent="0.25">
      <c r="O312" s="70">
        <v>309</v>
      </c>
      <c r="P312" s="73">
        <f t="shared" si="8"/>
        <v>26</v>
      </c>
      <c r="Q312" s="73">
        <v>9</v>
      </c>
      <c r="S312" s="73" t="s">
        <v>72</v>
      </c>
      <c r="T312" s="83" t="e">
        <f t="shared" si="9"/>
        <v>#REF!</v>
      </c>
    </row>
    <row r="313" spans="15:20" x14ac:dyDescent="0.25">
      <c r="O313" s="70">
        <v>310</v>
      </c>
      <c r="P313" s="73">
        <f t="shared" si="8"/>
        <v>26</v>
      </c>
      <c r="Q313" s="73">
        <v>10</v>
      </c>
      <c r="S313" s="73" t="s">
        <v>73</v>
      </c>
      <c r="T313" s="83" t="e">
        <f t="shared" si="9"/>
        <v>#REF!</v>
      </c>
    </row>
    <row r="314" spans="15:20" x14ac:dyDescent="0.25">
      <c r="O314" s="70">
        <v>311</v>
      </c>
      <c r="P314" s="73">
        <f t="shared" si="8"/>
        <v>26</v>
      </c>
      <c r="Q314" s="73">
        <v>11</v>
      </c>
      <c r="S314" s="73" t="s">
        <v>74</v>
      </c>
      <c r="T314" s="83" t="e">
        <f t="shared" si="9"/>
        <v>#REF!</v>
      </c>
    </row>
    <row r="315" spans="15:20" x14ac:dyDescent="0.25">
      <c r="O315" s="70">
        <v>312</v>
      </c>
      <c r="P315" s="73">
        <f t="shared" si="8"/>
        <v>26</v>
      </c>
      <c r="Q315" s="73">
        <v>12</v>
      </c>
      <c r="S315" s="73" t="s">
        <v>75</v>
      </c>
      <c r="T315" s="83" t="e">
        <f t="shared" si="9"/>
        <v>#REF!</v>
      </c>
    </row>
    <row r="316" spans="15:20" x14ac:dyDescent="0.25">
      <c r="O316" s="70">
        <v>313</v>
      </c>
      <c r="P316" s="73">
        <f t="shared" si="8"/>
        <v>27</v>
      </c>
      <c r="Q316" s="73">
        <v>1</v>
      </c>
      <c r="R316" s="83">
        <v>1858</v>
      </c>
      <c r="S316" s="73" t="s">
        <v>64</v>
      </c>
      <c r="T316" s="83" t="e">
        <f t="shared" si="9"/>
        <v>#REF!</v>
      </c>
    </row>
    <row r="317" spans="15:20" x14ac:dyDescent="0.25">
      <c r="O317" s="70">
        <v>314</v>
      </c>
      <c r="P317" s="73">
        <f t="shared" si="8"/>
        <v>27</v>
      </c>
      <c r="Q317" s="73">
        <v>2</v>
      </c>
      <c r="S317" s="73" t="s">
        <v>65</v>
      </c>
      <c r="T317" s="83" t="e">
        <f t="shared" si="9"/>
        <v>#REF!</v>
      </c>
    </row>
    <row r="318" spans="15:20" x14ac:dyDescent="0.25">
      <c r="O318" s="70">
        <v>315</v>
      </c>
      <c r="P318" s="73">
        <f t="shared" si="8"/>
        <v>27</v>
      </c>
      <c r="Q318" s="73">
        <v>3</v>
      </c>
      <c r="S318" s="73" t="s">
        <v>66</v>
      </c>
      <c r="T318" s="83" t="e">
        <f t="shared" si="9"/>
        <v>#REF!</v>
      </c>
    </row>
    <row r="319" spans="15:20" x14ac:dyDescent="0.25">
      <c r="O319" s="70">
        <v>316</v>
      </c>
      <c r="P319" s="73">
        <f t="shared" si="8"/>
        <v>27</v>
      </c>
      <c r="Q319" s="73">
        <v>4</v>
      </c>
      <c r="S319" s="73" t="s">
        <v>67</v>
      </c>
      <c r="T319" s="83" t="e">
        <f t="shared" si="9"/>
        <v>#REF!</v>
      </c>
    </row>
    <row r="320" spans="15:20" x14ac:dyDescent="0.25">
      <c r="O320" s="70">
        <v>317</v>
      </c>
      <c r="P320" s="73">
        <f t="shared" si="8"/>
        <v>27</v>
      </c>
      <c r="Q320" s="73">
        <v>5</v>
      </c>
      <c r="S320" s="73" t="s">
        <v>68</v>
      </c>
      <c r="T320" s="83" t="e">
        <f t="shared" si="9"/>
        <v>#REF!</v>
      </c>
    </row>
    <row r="321" spans="15:20" x14ac:dyDescent="0.25">
      <c r="O321" s="70">
        <v>318</v>
      </c>
      <c r="P321" s="73">
        <f t="shared" si="8"/>
        <v>27</v>
      </c>
      <c r="Q321" s="73">
        <v>6</v>
      </c>
      <c r="S321" s="73" t="s">
        <v>69</v>
      </c>
      <c r="T321" s="83" t="e">
        <f t="shared" si="9"/>
        <v>#REF!</v>
      </c>
    </row>
    <row r="322" spans="15:20" x14ac:dyDescent="0.25">
      <c r="O322" s="70">
        <v>319</v>
      </c>
      <c r="P322" s="73">
        <f t="shared" si="8"/>
        <v>27</v>
      </c>
      <c r="Q322" s="73">
        <v>7</v>
      </c>
      <c r="S322" s="73" t="s">
        <v>70</v>
      </c>
      <c r="T322" s="83" t="e">
        <f t="shared" si="9"/>
        <v>#REF!</v>
      </c>
    </row>
    <row r="323" spans="15:20" x14ac:dyDescent="0.25">
      <c r="O323" s="70">
        <v>320</v>
      </c>
      <c r="P323" s="73">
        <f t="shared" si="8"/>
        <v>27</v>
      </c>
      <c r="Q323" s="73">
        <v>8</v>
      </c>
      <c r="S323" s="73" t="s">
        <v>71</v>
      </c>
      <c r="T323" s="83" t="e">
        <f t="shared" si="9"/>
        <v>#REF!</v>
      </c>
    </row>
    <row r="324" spans="15:20" x14ac:dyDescent="0.25">
      <c r="O324" s="70">
        <v>321</v>
      </c>
      <c r="P324" s="73">
        <f t="shared" ref="P324:P387" si="10">ROUNDUP(O324/12,0)</f>
        <v>27</v>
      </c>
      <c r="Q324" s="73">
        <v>9</v>
      </c>
      <c r="S324" s="73" t="s">
        <v>72</v>
      </c>
      <c r="T324" s="83" t="e">
        <f t="shared" si="9"/>
        <v>#REF!</v>
      </c>
    </row>
    <row r="325" spans="15:20" x14ac:dyDescent="0.25">
      <c r="O325" s="70">
        <v>322</v>
      </c>
      <c r="P325" s="73">
        <f t="shared" si="10"/>
        <v>27</v>
      </c>
      <c r="Q325" s="73">
        <v>10</v>
      </c>
      <c r="S325" s="73" t="s">
        <v>73</v>
      </c>
      <c r="T325" s="83" t="e">
        <f t="shared" si="9"/>
        <v>#REF!</v>
      </c>
    </row>
    <row r="326" spans="15:20" x14ac:dyDescent="0.25">
      <c r="O326" s="70">
        <v>323</v>
      </c>
      <c r="P326" s="73">
        <f t="shared" si="10"/>
        <v>27</v>
      </c>
      <c r="Q326" s="73">
        <v>11</v>
      </c>
      <c r="S326" s="73" t="s">
        <v>74</v>
      </c>
      <c r="T326" s="83" t="e">
        <f t="shared" ref="T326:T389" si="11">INDEX($B$7:$M$22,P326,Q326)</f>
        <v>#REF!</v>
      </c>
    </row>
    <row r="327" spans="15:20" x14ac:dyDescent="0.25">
      <c r="O327" s="70">
        <v>324</v>
      </c>
      <c r="P327" s="73">
        <f t="shared" si="10"/>
        <v>27</v>
      </c>
      <c r="Q327" s="73">
        <v>12</v>
      </c>
      <c r="S327" s="73" t="s">
        <v>75</v>
      </c>
      <c r="T327" s="83" t="e">
        <f t="shared" si="11"/>
        <v>#REF!</v>
      </c>
    </row>
    <row r="328" spans="15:20" x14ac:dyDescent="0.25">
      <c r="O328" s="70">
        <v>325</v>
      </c>
      <c r="P328" s="73">
        <f t="shared" si="10"/>
        <v>28</v>
      </c>
      <c r="Q328" s="73">
        <v>1</v>
      </c>
      <c r="R328" s="83">
        <v>1859</v>
      </c>
      <c r="S328" s="73" t="s">
        <v>64</v>
      </c>
      <c r="T328" s="83" t="e">
        <f t="shared" si="11"/>
        <v>#REF!</v>
      </c>
    </row>
    <row r="329" spans="15:20" x14ac:dyDescent="0.25">
      <c r="O329" s="70">
        <v>326</v>
      </c>
      <c r="P329" s="73">
        <f t="shared" si="10"/>
        <v>28</v>
      </c>
      <c r="Q329" s="73">
        <v>2</v>
      </c>
      <c r="S329" s="73" t="s">
        <v>65</v>
      </c>
      <c r="T329" s="83" t="e">
        <f t="shared" si="11"/>
        <v>#REF!</v>
      </c>
    </row>
    <row r="330" spans="15:20" x14ac:dyDescent="0.25">
      <c r="O330" s="70">
        <v>327</v>
      </c>
      <c r="P330" s="73">
        <f t="shared" si="10"/>
        <v>28</v>
      </c>
      <c r="Q330" s="73">
        <v>3</v>
      </c>
      <c r="S330" s="73" t="s">
        <v>66</v>
      </c>
      <c r="T330" s="83" t="e">
        <f t="shared" si="11"/>
        <v>#REF!</v>
      </c>
    </row>
    <row r="331" spans="15:20" x14ac:dyDescent="0.25">
      <c r="O331" s="70">
        <v>328</v>
      </c>
      <c r="P331" s="73">
        <f t="shared" si="10"/>
        <v>28</v>
      </c>
      <c r="Q331" s="73">
        <v>4</v>
      </c>
      <c r="S331" s="73" t="s">
        <v>67</v>
      </c>
      <c r="T331" s="83" t="e">
        <f t="shared" si="11"/>
        <v>#REF!</v>
      </c>
    </row>
    <row r="332" spans="15:20" x14ac:dyDescent="0.25">
      <c r="O332" s="70">
        <v>329</v>
      </c>
      <c r="P332" s="73">
        <f t="shared" si="10"/>
        <v>28</v>
      </c>
      <c r="Q332" s="73">
        <v>5</v>
      </c>
      <c r="S332" s="73" t="s">
        <v>68</v>
      </c>
      <c r="T332" s="83" t="e">
        <f t="shared" si="11"/>
        <v>#REF!</v>
      </c>
    </row>
    <row r="333" spans="15:20" x14ac:dyDescent="0.25">
      <c r="O333" s="70">
        <v>330</v>
      </c>
      <c r="P333" s="73">
        <f t="shared" si="10"/>
        <v>28</v>
      </c>
      <c r="Q333" s="73">
        <v>6</v>
      </c>
      <c r="S333" s="73" t="s">
        <v>69</v>
      </c>
      <c r="T333" s="83" t="e">
        <f t="shared" si="11"/>
        <v>#REF!</v>
      </c>
    </row>
    <row r="334" spans="15:20" x14ac:dyDescent="0.25">
      <c r="O334" s="70">
        <v>331</v>
      </c>
      <c r="P334" s="73">
        <f t="shared" si="10"/>
        <v>28</v>
      </c>
      <c r="Q334" s="73">
        <v>7</v>
      </c>
      <c r="S334" s="73" t="s">
        <v>70</v>
      </c>
      <c r="T334" s="83" t="e">
        <f t="shared" si="11"/>
        <v>#REF!</v>
      </c>
    </row>
    <row r="335" spans="15:20" x14ac:dyDescent="0.25">
      <c r="O335" s="70">
        <v>332</v>
      </c>
      <c r="P335" s="73">
        <f t="shared" si="10"/>
        <v>28</v>
      </c>
      <c r="Q335" s="73">
        <v>8</v>
      </c>
      <c r="S335" s="73" t="s">
        <v>71</v>
      </c>
      <c r="T335" s="83" t="e">
        <f t="shared" si="11"/>
        <v>#REF!</v>
      </c>
    </row>
    <row r="336" spans="15:20" x14ac:dyDescent="0.25">
      <c r="O336" s="70">
        <v>333</v>
      </c>
      <c r="P336" s="73">
        <f t="shared" si="10"/>
        <v>28</v>
      </c>
      <c r="Q336" s="73">
        <v>9</v>
      </c>
      <c r="S336" s="73" t="s">
        <v>72</v>
      </c>
      <c r="T336" s="83" t="e">
        <f t="shared" si="11"/>
        <v>#REF!</v>
      </c>
    </row>
    <row r="337" spans="15:20" x14ac:dyDescent="0.25">
      <c r="O337" s="70">
        <v>334</v>
      </c>
      <c r="P337" s="73">
        <f t="shared" si="10"/>
        <v>28</v>
      </c>
      <c r="Q337" s="73">
        <v>10</v>
      </c>
      <c r="S337" s="73" t="s">
        <v>73</v>
      </c>
      <c r="T337" s="83" t="e">
        <f t="shared" si="11"/>
        <v>#REF!</v>
      </c>
    </row>
    <row r="338" spans="15:20" x14ac:dyDescent="0.25">
      <c r="O338" s="70">
        <v>335</v>
      </c>
      <c r="P338" s="73">
        <f t="shared" si="10"/>
        <v>28</v>
      </c>
      <c r="Q338" s="73">
        <v>11</v>
      </c>
      <c r="S338" s="73" t="s">
        <v>74</v>
      </c>
      <c r="T338" s="83" t="e">
        <f t="shared" si="11"/>
        <v>#REF!</v>
      </c>
    </row>
    <row r="339" spans="15:20" x14ac:dyDescent="0.25">
      <c r="O339" s="70">
        <v>336</v>
      </c>
      <c r="P339" s="73">
        <f t="shared" si="10"/>
        <v>28</v>
      </c>
      <c r="Q339" s="73">
        <v>12</v>
      </c>
      <c r="S339" s="73" t="s">
        <v>75</v>
      </c>
      <c r="T339" s="83" t="e">
        <f t="shared" si="11"/>
        <v>#REF!</v>
      </c>
    </row>
    <row r="340" spans="15:20" x14ac:dyDescent="0.25">
      <c r="O340" s="70">
        <v>337</v>
      </c>
      <c r="P340" s="73">
        <f t="shared" si="10"/>
        <v>29</v>
      </c>
      <c r="Q340" s="73">
        <v>1</v>
      </c>
      <c r="R340" s="83">
        <v>1860</v>
      </c>
      <c r="S340" s="73" t="s">
        <v>64</v>
      </c>
      <c r="T340" s="83" t="e">
        <f t="shared" si="11"/>
        <v>#REF!</v>
      </c>
    </row>
    <row r="341" spans="15:20" x14ac:dyDescent="0.25">
      <c r="O341" s="70">
        <v>338</v>
      </c>
      <c r="P341" s="73">
        <f t="shared" si="10"/>
        <v>29</v>
      </c>
      <c r="Q341" s="73">
        <v>2</v>
      </c>
      <c r="S341" s="73" t="s">
        <v>65</v>
      </c>
      <c r="T341" s="83" t="e">
        <f t="shared" si="11"/>
        <v>#REF!</v>
      </c>
    </row>
    <row r="342" spans="15:20" x14ac:dyDescent="0.25">
      <c r="O342" s="70">
        <v>339</v>
      </c>
      <c r="P342" s="73">
        <f t="shared" si="10"/>
        <v>29</v>
      </c>
      <c r="Q342" s="73">
        <v>3</v>
      </c>
      <c r="S342" s="73" t="s">
        <v>66</v>
      </c>
      <c r="T342" s="83" t="e">
        <f t="shared" si="11"/>
        <v>#REF!</v>
      </c>
    </row>
    <row r="343" spans="15:20" x14ac:dyDescent="0.25">
      <c r="O343" s="70">
        <v>340</v>
      </c>
      <c r="P343" s="73">
        <f t="shared" si="10"/>
        <v>29</v>
      </c>
      <c r="Q343" s="73">
        <v>4</v>
      </c>
      <c r="S343" s="73" t="s">
        <v>67</v>
      </c>
      <c r="T343" s="83" t="e">
        <f t="shared" si="11"/>
        <v>#REF!</v>
      </c>
    </row>
    <row r="344" spans="15:20" x14ac:dyDescent="0.25">
      <c r="O344" s="70">
        <v>341</v>
      </c>
      <c r="P344" s="73">
        <f t="shared" si="10"/>
        <v>29</v>
      </c>
      <c r="Q344" s="73">
        <v>5</v>
      </c>
      <c r="S344" s="73" t="s">
        <v>68</v>
      </c>
      <c r="T344" s="83" t="e">
        <f t="shared" si="11"/>
        <v>#REF!</v>
      </c>
    </row>
    <row r="345" spans="15:20" x14ac:dyDescent="0.25">
      <c r="O345" s="70">
        <v>342</v>
      </c>
      <c r="P345" s="73">
        <f t="shared" si="10"/>
        <v>29</v>
      </c>
      <c r="Q345" s="73">
        <v>6</v>
      </c>
      <c r="S345" s="73" t="s">
        <v>69</v>
      </c>
      <c r="T345" s="83" t="e">
        <f t="shared" si="11"/>
        <v>#REF!</v>
      </c>
    </row>
    <row r="346" spans="15:20" x14ac:dyDescent="0.25">
      <c r="O346" s="70">
        <v>343</v>
      </c>
      <c r="P346" s="73">
        <f t="shared" si="10"/>
        <v>29</v>
      </c>
      <c r="Q346" s="73">
        <v>7</v>
      </c>
      <c r="S346" s="73" t="s">
        <v>70</v>
      </c>
      <c r="T346" s="83" t="e">
        <f t="shared" si="11"/>
        <v>#REF!</v>
      </c>
    </row>
    <row r="347" spans="15:20" x14ac:dyDescent="0.25">
      <c r="O347" s="70">
        <v>344</v>
      </c>
      <c r="P347" s="73">
        <f t="shared" si="10"/>
        <v>29</v>
      </c>
      <c r="Q347" s="73">
        <v>8</v>
      </c>
      <c r="S347" s="73" t="s">
        <v>71</v>
      </c>
      <c r="T347" s="83" t="e">
        <f t="shared" si="11"/>
        <v>#REF!</v>
      </c>
    </row>
    <row r="348" spans="15:20" x14ac:dyDescent="0.25">
      <c r="O348" s="70">
        <v>345</v>
      </c>
      <c r="P348" s="73">
        <f t="shared" si="10"/>
        <v>29</v>
      </c>
      <c r="Q348" s="73">
        <v>9</v>
      </c>
      <c r="S348" s="73" t="s">
        <v>72</v>
      </c>
      <c r="T348" s="83" t="e">
        <f t="shared" si="11"/>
        <v>#REF!</v>
      </c>
    </row>
    <row r="349" spans="15:20" x14ac:dyDescent="0.25">
      <c r="O349" s="70">
        <v>346</v>
      </c>
      <c r="P349" s="73">
        <f t="shared" si="10"/>
        <v>29</v>
      </c>
      <c r="Q349" s="73">
        <v>10</v>
      </c>
      <c r="S349" s="73" t="s">
        <v>73</v>
      </c>
      <c r="T349" s="83" t="e">
        <f t="shared" si="11"/>
        <v>#REF!</v>
      </c>
    </row>
    <row r="350" spans="15:20" x14ac:dyDescent="0.25">
      <c r="O350" s="70">
        <v>347</v>
      </c>
      <c r="P350" s="73">
        <f t="shared" si="10"/>
        <v>29</v>
      </c>
      <c r="Q350" s="73">
        <v>11</v>
      </c>
      <c r="S350" s="73" t="s">
        <v>74</v>
      </c>
      <c r="T350" s="83" t="e">
        <f t="shared" si="11"/>
        <v>#REF!</v>
      </c>
    </row>
    <row r="351" spans="15:20" x14ac:dyDescent="0.25">
      <c r="O351" s="70">
        <v>348</v>
      </c>
      <c r="P351" s="73">
        <f t="shared" si="10"/>
        <v>29</v>
      </c>
      <c r="Q351" s="73">
        <v>12</v>
      </c>
      <c r="S351" s="73" t="s">
        <v>75</v>
      </c>
      <c r="T351" s="83" t="e">
        <f t="shared" si="11"/>
        <v>#REF!</v>
      </c>
    </row>
    <row r="352" spans="15:20" x14ac:dyDescent="0.25">
      <c r="O352" s="70">
        <v>349</v>
      </c>
      <c r="P352" s="73">
        <f t="shared" si="10"/>
        <v>30</v>
      </c>
      <c r="Q352" s="73">
        <v>1</v>
      </c>
      <c r="R352" s="83">
        <v>1861</v>
      </c>
      <c r="S352" s="73" t="s">
        <v>64</v>
      </c>
      <c r="T352" s="83" t="e">
        <f t="shared" si="11"/>
        <v>#REF!</v>
      </c>
    </row>
    <row r="353" spans="15:20" x14ac:dyDescent="0.25">
      <c r="O353" s="70">
        <v>350</v>
      </c>
      <c r="P353" s="73">
        <f t="shared" si="10"/>
        <v>30</v>
      </c>
      <c r="Q353" s="73">
        <v>2</v>
      </c>
      <c r="S353" s="73" t="s">
        <v>65</v>
      </c>
      <c r="T353" s="83" t="e">
        <f t="shared" si="11"/>
        <v>#REF!</v>
      </c>
    </row>
    <row r="354" spans="15:20" x14ac:dyDescent="0.25">
      <c r="O354" s="70">
        <v>351</v>
      </c>
      <c r="P354" s="73">
        <f t="shared" si="10"/>
        <v>30</v>
      </c>
      <c r="Q354" s="73">
        <v>3</v>
      </c>
      <c r="S354" s="73" t="s">
        <v>66</v>
      </c>
      <c r="T354" s="83" t="e">
        <f t="shared" si="11"/>
        <v>#REF!</v>
      </c>
    </row>
    <row r="355" spans="15:20" x14ac:dyDescent="0.25">
      <c r="O355" s="70">
        <v>352</v>
      </c>
      <c r="P355" s="73">
        <f t="shared" si="10"/>
        <v>30</v>
      </c>
      <c r="Q355" s="73">
        <v>4</v>
      </c>
      <c r="S355" s="73" t="s">
        <v>67</v>
      </c>
      <c r="T355" s="83" t="e">
        <f t="shared" si="11"/>
        <v>#REF!</v>
      </c>
    </row>
    <row r="356" spans="15:20" x14ac:dyDescent="0.25">
      <c r="O356" s="70">
        <v>353</v>
      </c>
      <c r="P356" s="73">
        <f t="shared" si="10"/>
        <v>30</v>
      </c>
      <c r="Q356" s="73">
        <v>5</v>
      </c>
      <c r="S356" s="73" t="s">
        <v>68</v>
      </c>
      <c r="T356" s="83" t="e">
        <f t="shared" si="11"/>
        <v>#REF!</v>
      </c>
    </row>
    <row r="357" spans="15:20" x14ac:dyDescent="0.25">
      <c r="O357" s="70">
        <v>354</v>
      </c>
      <c r="P357" s="73">
        <f t="shared" si="10"/>
        <v>30</v>
      </c>
      <c r="Q357" s="73">
        <v>6</v>
      </c>
      <c r="S357" s="73" t="s">
        <v>69</v>
      </c>
      <c r="T357" s="83" t="e">
        <f t="shared" si="11"/>
        <v>#REF!</v>
      </c>
    </row>
    <row r="358" spans="15:20" x14ac:dyDescent="0.25">
      <c r="O358" s="70">
        <v>355</v>
      </c>
      <c r="P358" s="73">
        <f t="shared" si="10"/>
        <v>30</v>
      </c>
      <c r="Q358" s="73">
        <v>7</v>
      </c>
      <c r="S358" s="73" t="s">
        <v>70</v>
      </c>
      <c r="T358" s="83" t="e">
        <f t="shared" si="11"/>
        <v>#REF!</v>
      </c>
    </row>
    <row r="359" spans="15:20" x14ac:dyDescent="0.25">
      <c r="O359" s="70">
        <v>356</v>
      </c>
      <c r="P359" s="73">
        <f t="shared" si="10"/>
        <v>30</v>
      </c>
      <c r="Q359" s="73">
        <v>8</v>
      </c>
      <c r="S359" s="73" t="s">
        <v>71</v>
      </c>
      <c r="T359" s="83" t="e">
        <f t="shared" si="11"/>
        <v>#REF!</v>
      </c>
    </row>
    <row r="360" spans="15:20" x14ac:dyDescent="0.25">
      <c r="O360" s="70">
        <v>357</v>
      </c>
      <c r="P360" s="73">
        <f t="shared" si="10"/>
        <v>30</v>
      </c>
      <c r="Q360" s="73">
        <v>9</v>
      </c>
      <c r="S360" s="73" t="s">
        <v>72</v>
      </c>
      <c r="T360" s="83" t="e">
        <f t="shared" si="11"/>
        <v>#REF!</v>
      </c>
    </row>
    <row r="361" spans="15:20" x14ac:dyDescent="0.25">
      <c r="O361" s="70">
        <v>358</v>
      </c>
      <c r="P361" s="73">
        <f t="shared" si="10"/>
        <v>30</v>
      </c>
      <c r="Q361" s="73">
        <v>10</v>
      </c>
      <c r="S361" s="73" t="s">
        <v>73</v>
      </c>
      <c r="T361" s="83" t="e">
        <f t="shared" si="11"/>
        <v>#REF!</v>
      </c>
    </row>
    <row r="362" spans="15:20" x14ac:dyDescent="0.25">
      <c r="O362" s="70">
        <v>359</v>
      </c>
      <c r="P362" s="73">
        <f t="shared" si="10"/>
        <v>30</v>
      </c>
      <c r="Q362" s="73">
        <v>11</v>
      </c>
      <c r="S362" s="73" t="s">
        <v>74</v>
      </c>
      <c r="T362" s="83" t="e">
        <f t="shared" si="11"/>
        <v>#REF!</v>
      </c>
    </row>
    <row r="363" spans="15:20" x14ac:dyDescent="0.25">
      <c r="O363" s="70">
        <v>360</v>
      </c>
      <c r="P363" s="73">
        <f t="shared" si="10"/>
        <v>30</v>
      </c>
      <c r="Q363" s="73">
        <v>12</v>
      </c>
      <c r="S363" s="73" t="s">
        <v>75</v>
      </c>
      <c r="T363" s="83" t="e">
        <f t="shared" si="11"/>
        <v>#REF!</v>
      </c>
    </row>
    <row r="364" spans="15:20" x14ac:dyDescent="0.25">
      <c r="O364" s="70">
        <v>361</v>
      </c>
      <c r="P364" s="73">
        <f t="shared" si="10"/>
        <v>31</v>
      </c>
      <c r="Q364" s="73">
        <v>1</v>
      </c>
      <c r="R364" s="83">
        <v>1862</v>
      </c>
      <c r="S364" s="73" t="s">
        <v>64</v>
      </c>
      <c r="T364" s="83" t="e">
        <f t="shared" si="11"/>
        <v>#REF!</v>
      </c>
    </row>
    <row r="365" spans="15:20" x14ac:dyDescent="0.25">
      <c r="O365" s="70">
        <v>362</v>
      </c>
      <c r="P365" s="73">
        <f t="shared" si="10"/>
        <v>31</v>
      </c>
      <c r="Q365" s="73">
        <v>2</v>
      </c>
      <c r="S365" s="73" t="s">
        <v>65</v>
      </c>
      <c r="T365" s="83" t="e">
        <f t="shared" si="11"/>
        <v>#REF!</v>
      </c>
    </row>
    <row r="366" spans="15:20" x14ac:dyDescent="0.25">
      <c r="O366" s="70">
        <v>363</v>
      </c>
      <c r="P366" s="73">
        <f t="shared" si="10"/>
        <v>31</v>
      </c>
      <c r="Q366" s="73">
        <v>3</v>
      </c>
      <c r="S366" s="73" t="s">
        <v>66</v>
      </c>
      <c r="T366" s="83" t="e">
        <f t="shared" si="11"/>
        <v>#REF!</v>
      </c>
    </row>
    <row r="367" spans="15:20" x14ac:dyDescent="0.25">
      <c r="O367" s="70">
        <v>364</v>
      </c>
      <c r="P367" s="73">
        <f t="shared" si="10"/>
        <v>31</v>
      </c>
      <c r="Q367" s="73">
        <v>4</v>
      </c>
      <c r="S367" s="73" t="s">
        <v>67</v>
      </c>
      <c r="T367" s="83" t="e">
        <f t="shared" si="11"/>
        <v>#REF!</v>
      </c>
    </row>
    <row r="368" spans="15:20" x14ac:dyDescent="0.25">
      <c r="O368" s="70">
        <v>365</v>
      </c>
      <c r="P368" s="73">
        <f t="shared" si="10"/>
        <v>31</v>
      </c>
      <c r="Q368" s="73">
        <v>5</v>
      </c>
      <c r="S368" s="73" t="s">
        <v>68</v>
      </c>
      <c r="T368" s="83" t="e">
        <f t="shared" si="11"/>
        <v>#REF!</v>
      </c>
    </row>
    <row r="369" spans="15:20" x14ac:dyDescent="0.25">
      <c r="O369" s="70">
        <v>366</v>
      </c>
      <c r="P369" s="73">
        <f t="shared" si="10"/>
        <v>31</v>
      </c>
      <c r="Q369" s="73">
        <v>6</v>
      </c>
      <c r="S369" s="73" t="s">
        <v>69</v>
      </c>
      <c r="T369" s="83" t="e">
        <f t="shared" si="11"/>
        <v>#REF!</v>
      </c>
    </row>
    <row r="370" spans="15:20" x14ac:dyDescent="0.25">
      <c r="O370" s="70">
        <v>367</v>
      </c>
      <c r="P370" s="73">
        <f t="shared" si="10"/>
        <v>31</v>
      </c>
      <c r="Q370" s="73">
        <v>7</v>
      </c>
      <c r="S370" s="73" t="s">
        <v>70</v>
      </c>
      <c r="T370" s="83" t="e">
        <f t="shared" si="11"/>
        <v>#REF!</v>
      </c>
    </row>
    <row r="371" spans="15:20" x14ac:dyDescent="0.25">
      <c r="O371" s="70">
        <v>368</v>
      </c>
      <c r="P371" s="73">
        <f t="shared" si="10"/>
        <v>31</v>
      </c>
      <c r="Q371" s="73">
        <v>8</v>
      </c>
      <c r="S371" s="73" t="s">
        <v>71</v>
      </c>
      <c r="T371" s="83" t="e">
        <f t="shared" si="11"/>
        <v>#REF!</v>
      </c>
    </row>
    <row r="372" spans="15:20" x14ac:dyDescent="0.25">
      <c r="O372" s="70">
        <v>369</v>
      </c>
      <c r="P372" s="73">
        <f t="shared" si="10"/>
        <v>31</v>
      </c>
      <c r="Q372" s="73">
        <v>9</v>
      </c>
      <c r="S372" s="73" t="s">
        <v>72</v>
      </c>
      <c r="T372" s="83" t="e">
        <f t="shared" si="11"/>
        <v>#REF!</v>
      </c>
    </row>
    <row r="373" spans="15:20" x14ac:dyDescent="0.25">
      <c r="O373" s="70">
        <v>370</v>
      </c>
      <c r="P373" s="73">
        <f t="shared" si="10"/>
        <v>31</v>
      </c>
      <c r="Q373" s="73">
        <v>10</v>
      </c>
      <c r="S373" s="73" t="s">
        <v>73</v>
      </c>
      <c r="T373" s="83" t="e">
        <f t="shared" si="11"/>
        <v>#REF!</v>
      </c>
    </row>
    <row r="374" spans="15:20" x14ac:dyDescent="0.25">
      <c r="O374" s="70">
        <v>371</v>
      </c>
      <c r="P374" s="73">
        <f t="shared" si="10"/>
        <v>31</v>
      </c>
      <c r="Q374" s="73">
        <v>11</v>
      </c>
      <c r="S374" s="73" t="s">
        <v>74</v>
      </c>
      <c r="T374" s="83" t="e">
        <f t="shared" si="11"/>
        <v>#REF!</v>
      </c>
    </row>
    <row r="375" spans="15:20" x14ac:dyDescent="0.25">
      <c r="O375" s="70">
        <v>372</v>
      </c>
      <c r="P375" s="73">
        <f t="shared" si="10"/>
        <v>31</v>
      </c>
      <c r="Q375" s="73">
        <v>12</v>
      </c>
      <c r="S375" s="73" t="s">
        <v>75</v>
      </c>
      <c r="T375" s="83" t="e">
        <f t="shared" si="11"/>
        <v>#REF!</v>
      </c>
    </row>
    <row r="376" spans="15:20" x14ac:dyDescent="0.25">
      <c r="O376" s="70">
        <v>373</v>
      </c>
      <c r="P376" s="73">
        <f t="shared" si="10"/>
        <v>32</v>
      </c>
      <c r="Q376" s="73">
        <v>1</v>
      </c>
      <c r="R376" s="83">
        <v>1863</v>
      </c>
      <c r="S376" s="73" t="s">
        <v>64</v>
      </c>
      <c r="T376" s="83" t="e">
        <f t="shared" si="11"/>
        <v>#REF!</v>
      </c>
    </row>
    <row r="377" spans="15:20" x14ac:dyDescent="0.25">
      <c r="O377" s="70">
        <v>374</v>
      </c>
      <c r="P377" s="73">
        <f t="shared" si="10"/>
        <v>32</v>
      </c>
      <c r="Q377" s="73">
        <v>2</v>
      </c>
      <c r="S377" s="73" t="s">
        <v>65</v>
      </c>
      <c r="T377" s="83" t="e">
        <f t="shared" si="11"/>
        <v>#REF!</v>
      </c>
    </row>
    <row r="378" spans="15:20" x14ac:dyDescent="0.25">
      <c r="O378" s="70">
        <v>375</v>
      </c>
      <c r="P378" s="73">
        <f t="shared" si="10"/>
        <v>32</v>
      </c>
      <c r="Q378" s="73">
        <v>3</v>
      </c>
      <c r="S378" s="73" t="s">
        <v>66</v>
      </c>
      <c r="T378" s="83" t="e">
        <f t="shared" si="11"/>
        <v>#REF!</v>
      </c>
    </row>
    <row r="379" spans="15:20" x14ac:dyDescent="0.25">
      <c r="O379" s="70">
        <v>376</v>
      </c>
      <c r="P379" s="73">
        <f t="shared" si="10"/>
        <v>32</v>
      </c>
      <c r="Q379" s="73">
        <v>4</v>
      </c>
      <c r="S379" s="73" t="s">
        <v>67</v>
      </c>
      <c r="T379" s="83" t="e">
        <f t="shared" si="11"/>
        <v>#REF!</v>
      </c>
    </row>
    <row r="380" spans="15:20" x14ac:dyDescent="0.25">
      <c r="O380" s="70">
        <v>377</v>
      </c>
      <c r="P380" s="73">
        <f t="shared" si="10"/>
        <v>32</v>
      </c>
      <c r="Q380" s="73">
        <v>5</v>
      </c>
      <c r="S380" s="73" t="s">
        <v>68</v>
      </c>
      <c r="T380" s="83" t="e">
        <f t="shared" si="11"/>
        <v>#REF!</v>
      </c>
    </row>
    <row r="381" spans="15:20" x14ac:dyDescent="0.25">
      <c r="O381" s="70">
        <v>378</v>
      </c>
      <c r="P381" s="73">
        <f t="shared" si="10"/>
        <v>32</v>
      </c>
      <c r="Q381" s="73">
        <v>6</v>
      </c>
      <c r="S381" s="73" t="s">
        <v>69</v>
      </c>
      <c r="T381" s="83" t="e">
        <f t="shared" si="11"/>
        <v>#REF!</v>
      </c>
    </row>
    <row r="382" spans="15:20" x14ac:dyDescent="0.25">
      <c r="O382" s="70">
        <v>379</v>
      </c>
      <c r="P382" s="73">
        <f t="shared" si="10"/>
        <v>32</v>
      </c>
      <c r="Q382" s="73">
        <v>7</v>
      </c>
      <c r="S382" s="73" t="s">
        <v>70</v>
      </c>
      <c r="T382" s="83" t="e">
        <f t="shared" si="11"/>
        <v>#REF!</v>
      </c>
    </row>
    <row r="383" spans="15:20" x14ac:dyDescent="0.25">
      <c r="O383" s="70">
        <v>380</v>
      </c>
      <c r="P383" s="73">
        <f t="shared" si="10"/>
        <v>32</v>
      </c>
      <c r="Q383" s="73">
        <v>8</v>
      </c>
      <c r="S383" s="73" t="s">
        <v>71</v>
      </c>
      <c r="T383" s="83" t="e">
        <f t="shared" si="11"/>
        <v>#REF!</v>
      </c>
    </row>
    <row r="384" spans="15:20" x14ac:dyDescent="0.25">
      <c r="O384" s="70">
        <v>381</v>
      </c>
      <c r="P384" s="73">
        <f t="shared" si="10"/>
        <v>32</v>
      </c>
      <c r="Q384" s="73">
        <v>9</v>
      </c>
      <c r="S384" s="73" t="s">
        <v>72</v>
      </c>
      <c r="T384" s="83" t="e">
        <f t="shared" si="11"/>
        <v>#REF!</v>
      </c>
    </row>
    <row r="385" spans="15:20" x14ac:dyDescent="0.25">
      <c r="O385" s="70">
        <v>382</v>
      </c>
      <c r="P385" s="73">
        <f t="shared" si="10"/>
        <v>32</v>
      </c>
      <c r="Q385" s="73">
        <v>10</v>
      </c>
      <c r="S385" s="73" t="s">
        <v>73</v>
      </c>
      <c r="T385" s="83" t="e">
        <f t="shared" si="11"/>
        <v>#REF!</v>
      </c>
    </row>
    <row r="386" spans="15:20" x14ac:dyDescent="0.25">
      <c r="O386" s="70">
        <v>383</v>
      </c>
      <c r="P386" s="73">
        <f t="shared" si="10"/>
        <v>32</v>
      </c>
      <c r="Q386" s="73">
        <v>11</v>
      </c>
      <c r="S386" s="73" t="s">
        <v>74</v>
      </c>
      <c r="T386" s="83" t="e">
        <f t="shared" si="11"/>
        <v>#REF!</v>
      </c>
    </row>
    <row r="387" spans="15:20" x14ac:dyDescent="0.25">
      <c r="O387" s="70">
        <v>384</v>
      </c>
      <c r="P387" s="73">
        <f t="shared" si="10"/>
        <v>32</v>
      </c>
      <c r="Q387" s="73">
        <v>12</v>
      </c>
      <c r="S387" s="73" t="s">
        <v>75</v>
      </c>
      <c r="T387" s="83" t="e">
        <f t="shared" si="11"/>
        <v>#REF!</v>
      </c>
    </row>
    <row r="388" spans="15:20" x14ac:dyDescent="0.25">
      <c r="O388" s="70">
        <v>385</v>
      </c>
      <c r="P388" s="73">
        <f t="shared" ref="P388:P451" si="12">ROUNDUP(O388/12,0)</f>
        <v>33</v>
      </c>
      <c r="Q388" s="73">
        <v>1</v>
      </c>
      <c r="R388" s="83">
        <v>1864</v>
      </c>
      <c r="S388" s="73" t="s">
        <v>64</v>
      </c>
      <c r="T388" s="83" t="e">
        <f t="shared" si="11"/>
        <v>#REF!</v>
      </c>
    </row>
    <row r="389" spans="15:20" x14ac:dyDescent="0.25">
      <c r="O389" s="70">
        <v>386</v>
      </c>
      <c r="P389" s="73">
        <f t="shared" si="12"/>
        <v>33</v>
      </c>
      <c r="Q389" s="73">
        <v>2</v>
      </c>
      <c r="S389" s="73" t="s">
        <v>65</v>
      </c>
      <c r="T389" s="83" t="e">
        <f t="shared" si="11"/>
        <v>#REF!</v>
      </c>
    </row>
    <row r="390" spans="15:20" x14ac:dyDescent="0.25">
      <c r="O390" s="70">
        <v>387</v>
      </c>
      <c r="P390" s="73">
        <f t="shared" si="12"/>
        <v>33</v>
      </c>
      <c r="Q390" s="73">
        <v>3</v>
      </c>
      <c r="S390" s="73" t="s">
        <v>66</v>
      </c>
      <c r="T390" s="83" t="e">
        <f t="shared" ref="T390:T453" si="13">INDEX($B$7:$M$22,P390,Q390)</f>
        <v>#REF!</v>
      </c>
    </row>
    <row r="391" spans="15:20" x14ac:dyDescent="0.25">
      <c r="O391" s="70">
        <v>388</v>
      </c>
      <c r="P391" s="73">
        <f t="shared" si="12"/>
        <v>33</v>
      </c>
      <c r="Q391" s="73">
        <v>4</v>
      </c>
      <c r="S391" s="73" t="s">
        <v>67</v>
      </c>
      <c r="T391" s="83" t="e">
        <f t="shared" si="13"/>
        <v>#REF!</v>
      </c>
    </row>
    <row r="392" spans="15:20" x14ac:dyDescent="0.25">
      <c r="O392" s="70">
        <v>389</v>
      </c>
      <c r="P392" s="73">
        <f t="shared" si="12"/>
        <v>33</v>
      </c>
      <c r="Q392" s="73">
        <v>5</v>
      </c>
      <c r="S392" s="73" t="s">
        <v>68</v>
      </c>
      <c r="T392" s="83" t="e">
        <f t="shared" si="13"/>
        <v>#REF!</v>
      </c>
    </row>
    <row r="393" spans="15:20" x14ac:dyDescent="0.25">
      <c r="O393" s="70">
        <v>390</v>
      </c>
      <c r="P393" s="73">
        <f t="shared" si="12"/>
        <v>33</v>
      </c>
      <c r="Q393" s="73">
        <v>6</v>
      </c>
      <c r="S393" s="73" t="s">
        <v>69</v>
      </c>
      <c r="T393" s="83" t="e">
        <f t="shared" si="13"/>
        <v>#REF!</v>
      </c>
    </row>
    <row r="394" spans="15:20" x14ac:dyDescent="0.25">
      <c r="O394" s="70">
        <v>391</v>
      </c>
      <c r="P394" s="73">
        <f t="shared" si="12"/>
        <v>33</v>
      </c>
      <c r="Q394" s="73">
        <v>7</v>
      </c>
      <c r="S394" s="73" t="s">
        <v>70</v>
      </c>
      <c r="T394" s="83" t="e">
        <f t="shared" si="13"/>
        <v>#REF!</v>
      </c>
    </row>
    <row r="395" spans="15:20" x14ac:dyDescent="0.25">
      <c r="O395" s="70">
        <v>392</v>
      </c>
      <c r="P395" s="73">
        <f t="shared" si="12"/>
        <v>33</v>
      </c>
      <c r="Q395" s="73">
        <v>8</v>
      </c>
      <c r="S395" s="73" t="s">
        <v>71</v>
      </c>
      <c r="T395" s="83" t="e">
        <f t="shared" si="13"/>
        <v>#REF!</v>
      </c>
    </row>
    <row r="396" spans="15:20" x14ac:dyDescent="0.25">
      <c r="O396" s="70">
        <v>393</v>
      </c>
      <c r="P396" s="73">
        <f t="shared" si="12"/>
        <v>33</v>
      </c>
      <c r="Q396" s="73">
        <v>9</v>
      </c>
      <c r="S396" s="73" t="s">
        <v>72</v>
      </c>
      <c r="T396" s="83" t="e">
        <f t="shared" si="13"/>
        <v>#REF!</v>
      </c>
    </row>
    <row r="397" spans="15:20" x14ac:dyDescent="0.25">
      <c r="O397" s="70">
        <v>394</v>
      </c>
      <c r="P397" s="73">
        <f t="shared" si="12"/>
        <v>33</v>
      </c>
      <c r="Q397" s="73">
        <v>10</v>
      </c>
      <c r="S397" s="73" t="s">
        <v>73</v>
      </c>
      <c r="T397" s="83" t="e">
        <f t="shared" si="13"/>
        <v>#REF!</v>
      </c>
    </row>
    <row r="398" spans="15:20" x14ac:dyDescent="0.25">
      <c r="O398" s="70">
        <v>395</v>
      </c>
      <c r="P398" s="73">
        <f t="shared" si="12"/>
        <v>33</v>
      </c>
      <c r="Q398" s="73">
        <v>11</v>
      </c>
      <c r="S398" s="73" t="s">
        <v>74</v>
      </c>
      <c r="T398" s="83" t="e">
        <f t="shared" si="13"/>
        <v>#REF!</v>
      </c>
    </row>
    <row r="399" spans="15:20" x14ac:dyDescent="0.25">
      <c r="O399" s="70">
        <v>396</v>
      </c>
      <c r="P399" s="73">
        <f t="shared" si="12"/>
        <v>33</v>
      </c>
      <c r="Q399" s="73">
        <v>12</v>
      </c>
      <c r="S399" s="73" t="s">
        <v>75</v>
      </c>
      <c r="T399" s="83" t="e">
        <f t="shared" si="13"/>
        <v>#REF!</v>
      </c>
    </row>
    <row r="400" spans="15:20" x14ac:dyDescent="0.25">
      <c r="O400" s="70">
        <v>397</v>
      </c>
      <c r="P400" s="73">
        <f t="shared" si="12"/>
        <v>34</v>
      </c>
      <c r="Q400" s="73">
        <v>1</v>
      </c>
      <c r="R400" s="83">
        <v>1865</v>
      </c>
      <c r="S400" s="73" t="s">
        <v>64</v>
      </c>
      <c r="T400" s="83" t="e">
        <f t="shared" si="13"/>
        <v>#REF!</v>
      </c>
    </row>
    <row r="401" spans="15:20" x14ac:dyDescent="0.25">
      <c r="O401" s="70">
        <v>398</v>
      </c>
      <c r="P401" s="73">
        <f t="shared" si="12"/>
        <v>34</v>
      </c>
      <c r="Q401" s="73">
        <v>2</v>
      </c>
      <c r="S401" s="73" t="s">
        <v>65</v>
      </c>
      <c r="T401" s="83" t="e">
        <f t="shared" si="13"/>
        <v>#REF!</v>
      </c>
    </row>
    <row r="402" spans="15:20" x14ac:dyDescent="0.25">
      <c r="O402" s="70">
        <v>399</v>
      </c>
      <c r="P402" s="73">
        <f t="shared" si="12"/>
        <v>34</v>
      </c>
      <c r="Q402" s="73">
        <v>3</v>
      </c>
      <c r="S402" s="73" t="s">
        <v>66</v>
      </c>
      <c r="T402" s="83" t="e">
        <f t="shared" si="13"/>
        <v>#REF!</v>
      </c>
    </row>
    <row r="403" spans="15:20" x14ac:dyDescent="0.25">
      <c r="O403" s="70">
        <v>400</v>
      </c>
      <c r="P403" s="73">
        <f t="shared" si="12"/>
        <v>34</v>
      </c>
      <c r="Q403" s="73">
        <v>4</v>
      </c>
      <c r="S403" s="73" t="s">
        <v>67</v>
      </c>
      <c r="T403" s="83" t="e">
        <f t="shared" si="13"/>
        <v>#REF!</v>
      </c>
    </row>
    <row r="404" spans="15:20" x14ac:dyDescent="0.25">
      <c r="O404" s="70">
        <v>401</v>
      </c>
      <c r="P404" s="73">
        <f t="shared" si="12"/>
        <v>34</v>
      </c>
      <c r="Q404" s="73">
        <v>5</v>
      </c>
      <c r="S404" s="73" t="s">
        <v>68</v>
      </c>
      <c r="T404" s="83" t="e">
        <f t="shared" si="13"/>
        <v>#REF!</v>
      </c>
    </row>
    <row r="405" spans="15:20" x14ac:dyDescent="0.25">
      <c r="O405" s="70">
        <v>402</v>
      </c>
      <c r="P405" s="73">
        <f t="shared" si="12"/>
        <v>34</v>
      </c>
      <c r="Q405" s="73">
        <v>6</v>
      </c>
      <c r="S405" s="73" t="s">
        <v>69</v>
      </c>
      <c r="T405" s="83" t="e">
        <f t="shared" si="13"/>
        <v>#REF!</v>
      </c>
    </row>
    <row r="406" spans="15:20" x14ac:dyDescent="0.25">
      <c r="O406" s="70">
        <v>403</v>
      </c>
      <c r="P406" s="73">
        <f t="shared" si="12"/>
        <v>34</v>
      </c>
      <c r="Q406" s="73">
        <v>7</v>
      </c>
      <c r="S406" s="73" t="s">
        <v>70</v>
      </c>
      <c r="T406" s="83" t="e">
        <f t="shared" si="13"/>
        <v>#REF!</v>
      </c>
    </row>
    <row r="407" spans="15:20" x14ac:dyDescent="0.25">
      <c r="O407" s="70">
        <v>404</v>
      </c>
      <c r="P407" s="73">
        <f t="shared" si="12"/>
        <v>34</v>
      </c>
      <c r="Q407" s="73">
        <v>8</v>
      </c>
      <c r="S407" s="73" t="s">
        <v>71</v>
      </c>
      <c r="T407" s="83" t="e">
        <f t="shared" si="13"/>
        <v>#REF!</v>
      </c>
    </row>
    <row r="408" spans="15:20" x14ac:dyDescent="0.25">
      <c r="O408" s="70">
        <v>405</v>
      </c>
      <c r="P408" s="73">
        <f t="shared" si="12"/>
        <v>34</v>
      </c>
      <c r="Q408" s="73">
        <v>9</v>
      </c>
      <c r="S408" s="73" t="s">
        <v>72</v>
      </c>
      <c r="T408" s="83" t="e">
        <f t="shared" si="13"/>
        <v>#REF!</v>
      </c>
    </row>
    <row r="409" spans="15:20" x14ac:dyDescent="0.25">
      <c r="O409" s="70">
        <v>406</v>
      </c>
      <c r="P409" s="73">
        <f t="shared" si="12"/>
        <v>34</v>
      </c>
      <c r="Q409" s="73">
        <v>10</v>
      </c>
      <c r="S409" s="73" t="s">
        <v>73</v>
      </c>
      <c r="T409" s="83" t="e">
        <f t="shared" si="13"/>
        <v>#REF!</v>
      </c>
    </row>
    <row r="410" spans="15:20" x14ac:dyDescent="0.25">
      <c r="O410" s="70">
        <v>407</v>
      </c>
      <c r="P410" s="73">
        <f t="shared" si="12"/>
        <v>34</v>
      </c>
      <c r="Q410" s="73">
        <v>11</v>
      </c>
      <c r="S410" s="73" t="s">
        <v>74</v>
      </c>
      <c r="T410" s="83" t="e">
        <f t="shared" si="13"/>
        <v>#REF!</v>
      </c>
    </row>
    <row r="411" spans="15:20" x14ac:dyDescent="0.25">
      <c r="O411" s="70">
        <v>408</v>
      </c>
      <c r="P411" s="73">
        <f t="shared" si="12"/>
        <v>34</v>
      </c>
      <c r="Q411" s="73">
        <v>12</v>
      </c>
      <c r="S411" s="73" t="s">
        <v>75</v>
      </c>
      <c r="T411" s="83" t="e">
        <f t="shared" si="13"/>
        <v>#REF!</v>
      </c>
    </row>
    <row r="412" spans="15:20" x14ac:dyDescent="0.25">
      <c r="O412" s="70">
        <v>409</v>
      </c>
      <c r="P412" s="73">
        <f t="shared" si="12"/>
        <v>35</v>
      </c>
      <c r="Q412" s="73">
        <v>1</v>
      </c>
      <c r="R412" s="83">
        <v>1835</v>
      </c>
      <c r="S412" s="73" t="s">
        <v>64</v>
      </c>
      <c r="T412" s="83" t="e">
        <f t="shared" si="13"/>
        <v>#REF!</v>
      </c>
    </row>
    <row r="413" spans="15:20" x14ac:dyDescent="0.25">
      <c r="O413" s="70">
        <v>410</v>
      </c>
      <c r="P413" s="73">
        <f t="shared" si="12"/>
        <v>35</v>
      </c>
      <c r="Q413" s="73">
        <v>2</v>
      </c>
      <c r="S413" s="73" t="s">
        <v>65</v>
      </c>
      <c r="T413" s="83" t="e">
        <f t="shared" si="13"/>
        <v>#REF!</v>
      </c>
    </row>
    <row r="414" spans="15:20" x14ac:dyDescent="0.25">
      <c r="O414" s="70">
        <v>411</v>
      </c>
      <c r="P414" s="73">
        <f t="shared" si="12"/>
        <v>35</v>
      </c>
      <c r="Q414" s="73">
        <v>3</v>
      </c>
      <c r="S414" s="73" t="s">
        <v>66</v>
      </c>
      <c r="T414" s="83" t="e">
        <f t="shared" si="13"/>
        <v>#REF!</v>
      </c>
    </row>
    <row r="415" spans="15:20" x14ac:dyDescent="0.25">
      <c r="O415" s="70">
        <v>412</v>
      </c>
      <c r="P415" s="73">
        <f t="shared" si="12"/>
        <v>35</v>
      </c>
      <c r="Q415" s="73">
        <v>4</v>
      </c>
      <c r="S415" s="73" t="s">
        <v>67</v>
      </c>
      <c r="T415" s="83" t="e">
        <f t="shared" si="13"/>
        <v>#REF!</v>
      </c>
    </row>
    <row r="416" spans="15:20" x14ac:dyDescent="0.25">
      <c r="O416" s="70">
        <v>413</v>
      </c>
      <c r="P416" s="73">
        <f t="shared" si="12"/>
        <v>35</v>
      </c>
      <c r="Q416" s="73">
        <v>5</v>
      </c>
      <c r="S416" s="73" t="s">
        <v>68</v>
      </c>
      <c r="T416" s="83" t="e">
        <f t="shared" si="13"/>
        <v>#REF!</v>
      </c>
    </row>
    <row r="417" spans="15:20" x14ac:dyDescent="0.25">
      <c r="O417" s="70">
        <v>414</v>
      </c>
      <c r="P417" s="73">
        <f t="shared" si="12"/>
        <v>35</v>
      </c>
      <c r="Q417" s="73">
        <v>6</v>
      </c>
      <c r="S417" s="73" t="s">
        <v>69</v>
      </c>
      <c r="T417" s="83" t="e">
        <f t="shared" si="13"/>
        <v>#REF!</v>
      </c>
    </row>
    <row r="418" spans="15:20" x14ac:dyDescent="0.25">
      <c r="O418" s="70">
        <v>415</v>
      </c>
      <c r="P418" s="73">
        <f t="shared" si="12"/>
        <v>35</v>
      </c>
      <c r="Q418" s="73">
        <v>7</v>
      </c>
      <c r="S418" s="73" t="s">
        <v>70</v>
      </c>
      <c r="T418" s="83" t="e">
        <f t="shared" si="13"/>
        <v>#REF!</v>
      </c>
    </row>
    <row r="419" spans="15:20" x14ac:dyDescent="0.25">
      <c r="O419" s="70">
        <v>416</v>
      </c>
      <c r="P419" s="73">
        <f t="shared" si="12"/>
        <v>35</v>
      </c>
      <c r="Q419" s="73">
        <v>8</v>
      </c>
      <c r="S419" s="73" t="s">
        <v>71</v>
      </c>
      <c r="T419" s="83" t="e">
        <f t="shared" si="13"/>
        <v>#REF!</v>
      </c>
    </row>
    <row r="420" spans="15:20" x14ac:dyDescent="0.25">
      <c r="O420" s="70">
        <v>417</v>
      </c>
      <c r="P420" s="73">
        <f t="shared" si="12"/>
        <v>35</v>
      </c>
      <c r="Q420" s="73">
        <v>9</v>
      </c>
      <c r="S420" s="73" t="s">
        <v>72</v>
      </c>
      <c r="T420" s="83" t="e">
        <f t="shared" si="13"/>
        <v>#REF!</v>
      </c>
    </row>
    <row r="421" spans="15:20" x14ac:dyDescent="0.25">
      <c r="O421" s="70">
        <v>418</v>
      </c>
      <c r="P421" s="73">
        <f t="shared" si="12"/>
        <v>35</v>
      </c>
      <c r="Q421" s="73">
        <v>10</v>
      </c>
      <c r="S421" s="73" t="s">
        <v>73</v>
      </c>
      <c r="T421" s="83" t="e">
        <f t="shared" si="13"/>
        <v>#REF!</v>
      </c>
    </row>
    <row r="422" spans="15:20" x14ac:dyDescent="0.25">
      <c r="O422" s="70">
        <v>419</v>
      </c>
      <c r="P422" s="73">
        <f t="shared" si="12"/>
        <v>35</v>
      </c>
      <c r="Q422" s="73">
        <v>11</v>
      </c>
      <c r="S422" s="73" t="s">
        <v>74</v>
      </c>
      <c r="T422" s="83" t="e">
        <f t="shared" si="13"/>
        <v>#REF!</v>
      </c>
    </row>
    <row r="423" spans="15:20" x14ac:dyDescent="0.25">
      <c r="O423" s="70">
        <v>420</v>
      </c>
      <c r="P423" s="73">
        <f t="shared" si="12"/>
        <v>35</v>
      </c>
      <c r="Q423" s="73">
        <v>12</v>
      </c>
      <c r="S423" s="73" t="s">
        <v>75</v>
      </c>
      <c r="T423" s="83" t="e">
        <f t="shared" si="13"/>
        <v>#REF!</v>
      </c>
    </row>
    <row r="424" spans="15:20" x14ac:dyDescent="0.25">
      <c r="O424" s="70">
        <v>421</v>
      </c>
      <c r="P424" s="73">
        <f t="shared" si="12"/>
        <v>36</v>
      </c>
      <c r="Q424" s="73">
        <v>1</v>
      </c>
      <c r="R424" s="83">
        <v>1836</v>
      </c>
      <c r="S424" s="73" t="s">
        <v>64</v>
      </c>
      <c r="T424" s="83" t="e">
        <f t="shared" si="13"/>
        <v>#REF!</v>
      </c>
    </row>
    <row r="425" spans="15:20" x14ac:dyDescent="0.25">
      <c r="O425" s="70">
        <v>422</v>
      </c>
      <c r="P425" s="73">
        <f t="shared" si="12"/>
        <v>36</v>
      </c>
      <c r="Q425" s="73">
        <v>2</v>
      </c>
      <c r="S425" s="73" t="s">
        <v>65</v>
      </c>
      <c r="T425" s="83" t="e">
        <f t="shared" si="13"/>
        <v>#REF!</v>
      </c>
    </row>
    <row r="426" spans="15:20" x14ac:dyDescent="0.25">
      <c r="O426" s="70">
        <v>423</v>
      </c>
      <c r="P426" s="73">
        <f t="shared" si="12"/>
        <v>36</v>
      </c>
      <c r="Q426" s="73">
        <v>3</v>
      </c>
      <c r="S426" s="73" t="s">
        <v>66</v>
      </c>
      <c r="T426" s="83" t="e">
        <f t="shared" si="13"/>
        <v>#REF!</v>
      </c>
    </row>
    <row r="427" spans="15:20" x14ac:dyDescent="0.25">
      <c r="O427" s="70">
        <v>424</v>
      </c>
      <c r="P427" s="73">
        <f t="shared" si="12"/>
        <v>36</v>
      </c>
      <c r="Q427" s="73">
        <v>4</v>
      </c>
      <c r="S427" s="73" t="s">
        <v>67</v>
      </c>
      <c r="T427" s="83" t="e">
        <f t="shared" si="13"/>
        <v>#REF!</v>
      </c>
    </row>
    <row r="428" spans="15:20" x14ac:dyDescent="0.25">
      <c r="O428" s="70">
        <v>425</v>
      </c>
      <c r="P428" s="73">
        <f t="shared" si="12"/>
        <v>36</v>
      </c>
      <c r="Q428" s="73">
        <v>5</v>
      </c>
      <c r="S428" s="73" t="s">
        <v>68</v>
      </c>
      <c r="T428" s="83" t="e">
        <f t="shared" si="13"/>
        <v>#REF!</v>
      </c>
    </row>
    <row r="429" spans="15:20" x14ac:dyDescent="0.25">
      <c r="O429" s="70">
        <v>426</v>
      </c>
      <c r="P429" s="73">
        <f t="shared" si="12"/>
        <v>36</v>
      </c>
      <c r="Q429" s="73">
        <v>6</v>
      </c>
      <c r="S429" s="73" t="s">
        <v>69</v>
      </c>
      <c r="T429" s="83" t="e">
        <f t="shared" si="13"/>
        <v>#REF!</v>
      </c>
    </row>
    <row r="430" spans="15:20" x14ac:dyDescent="0.25">
      <c r="O430" s="70">
        <v>427</v>
      </c>
      <c r="P430" s="73">
        <f t="shared" si="12"/>
        <v>36</v>
      </c>
      <c r="Q430" s="73">
        <v>7</v>
      </c>
      <c r="S430" s="73" t="s">
        <v>70</v>
      </c>
      <c r="T430" s="83" t="e">
        <f t="shared" si="13"/>
        <v>#REF!</v>
      </c>
    </row>
    <row r="431" spans="15:20" x14ac:dyDescent="0.25">
      <c r="O431" s="70">
        <v>428</v>
      </c>
      <c r="P431" s="73">
        <f t="shared" si="12"/>
        <v>36</v>
      </c>
      <c r="Q431" s="73">
        <v>8</v>
      </c>
      <c r="S431" s="73" t="s">
        <v>71</v>
      </c>
      <c r="T431" s="83" t="e">
        <f t="shared" si="13"/>
        <v>#REF!</v>
      </c>
    </row>
    <row r="432" spans="15:20" x14ac:dyDescent="0.25">
      <c r="O432" s="70">
        <v>429</v>
      </c>
      <c r="P432" s="73">
        <f t="shared" si="12"/>
        <v>36</v>
      </c>
      <c r="Q432" s="73">
        <v>9</v>
      </c>
      <c r="S432" s="73" t="s">
        <v>72</v>
      </c>
      <c r="T432" s="83" t="e">
        <f t="shared" si="13"/>
        <v>#REF!</v>
      </c>
    </row>
    <row r="433" spans="15:20" x14ac:dyDescent="0.25">
      <c r="O433" s="70">
        <v>430</v>
      </c>
      <c r="P433" s="73">
        <f t="shared" si="12"/>
        <v>36</v>
      </c>
      <c r="Q433" s="73">
        <v>10</v>
      </c>
      <c r="S433" s="73" t="s">
        <v>73</v>
      </c>
      <c r="T433" s="83" t="e">
        <f t="shared" si="13"/>
        <v>#REF!</v>
      </c>
    </row>
    <row r="434" spans="15:20" x14ac:dyDescent="0.25">
      <c r="O434" s="70">
        <v>431</v>
      </c>
      <c r="P434" s="73">
        <f t="shared" si="12"/>
        <v>36</v>
      </c>
      <c r="Q434" s="73">
        <v>11</v>
      </c>
      <c r="S434" s="73" t="s">
        <v>74</v>
      </c>
      <c r="T434" s="83" t="e">
        <f t="shared" si="13"/>
        <v>#REF!</v>
      </c>
    </row>
    <row r="435" spans="15:20" x14ac:dyDescent="0.25">
      <c r="O435" s="70">
        <v>432</v>
      </c>
      <c r="P435" s="73">
        <f t="shared" si="12"/>
        <v>36</v>
      </c>
      <c r="Q435" s="73">
        <v>12</v>
      </c>
      <c r="S435" s="73" t="s">
        <v>75</v>
      </c>
      <c r="T435" s="83" t="e">
        <f t="shared" si="13"/>
        <v>#REF!</v>
      </c>
    </row>
    <row r="436" spans="15:20" x14ac:dyDescent="0.25">
      <c r="O436" s="70">
        <v>433</v>
      </c>
      <c r="P436" s="73">
        <f t="shared" si="12"/>
        <v>37</v>
      </c>
      <c r="Q436" s="73">
        <v>1</v>
      </c>
      <c r="R436" s="83">
        <v>1837</v>
      </c>
      <c r="S436" s="73" t="s">
        <v>64</v>
      </c>
      <c r="T436" s="83" t="e">
        <f t="shared" si="13"/>
        <v>#REF!</v>
      </c>
    </row>
    <row r="437" spans="15:20" x14ac:dyDescent="0.25">
      <c r="O437" s="70">
        <v>434</v>
      </c>
      <c r="P437" s="73">
        <f t="shared" si="12"/>
        <v>37</v>
      </c>
      <c r="Q437" s="73">
        <v>2</v>
      </c>
      <c r="S437" s="73" t="s">
        <v>65</v>
      </c>
      <c r="T437" s="83" t="e">
        <f t="shared" si="13"/>
        <v>#REF!</v>
      </c>
    </row>
    <row r="438" spans="15:20" x14ac:dyDescent="0.25">
      <c r="O438" s="70">
        <v>435</v>
      </c>
      <c r="P438" s="73">
        <f t="shared" si="12"/>
        <v>37</v>
      </c>
      <c r="Q438" s="73">
        <v>3</v>
      </c>
      <c r="S438" s="73" t="s">
        <v>66</v>
      </c>
      <c r="T438" s="83" t="e">
        <f t="shared" si="13"/>
        <v>#REF!</v>
      </c>
    </row>
    <row r="439" spans="15:20" x14ac:dyDescent="0.25">
      <c r="O439" s="70">
        <v>436</v>
      </c>
      <c r="P439" s="73">
        <f t="shared" si="12"/>
        <v>37</v>
      </c>
      <c r="Q439" s="73">
        <v>4</v>
      </c>
      <c r="S439" s="73" t="s">
        <v>67</v>
      </c>
      <c r="T439" s="83" t="e">
        <f t="shared" si="13"/>
        <v>#REF!</v>
      </c>
    </row>
    <row r="440" spans="15:20" x14ac:dyDescent="0.25">
      <c r="O440" s="70">
        <v>437</v>
      </c>
      <c r="P440" s="73">
        <f t="shared" si="12"/>
        <v>37</v>
      </c>
      <c r="Q440" s="73">
        <v>5</v>
      </c>
      <c r="S440" s="73" t="s">
        <v>68</v>
      </c>
      <c r="T440" s="83" t="e">
        <f t="shared" si="13"/>
        <v>#REF!</v>
      </c>
    </row>
    <row r="441" spans="15:20" x14ac:dyDescent="0.25">
      <c r="O441" s="70">
        <v>438</v>
      </c>
      <c r="P441" s="73">
        <f t="shared" si="12"/>
        <v>37</v>
      </c>
      <c r="Q441" s="73">
        <v>6</v>
      </c>
      <c r="S441" s="73" t="s">
        <v>69</v>
      </c>
      <c r="T441" s="83" t="e">
        <f t="shared" si="13"/>
        <v>#REF!</v>
      </c>
    </row>
    <row r="442" spans="15:20" x14ac:dyDescent="0.25">
      <c r="O442" s="70">
        <v>439</v>
      </c>
      <c r="P442" s="73">
        <f t="shared" si="12"/>
        <v>37</v>
      </c>
      <c r="Q442" s="73">
        <v>7</v>
      </c>
      <c r="S442" s="73" t="s">
        <v>70</v>
      </c>
      <c r="T442" s="83" t="e">
        <f t="shared" si="13"/>
        <v>#REF!</v>
      </c>
    </row>
    <row r="443" spans="15:20" x14ac:dyDescent="0.25">
      <c r="O443" s="70">
        <v>440</v>
      </c>
      <c r="P443" s="73">
        <f t="shared" si="12"/>
        <v>37</v>
      </c>
      <c r="Q443" s="73">
        <v>8</v>
      </c>
      <c r="S443" s="73" t="s">
        <v>71</v>
      </c>
      <c r="T443" s="83" t="e">
        <f t="shared" si="13"/>
        <v>#REF!</v>
      </c>
    </row>
    <row r="444" spans="15:20" x14ac:dyDescent="0.25">
      <c r="O444" s="70">
        <v>441</v>
      </c>
      <c r="P444" s="73">
        <f t="shared" si="12"/>
        <v>37</v>
      </c>
      <c r="Q444" s="73">
        <v>9</v>
      </c>
      <c r="S444" s="73" t="s">
        <v>72</v>
      </c>
      <c r="T444" s="83" t="e">
        <f t="shared" si="13"/>
        <v>#REF!</v>
      </c>
    </row>
    <row r="445" spans="15:20" x14ac:dyDescent="0.25">
      <c r="O445" s="70">
        <v>442</v>
      </c>
      <c r="P445" s="73">
        <f t="shared" si="12"/>
        <v>37</v>
      </c>
      <c r="Q445" s="73">
        <v>10</v>
      </c>
      <c r="S445" s="73" t="s">
        <v>73</v>
      </c>
      <c r="T445" s="83" t="e">
        <f t="shared" si="13"/>
        <v>#REF!</v>
      </c>
    </row>
    <row r="446" spans="15:20" x14ac:dyDescent="0.25">
      <c r="O446" s="70">
        <v>443</v>
      </c>
      <c r="P446" s="73">
        <f t="shared" si="12"/>
        <v>37</v>
      </c>
      <c r="Q446" s="73">
        <v>11</v>
      </c>
      <c r="S446" s="73" t="s">
        <v>74</v>
      </c>
      <c r="T446" s="83" t="e">
        <f t="shared" si="13"/>
        <v>#REF!</v>
      </c>
    </row>
    <row r="447" spans="15:20" x14ac:dyDescent="0.25">
      <c r="O447" s="70">
        <v>444</v>
      </c>
      <c r="P447" s="73">
        <f t="shared" si="12"/>
        <v>37</v>
      </c>
      <c r="Q447" s="73">
        <v>12</v>
      </c>
      <c r="S447" s="73" t="s">
        <v>75</v>
      </c>
      <c r="T447" s="83" t="e">
        <f t="shared" si="13"/>
        <v>#REF!</v>
      </c>
    </row>
    <row r="448" spans="15:20" x14ac:dyDescent="0.25">
      <c r="O448" s="70">
        <v>445</v>
      </c>
      <c r="P448" s="73">
        <f t="shared" si="12"/>
        <v>38</v>
      </c>
      <c r="Q448" s="73">
        <v>1</v>
      </c>
      <c r="R448" s="83">
        <v>1838</v>
      </c>
      <c r="S448" s="73" t="s">
        <v>64</v>
      </c>
      <c r="T448" s="83" t="e">
        <f t="shared" si="13"/>
        <v>#REF!</v>
      </c>
    </row>
    <row r="449" spans="15:20" x14ac:dyDescent="0.25">
      <c r="O449" s="70">
        <v>446</v>
      </c>
      <c r="P449" s="73">
        <f t="shared" si="12"/>
        <v>38</v>
      </c>
      <c r="Q449" s="73">
        <v>2</v>
      </c>
      <c r="S449" s="73" t="s">
        <v>65</v>
      </c>
      <c r="T449" s="83" t="e">
        <f t="shared" si="13"/>
        <v>#REF!</v>
      </c>
    </row>
    <row r="450" spans="15:20" x14ac:dyDescent="0.25">
      <c r="O450" s="70">
        <v>447</v>
      </c>
      <c r="P450" s="73">
        <f t="shared" si="12"/>
        <v>38</v>
      </c>
      <c r="Q450" s="73">
        <v>3</v>
      </c>
      <c r="S450" s="73" t="s">
        <v>66</v>
      </c>
      <c r="T450" s="83" t="e">
        <f t="shared" si="13"/>
        <v>#REF!</v>
      </c>
    </row>
    <row r="451" spans="15:20" x14ac:dyDescent="0.25">
      <c r="O451" s="70">
        <v>448</v>
      </c>
      <c r="P451" s="73">
        <f t="shared" si="12"/>
        <v>38</v>
      </c>
      <c r="Q451" s="73">
        <v>4</v>
      </c>
      <c r="S451" s="73" t="s">
        <v>67</v>
      </c>
      <c r="T451" s="83" t="e">
        <f t="shared" si="13"/>
        <v>#REF!</v>
      </c>
    </row>
    <row r="452" spans="15:20" x14ac:dyDescent="0.25">
      <c r="O452" s="70">
        <v>449</v>
      </c>
      <c r="P452" s="73">
        <f t="shared" ref="P452:P515" si="14">ROUNDUP(O452/12,0)</f>
        <v>38</v>
      </c>
      <c r="Q452" s="73">
        <v>5</v>
      </c>
      <c r="S452" s="73" t="s">
        <v>68</v>
      </c>
      <c r="T452" s="83" t="e">
        <f t="shared" si="13"/>
        <v>#REF!</v>
      </c>
    </row>
    <row r="453" spans="15:20" x14ac:dyDescent="0.25">
      <c r="O453" s="70">
        <v>450</v>
      </c>
      <c r="P453" s="73">
        <f t="shared" si="14"/>
        <v>38</v>
      </c>
      <c r="Q453" s="73">
        <v>6</v>
      </c>
      <c r="S453" s="73" t="s">
        <v>69</v>
      </c>
      <c r="T453" s="83" t="e">
        <f t="shared" si="13"/>
        <v>#REF!</v>
      </c>
    </row>
    <row r="454" spans="15:20" x14ac:dyDescent="0.25">
      <c r="O454" s="70">
        <v>451</v>
      </c>
      <c r="P454" s="73">
        <f t="shared" si="14"/>
        <v>38</v>
      </c>
      <c r="Q454" s="73">
        <v>7</v>
      </c>
      <c r="S454" s="73" t="s">
        <v>70</v>
      </c>
      <c r="T454" s="83" t="e">
        <f t="shared" ref="T454:T517" si="15">INDEX($B$7:$M$22,P454,Q454)</f>
        <v>#REF!</v>
      </c>
    </row>
    <row r="455" spans="15:20" x14ac:dyDescent="0.25">
      <c r="O455" s="70">
        <v>452</v>
      </c>
      <c r="P455" s="73">
        <f t="shared" si="14"/>
        <v>38</v>
      </c>
      <c r="Q455" s="73">
        <v>8</v>
      </c>
      <c r="S455" s="73" t="s">
        <v>71</v>
      </c>
      <c r="T455" s="83" t="e">
        <f t="shared" si="15"/>
        <v>#REF!</v>
      </c>
    </row>
    <row r="456" spans="15:20" x14ac:dyDescent="0.25">
      <c r="O456" s="70">
        <v>453</v>
      </c>
      <c r="P456" s="73">
        <f t="shared" si="14"/>
        <v>38</v>
      </c>
      <c r="Q456" s="73">
        <v>9</v>
      </c>
      <c r="S456" s="73" t="s">
        <v>72</v>
      </c>
      <c r="T456" s="83" t="e">
        <f t="shared" si="15"/>
        <v>#REF!</v>
      </c>
    </row>
    <row r="457" spans="15:20" x14ac:dyDescent="0.25">
      <c r="O457" s="70">
        <v>454</v>
      </c>
      <c r="P457" s="73">
        <f t="shared" si="14"/>
        <v>38</v>
      </c>
      <c r="Q457" s="73">
        <v>10</v>
      </c>
      <c r="S457" s="73" t="s">
        <v>73</v>
      </c>
      <c r="T457" s="83" t="e">
        <f t="shared" si="15"/>
        <v>#REF!</v>
      </c>
    </row>
    <row r="458" spans="15:20" x14ac:dyDescent="0.25">
      <c r="O458" s="70">
        <v>455</v>
      </c>
      <c r="P458" s="73">
        <f t="shared" si="14"/>
        <v>38</v>
      </c>
      <c r="Q458" s="73">
        <v>11</v>
      </c>
      <c r="S458" s="73" t="s">
        <v>74</v>
      </c>
      <c r="T458" s="83" t="e">
        <f t="shared" si="15"/>
        <v>#REF!</v>
      </c>
    </row>
    <row r="459" spans="15:20" x14ac:dyDescent="0.25">
      <c r="O459" s="70">
        <v>456</v>
      </c>
      <c r="P459" s="73">
        <f t="shared" si="14"/>
        <v>38</v>
      </c>
      <c r="Q459" s="73">
        <v>12</v>
      </c>
      <c r="S459" s="73" t="s">
        <v>75</v>
      </c>
      <c r="T459" s="83" t="e">
        <f t="shared" si="15"/>
        <v>#REF!</v>
      </c>
    </row>
    <row r="460" spans="15:20" x14ac:dyDescent="0.25">
      <c r="O460" s="70">
        <v>457</v>
      </c>
      <c r="P460" s="73">
        <f t="shared" si="14"/>
        <v>39</v>
      </c>
      <c r="Q460" s="73">
        <v>1</v>
      </c>
      <c r="R460" s="83">
        <v>1839</v>
      </c>
      <c r="S460" s="73" t="s">
        <v>64</v>
      </c>
      <c r="T460" s="83" t="e">
        <f t="shared" si="15"/>
        <v>#REF!</v>
      </c>
    </row>
    <row r="461" spans="15:20" x14ac:dyDescent="0.25">
      <c r="O461" s="70">
        <v>458</v>
      </c>
      <c r="P461" s="73">
        <f t="shared" si="14"/>
        <v>39</v>
      </c>
      <c r="Q461" s="73">
        <v>2</v>
      </c>
      <c r="S461" s="73" t="s">
        <v>65</v>
      </c>
      <c r="T461" s="83" t="e">
        <f t="shared" si="15"/>
        <v>#REF!</v>
      </c>
    </row>
    <row r="462" spans="15:20" x14ac:dyDescent="0.25">
      <c r="O462" s="70">
        <v>459</v>
      </c>
      <c r="P462" s="73">
        <f t="shared" si="14"/>
        <v>39</v>
      </c>
      <c r="Q462" s="73">
        <v>3</v>
      </c>
      <c r="S462" s="73" t="s">
        <v>66</v>
      </c>
      <c r="T462" s="83" t="e">
        <f t="shared" si="15"/>
        <v>#REF!</v>
      </c>
    </row>
    <row r="463" spans="15:20" x14ac:dyDescent="0.25">
      <c r="O463" s="70">
        <v>460</v>
      </c>
      <c r="P463" s="73">
        <f t="shared" si="14"/>
        <v>39</v>
      </c>
      <c r="Q463" s="73">
        <v>4</v>
      </c>
      <c r="S463" s="73" t="s">
        <v>67</v>
      </c>
      <c r="T463" s="83" t="e">
        <f t="shared" si="15"/>
        <v>#REF!</v>
      </c>
    </row>
    <row r="464" spans="15:20" x14ac:dyDescent="0.25">
      <c r="O464" s="70">
        <v>461</v>
      </c>
      <c r="P464" s="73">
        <f t="shared" si="14"/>
        <v>39</v>
      </c>
      <c r="Q464" s="73">
        <v>5</v>
      </c>
      <c r="S464" s="73" t="s">
        <v>68</v>
      </c>
      <c r="T464" s="83" t="e">
        <f t="shared" si="15"/>
        <v>#REF!</v>
      </c>
    </row>
    <row r="465" spans="15:20" x14ac:dyDescent="0.25">
      <c r="O465" s="70">
        <v>462</v>
      </c>
      <c r="P465" s="73">
        <f t="shared" si="14"/>
        <v>39</v>
      </c>
      <c r="Q465" s="73">
        <v>6</v>
      </c>
      <c r="S465" s="73" t="s">
        <v>69</v>
      </c>
      <c r="T465" s="83" t="e">
        <f t="shared" si="15"/>
        <v>#REF!</v>
      </c>
    </row>
    <row r="466" spans="15:20" x14ac:dyDescent="0.25">
      <c r="O466" s="70">
        <v>463</v>
      </c>
      <c r="P466" s="73">
        <f t="shared" si="14"/>
        <v>39</v>
      </c>
      <c r="Q466" s="73">
        <v>7</v>
      </c>
      <c r="S466" s="73" t="s">
        <v>70</v>
      </c>
      <c r="T466" s="83" t="e">
        <f t="shared" si="15"/>
        <v>#REF!</v>
      </c>
    </row>
    <row r="467" spans="15:20" x14ac:dyDescent="0.25">
      <c r="O467" s="70">
        <v>464</v>
      </c>
      <c r="P467" s="73">
        <f t="shared" si="14"/>
        <v>39</v>
      </c>
      <c r="Q467" s="73">
        <v>8</v>
      </c>
      <c r="S467" s="73" t="s">
        <v>71</v>
      </c>
      <c r="T467" s="83" t="e">
        <f t="shared" si="15"/>
        <v>#REF!</v>
      </c>
    </row>
    <row r="468" spans="15:20" x14ac:dyDescent="0.25">
      <c r="O468" s="70">
        <v>465</v>
      </c>
      <c r="P468" s="73">
        <f t="shared" si="14"/>
        <v>39</v>
      </c>
      <c r="Q468" s="73">
        <v>9</v>
      </c>
      <c r="S468" s="73" t="s">
        <v>72</v>
      </c>
      <c r="T468" s="83" t="e">
        <f t="shared" si="15"/>
        <v>#REF!</v>
      </c>
    </row>
    <row r="469" spans="15:20" x14ac:dyDescent="0.25">
      <c r="O469" s="70">
        <v>466</v>
      </c>
      <c r="P469" s="73">
        <f t="shared" si="14"/>
        <v>39</v>
      </c>
      <c r="Q469" s="73">
        <v>10</v>
      </c>
      <c r="S469" s="73" t="s">
        <v>73</v>
      </c>
      <c r="T469" s="83" t="e">
        <f t="shared" si="15"/>
        <v>#REF!</v>
      </c>
    </row>
    <row r="470" spans="15:20" x14ac:dyDescent="0.25">
      <c r="O470" s="70">
        <v>467</v>
      </c>
      <c r="P470" s="73">
        <f t="shared" si="14"/>
        <v>39</v>
      </c>
      <c r="Q470" s="73">
        <v>11</v>
      </c>
      <c r="S470" s="73" t="s">
        <v>74</v>
      </c>
      <c r="T470" s="83" t="e">
        <f t="shared" si="15"/>
        <v>#REF!</v>
      </c>
    </row>
    <row r="471" spans="15:20" x14ac:dyDescent="0.25">
      <c r="O471" s="70">
        <v>468</v>
      </c>
      <c r="P471" s="73">
        <f t="shared" si="14"/>
        <v>39</v>
      </c>
      <c r="Q471" s="73">
        <v>12</v>
      </c>
      <c r="S471" s="73" t="s">
        <v>75</v>
      </c>
      <c r="T471" s="83" t="e">
        <f t="shared" si="15"/>
        <v>#REF!</v>
      </c>
    </row>
    <row r="472" spans="15:20" x14ac:dyDescent="0.25">
      <c r="O472" s="70">
        <v>469</v>
      </c>
      <c r="P472" s="73">
        <f t="shared" si="14"/>
        <v>40</v>
      </c>
      <c r="Q472" s="73">
        <v>1</v>
      </c>
      <c r="R472" s="83">
        <v>1840</v>
      </c>
      <c r="S472" s="73" t="s">
        <v>64</v>
      </c>
      <c r="T472" s="83" t="e">
        <f t="shared" si="15"/>
        <v>#REF!</v>
      </c>
    </row>
    <row r="473" spans="15:20" x14ac:dyDescent="0.25">
      <c r="O473" s="70">
        <v>470</v>
      </c>
      <c r="P473" s="73">
        <f t="shared" si="14"/>
        <v>40</v>
      </c>
      <c r="Q473" s="73">
        <v>2</v>
      </c>
      <c r="S473" s="73" t="s">
        <v>65</v>
      </c>
      <c r="T473" s="83" t="e">
        <f t="shared" si="15"/>
        <v>#REF!</v>
      </c>
    </row>
    <row r="474" spans="15:20" x14ac:dyDescent="0.25">
      <c r="O474" s="70">
        <v>471</v>
      </c>
      <c r="P474" s="73">
        <f t="shared" si="14"/>
        <v>40</v>
      </c>
      <c r="Q474" s="73">
        <v>3</v>
      </c>
      <c r="S474" s="73" t="s">
        <v>66</v>
      </c>
      <c r="T474" s="83" t="e">
        <f t="shared" si="15"/>
        <v>#REF!</v>
      </c>
    </row>
    <row r="475" spans="15:20" x14ac:dyDescent="0.25">
      <c r="O475" s="70">
        <v>472</v>
      </c>
      <c r="P475" s="73">
        <f t="shared" si="14"/>
        <v>40</v>
      </c>
      <c r="Q475" s="73">
        <v>4</v>
      </c>
      <c r="S475" s="73" t="s">
        <v>67</v>
      </c>
      <c r="T475" s="83" t="e">
        <f t="shared" si="15"/>
        <v>#REF!</v>
      </c>
    </row>
    <row r="476" spans="15:20" x14ac:dyDescent="0.25">
      <c r="O476" s="70">
        <v>473</v>
      </c>
      <c r="P476" s="73">
        <f t="shared" si="14"/>
        <v>40</v>
      </c>
      <c r="Q476" s="73">
        <v>5</v>
      </c>
      <c r="S476" s="73" t="s">
        <v>68</v>
      </c>
      <c r="T476" s="83" t="e">
        <f t="shared" si="15"/>
        <v>#REF!</v>
      </c>
    </row>
    <row r="477" spans="15:20" x14ac:dyDescent="0.25">
      <c r="O477" s="70">
        <v>474</v>
      </c>
      <c r="P477" s="73">
        <f t="shared" si="14"/>
        <v>40</v>
      </c>
      <c r="Q477" s="73">
        <v>6</v>
      </c>
      <c r="S477" s="73" t="s">
        <v>69</v>
      </c>
      <c r="T477" s="83" t="e">
        <f t="shared" si="15"/>
        <v>#REF!</v>
      </c>
    </row>
    <row r="478" spans="15:20" x14ac:dyDescent="0.25">
      <c r="O478" s="70">
        <v>475</v>
      </c>
      <c r="P478" s="73">
        <f t="shared" si="14"/>
        <v>40</v>
      </c>
      <c r="Q478" s="73">
        <v>7</v>
      </c>
      <c r="S478" s="73" t="s">
        <v>70</v>
      </c>
      <c r="T478" s="83" t="e">
        <f t="shared" si="15"/>
        <v>#REF!</v>
      </c>
    </row>
    <row r="479" spans="15:20" x14ac:dyDescent="0.25">
      <c r="O479" s="70">
        <v>476</v>
      </c>
      <c r="P479" s="73">
        <f t="shared" si="14"/>
        <v>40</v>
      </c>
      <c r="Q479" s="73">
        <v>8</v>
      </c>
      <c r="S479" s="73" t="s">
        <v>71</v>
      </c>
      <c r="T479" s="83" t="e">
        <f t="shared" si="15"/>
        <v>#REF!</v>
      </c>
    </row>
    <row r="480" spans="15:20" x14ac:dyDescent="0.25">
      <c r="O480" s="70">
        <v>477</v>
      </c>
      <c r="P480" s="73">
        <f t="shared" si="14"/>
        <v>40</v>
      </c>
      <c r="Q480" s="73">
        <v>9</v>
      </c>
      <c r="S480" s="73" t="s">
        <v>72</v>
      </c>
      <c r="T480" s="83" t="e">
        <f t="shared" si="15"/>
        <v>#REF!</v>
      </c>
    </row>
    <row r="481" spans="15:20" x14ac:dyDescent="0.25">
      <c r="O481" s="70">
        <v>478</v>
      </c>
      <c r="P481" s="73">
        <f t="shared" si="14"/>
        <v>40</v>
      </c>
      <c r="Q481" s="73">
        <v>10</v>
      </c>
      <c r="S481" s="73" t="s">
        <v>73</v>
      </c>
      <c r="T481" s="83" t="e">
        <f t="shared" si="15"/>
        <v>#REF!</v>
      </c>
    </row>
    <row r="482" spans="15:20" x14ac:dyDescent="0.25">
      <c r="O482" s="70">
        <v>479</v>
      </c>
      <c r="P482" s="73">
        <f t="shared" si="14"/>
        <v>40</v>
      </c>
      <c r="Q482" s="73">
        <v>11</v>
      </c>
      <c r="S482" s="73" t="s">
        <v>74</v>
      </c>
      <c r="T482" s="83" t="e">
        <f t="shared" si="15"/>
        <v>#REF!</v>
      </c>
    </row>
    <row r="483" spans="15:20" x14ac:dyDescent="0.25">
      <c r="O483" s="70">
        <v>480</v>
      </c>
      <c r="P483" s="73">
        <f t="shared" si="14"/>
        <v>40</v>
      </c>
      <c r="Q483" s="73">
        <v>12</v>
      </c>
      <c r="S483" s="73" t="s">
        <v>75</v>
      </c>
      <c r="T483" s="83" t="e">
        <f t="shared" si="15"/>
        <v>#REF!</v>
      </c>
    </row>
    <row r="484" spans="15:20" x14ac:dyDescent="0.25">
      <c r="O484" s="70">
        <v>481</v>
      </c>
      <c r="P484" s="73">
        <f t="shared" si="14"/>
        <v>41</v>
      </c>
      <c r="Q484" s="73">
        <v>1</v>
      </c>
      <c r="R484" s="83">
        <v>1841</v>
      </c>
      <c r="S484" s="73" t="s">
        <v>64</v>
      </c>
      <c r="T484" s="83" t="e">
        <f t="shared" si="15"/>
        <v>#REF!</v>
      </c>
    </row>
    <row r="485" spans="15:20" x14ac:dyDescent="0.25">
      <c r="O485" s="70">
        <v>482</v>
      </c>
      <c r="P485" s="73">
        <f t="shared" si="14"/>
        <v>41</v>
      </c>
      <c r="Q485" s="73">
        <v>2</v>
      </c>
      <c r="S485" s="73" t="s">
        <v>65</v>
      </c>
      <c r="T485" s="83" t="e">
        <f t="shared" si="15"/>
        <v>#REF!</v>
      </c>
    </row>
    <row r="486" spans="15:20" x14ac:dyDescent="0.25">
      <c r="O486" s="70">
        <v>483</v>
      </c>
      <c r="P486" s="73">
        <f t="shared" si="14"/>
        <v>41</v>
      </c>
      <c r="Q486" s="73">
        <v>3</v>
      </c>
      <c r="S486" s="73" t="s">
        <v>66</v>
      </c>
      <c r="T486" s="83" t="e">
        <f t="shared" si="15"/>
        <v>#REF!</v>
      </c>
    </row>
    <row r="487" spans="15:20" x14ac:dyDescent="0.25">
      <c r="O487" s="70">
        <v>484</v>
      </c>
      <c r="P487" s="73">
        <f t="shared" si="14"/>
        <v>41</v>
      </c>
      <c r="Q487" s="73">
        <v>4</v>
      </c>
      <c r="S487" s="73" t="s">
        <v>67</v>
      </c>
      <c r="T487" s="83" t="e">
        <f t="shared" si="15"/>
        <v>#REF!</v>
      </c>
    </row>
    <row r="488" spans="15:20" x14ac:dyDescent="0.25">
      <c r="O488" s="70">
        <v>485</v>
      </c>
      <c r="P488" s="73">
        <f t="shared" si="14"/>
        <v>41</v>
      </c>
      <c r="Q488" s="73">
        <v>5</v>
      </c>
      <c r="S488" s="73" t="s">
        <v>68</v>
      </c>
      <c r="T488" s="83" t="e">
        <f t="shared" si="15"/>
        <v>#REF!</v>
      </c>
    </row>
    <row r="489" spans="15:20" x14ac:dyDescent="0.25">
      <c r="O489" s="70">
        <v>486</v>
      </c>
      <c r="P489" s="73">
        <f t="shared" si="14"/>
        <v>41</v>
      </c>
      <c r="Q489" s="73">
        <v>6</v>
      </c>
      <c r="S489" s="73" t="s">
        <v>69</v>
      </c>
      <c r="T489" s="83" t="e">
        <f t="shared" si="15"/>
        <v>#REF!</v>
      </c>
    </row>
    <row r="490" spans="15:20" x14ac:dyDescent="0.25">
      <c r="O490" s="70">
        <v>487</v>
      </c>
      <c r="P490" s="73">
        <f t="shared" si="14"/>
        <v>41</v>
      </c>
      <c r="Q490" s="73">
        <v>7</v>
      </c>
      <c r="S490" s="73" t="s">
        <v>70</v>
      </c>
      <c r="T490" s="83" t="e">
        <f t="shared" si="15"/>
        <v>#REF!</v>
      </c>
    </row>
    <row r="491" spans="15:20" x14ac:dyDescent="0.25">
      <c r="O491" s="70">
        <v>488</v>
      </c>
      <c r="P491" s="73">
        <f t="shared" si="14"/>
        <v>41</v>
      </c>
      <c r="Q491" s="73">
        <v>8</v>
      </c>
      <c r="S491" s="73" t="s">
        <v>71</v>
      </c>
      <c r="T491" s="83" t="e">
        <f t="shared" si="15"/>
        <v>#REF!</v>
      </c>
    </row>
    <row r="492" spans="15:20" x14ac:dyDescent="0.25">
      <c r="O492" s="70">
        <v>489</v>
      </c>
      <c r="P492" s="73">
        <f t="shared" si="14"/>
        <v>41</v>
      </c>
      <c r="Q492" s="73">
        <v>9</v>
      </c>
      <c r="S492" s="73" t="s">
        <v>72</v>
      </c>
      <c r="T492" s="83" t="e">
        <f t="shared" si="15"/>
        <v>#REF!</v>
      </c>
    </row>
    <row r="493" spans="15:20" x14ac:dyDescent="0.25">
      <c r="O493" s="70">
        <v>490</v>
      </c>
      <c r="P493" s="73">
        <f t="shared" si="14"/>
        <v>41</v>
      </c>
      <c r="Q493" s="73">
        <v>10</v>
      </c>
      <c r="S493" s="73" t="s">
        <v>73</v>
      </c>
      <c r="T493" s="83" t="e">
        <f t="shared" si="15"/>
        <v>#REF!</v>
      </c>
    </row>
    <row r="494" spans="15:20" x14ac:dyDescent="0.25">
      <c r="O494" s="70">
        <v>491</v>
      </c>
      <c r="P494" s="73">
        <f t="shared" si="14"/>
        <v>41</v>
      </c>
      <c r="Q494" s="73">
        <v>11</v>
      </c>
      <c r="S494" s="73" t="s">
        <v>74</v>
      </c>
      <c r="T494" s="83" t="e">
        <f t="shared" si="15"/>
        <v>#REF!</v>
      </c>
    </row>
    <row r="495" spans="15:20" x14ac:dyDescent="0.25">
      <c r="O495" s="70">
        <v>492</v>
      </c>
      <c r="P495" s="73">
        <f t="shared" si="14"/>
        <v>41</v>
      </c>
      <c r="Q495" s="73">
        <v>12</v>
      </c>
      <c r="S495" s="73" t="s">
        <v>75</v>
      </c>
      <c r="T495" s="83" t="e">
        <f t="shared" si="15"/>
        <v>#REF!</v>
      </c>
    </row>
    <row r="496" spans="15:20" x14ac:dyDescent="0.25">
      <c r="O496" s="70">
        <v>493</v>
      </c>
      <c r="P496" s="73">
        <f t="shared" si="14"/>
        <v>42</v>
      </c>
      <c r="Q496" s="73">
        <v>1</v>
      </c>
      <c r="R496" s="83">
        <v>1842</v>
      </c>
      <c r="S496" s="73" t="s">
        <v>64</v>
      </c>
      <c r="T496" s="83" t="e">
        <f t="shared" si="15"/>
        <v>#REF!</v>
      </c>
    </row>
    <row r="497" spans="15:20" x14ac:dyDescent="0.25">
      <c r="O497" s="70">
        <v>494</v>
      </c>
      <c r="P497" s="73">
        <f t="shared" si="14"/>
        <v>42</v>
      </c>
      <c r="Q497" s="73">
        <v>2</v>
      </c>
      <c r="S497" s="73" t="s">
        <v>65</v>
      </c>
      <c r="T497" s="83" t="e">
        <f t="shared" si="15"/>
        <v>#REF!</v>
      </c>
    </row>
    <row r="498" spans="15:20" x14ac:dyDescent="0.25">
      <c r="O498" s="70">
        <v>495</v>
      </c>
      <c r="P498" s="73">
        <f t="shared" si="14"/>
        <v>42</v>
      </c>
      <c r="Q498" s="73">
        <v>3</v>
      </c>
      <c r="S498" s="73" t="s">
        <v>66</v>
      </c>
      <c r="T498" s="83" t="e">
        <f t="shared" si="15"/>
        <v>#REF!</v>
      </c>
    </row>
    <row r="499" spans="15:20" x14ac:dyDescent="0.25">
      <c r="O499" s="70">
        <v>496</v>
      </c>
      <c r="P499" s="73">
        <f t="shared" si="14"/>
        <v>42</v>
      </c>
      <c r="Q499" s="73">
        <v>4</v>
      </c>
      <c r="S499" s="73" t="s">
        <v>67</v>
      </c>
      <c r="T499" s="83" t="e">
        <f t="shared" si="15"/>
        <v>#REF!</v>
      </c>
    </row>
    <row r="500" spans="15:20" x14ac:dyDescent="0.25">
      <c r="O500" s="70">
        <v>497</v>
      </c>
      <c r="P500" s="73">
        <f t="shared" si="14"/>
        <v>42</v>
      </c>
      <c r="Q500" s="73">
        <v>5</v>
      </c>
      <c r="S500" s="73" t="s">
        <v>68</v>
      </c>
      <c r="T500" s="83" t="e">
        <f t="shared" si="15"/>
        <v>#REF!</v>
      </c>
    </row>
    <row r="501" spans="15:20" x14ac:dyDescent="0.25">
      <c r="O501" s="70">
        <v>498</v>
      </c>
      <c r="P501" s="73">
        <f t="shared" si="14"/>
        <v>42</v>
      </c>
      <c r="Q501" s="73">
        <v>6</v>
      </c>
      <c r="S501" s="73" t="s">
        <v>69</v>
      </c>
      <c r="T501" s="83" t="e">
        <f t="shared" si="15"/>
        <v>#REF!</v>
      </c>
    </row>
    <row r="502" spans="15:20" x14ac:dyDescent="0.25">
      <c r="O502" s="70">
        <v>499</v>
      </c>
      <c r="P502" s="73">
        <f t="shared" si="14"/>
        <v>42</v>
      </c>
      <c r="Q502" s="73">
        <v>7</v>
      </c>
      <c r="S502" s="73" t="s">
        <v>70</v>
      </c>
      <c r="T502" s="83" t="e">
        <f t="shared" si="15"/>
        <v>#REF!</v>
      </c>
    </row>
    <row r="503" spans="15:20" x14ac:dyDescent="0.25">
      <c r="O503" s="70">
        <v>500</v>
      </c>
      <c r="P503" s="73">
        <f t="shared" si="14"/>
        <v>42</v>
      </c>
      <c r="Q503" s="73">
        <v>8</v>
      </c>
      <c r="S503" s="73" t="s">
        <v>71</v>
      </c>
      <c r="T503" s="83" t="e">
        <f t="shared" si="15"/>
        <v>#REF!</v>
      </c>
    </row>
    <row r="504" spans="15:20" x14ac:dyDescent="0.25">
      <c r="O504" s="70">
        <v>501</v>
      </c>
      <c r="P504" s="73">
        <f t="shared" si="14"/>
        <v>42</v>
      </c>
      <c r="Q504" s="73">
        <v>9</v>
      </c>
      <c r="S504" s="73" t="s">
        <v>72</v>
      </c>
      <c r="T504" s="83" t="e">
        <f t="shared" si="15"/>
        <v>#REF!</v>
      </c>
    </row>
    <row r="505" spans="15:20" x14ac:dyDescent="0.25">
      <c r="O505" s="70">
        <v>502</v>
      </c>
      <c r="P505" s="73">
        <f t="shared" si="14"/>
        <v>42</v>
      </c>
      <c r="Q505" s="73">
        <v>10</v>
      </c>
      <c r="S505" s="73" t="s">
        <v>73</v>
      </c>
      <c r="T505" s="83" t="e">
        <f t="shared" si="15"/>
        <v>#REF!</v>
      </c>
    </row>
    <row r="506" spans="15:20" x14ac:dyDescent="0.25">
      <c r="O506" s="70">
        <v>503</v>
      </c>
      <c r="P506" s="73">
        <f t="shared" si="14"/>
        <v>42</v>
      </c>
      <c r="Q506" s="73">
        <v>11</v>
      </c>
      <c r="S506" s="73" t="s">
        <v>74</v>
      </c>
      <c r="T506" s="83" t="e">
        <f t="shared" si="15"/>
        <v>#REF!</v>
      </c>
    </row>
    <row r="507" spans="15:20" x14ac:dyDescent="0.25">
      <c r="O507" s="70">
        <v>504</v>
      </c>
      <c r="P507" s="73">
        <f t="shared" si="14"/>
        <v>42</v>
      </c>
      <c r="Q507" s="73">
        <v>12</v>
      </c>
      <c r="S507" s="73" t="s">
        <v>75</v>
      </c>
      <c r="T507" s="83" t="e">
        <f t="shared" si="15"/>
        <v>#REF!</v>
      </c>
    </row>
    <row r="508" spans="15:20" x14ac:dyDescent="0.25">
      <c r="O508" s="70">
        <v>505</v>
      </c>
      <c r="P508" s="73">
        <f t="shared" si="14"/>
        <v>43</v>
      </c>
      <c r="Q508" s="73">
        <v>1</v>
      </c>
      <c r="R508" s="83">
        <v>1843</v>
      </c>
      <c r="S508" s="73" t="s">
        <v>64</v>
      </c>
      <c r="T508" s="83" t="e">
        <f t="shared" si="15"/>
        <v>#REF!</v>
      </c>
    </row>
    <row r="509" spans="15:20" x14ac:dyDescent="0.25">
      <c r="O509" s="70">
        <v>506</v>
      </c>
      <c r="P509" s="73">
        <f t="shared" si="14"/>
        <v>43</v>
      </c>
      <c r="Q509" s="73">
        <v>2</v>
      </c>
      <c r="S509" s="73" t="s">
        <v>65</v>
      </c>
      <c r="T509" s="83" t="e">
        <f t="shared" si="15"/>
        <v>#REF!</v>
      </c>
    </row>
    <row r="510" spans="15:20" x14ac:dyDescent="0.25">
      <c r="O510" s="70">
        <v>507</v>
      </c>
      <c r="P510" s="73">
        <f t="shared" si="14"/>
        <v>43</v>
      </c>
      <c r="Q510" s="73">
        <v>3</v>
      </c>
      <c r="S510" s="73" t="s">
        <v>66</v>
      </c>
      <c r="T510" s="83" t="e">
        <f t="shared" si="15"/>
        <v>#REF!</v>
      </c>
    </row>
    <row r="511" spans="15:20" x14ac:dyDescent="0.25">
      <c r="O511" s="70">
        <v>508</v>
      </c>
      <c r="P511" s="73">
        <f t="shared" si="14"/>
        <v>43</v>
      </c>
      <c r="Q511" s="73">
        <v>4</v>
      </c>
      <c r="S511" s="73" t="s">
        <v>67</v>
      </c>
      <c r="T511" s="83" t="e">
        <f t="shared" si="15"/>
        <v>#REF!</v>
      </c>
    </row>
    <row r="512" spans="15:20" x14ac:dyDescent="0.25">
      <c r="O512" s="70">
        <v>509</v>
      </c>
      <c r="P512" s="73">
        <f t="shared" si="14"/>
        <v>43</v>
      </c>
      <c r="Q512" s="73">
        <v>5</v>
      </c>
      <c r="S512" s="73" t="s">
        <v>68</v>
      </c>
      <c r="T512" s="83" t="e">
        <f t="shared" si="15"/>
        <v>#REF!</v>
      </c>
    </row>
    <row r="513" spans="15:20" x14ac:dyDescent="0.25">
      <c r="O513" s="70">
        <v>510</v>
      </c>
      <c r="P513" s="73">
        <f t="shared" si="14"/>
        <v>43</v>
      </c>
      <c r="Q513" s="73">
        <v>6</v>
      </c>
      <c r="S513" s="73" t="s">
        <v>69</v>
      </c>
      <c r="T513" s="83" t="e">
        <f t="shared" si="15"/>
        <v>#REF!</v>
      </c>
    </row>
    <row r="514" spans="15:20" x14ac:dyDescent="0.25">
      <c r="O514" s="70">
        <v>511</v>
      </c>
      <c r="P514" s="73">
        <f t="shared" si="14"/>
        <v>43</v>
      </c>
      <c r="Q514" s="73">
        <v>7</v>
      </c>
      <c r="S514" s="73" t="s">
        <v>70</v>
      </c>
      <c r="T514" s="83" t="e">
        <f t="shared" si="15"/>
        <v>#REF!</v>
      </c>
    </row>
    <row r="515" spans="15:20" x14ac:dyDescent="0.25">
      <c r="O515" s="70">
        <v>512</v>
      </c>
      <c r="P515" s="73">
        <f t="shared" si="14"/>
        <v>43</v>
      </c>
      <c r="Q515" s="73">
        <v>8</v>
      </c>
      <c r="S515" s="73" t="s">
        <v>71</v>
      </c>
      <c r="T515" s="83" t="e">
        <f t="shared" si="15"/>
        <v>#REF!</v>
      </c>
    </row>
    <row r="516" spans="15:20" x14ac:dyDescent="0.25">
      <c r="O516" s="70">
        <v>513</v>
      </c>
      <c r="P516" s="73">
        <f t="shared" ref="P516:P579" si="16">ROUNDUP(O516/12,0)</f>
        <v>43</v>
      </c>
      <c r="Q516" s="73">
        <v>9</v>
      </c>
      <c r="S516" s="73" t="s">
        <v>72</v>
      </c>
      <c r="T516" s="83" t="e">
        <f t="shared" si="15"/>
        <v>#REF!</v>
      </c>
    </row>
    <row r="517" spans="15:20" x14ac:dyDescent="0.25">
      <c r="O517" s="70">
        <v>514</v>
      </c>
      <c r="P517" s="73">
        <f t="shared" si="16"/>
        <v>43</v>
      </c>
      <c r="Q517" s="73">
        <v>10</v>
      </c>
      <c r="S517" s="73" t="s">
        <v>73</v>
      </c>
      <c r="T517" s="83" t="e">
        <f t="shared" si="15"/>
        <v>#REF!</v>
      </c>
    </row>
    <row r="518" spans="15:20" x14ac:dyDescent="0.25">
      <c r="O518" s="70">
        <v>515</v>
      </c>
      <c r="P518" s="73">
        <f t="shared" si="16"/>
        <v>43</v>
      </c>
      <c r="Q518" s="73">
        <v>11</v>
      </c>
      <c r="S518" s="73" t="s">
        <v>74</v>
      </c>
      <c r="T518" s="83" t="e">
        <f t="shared" ref="T518:T581" si="17">INDEX($B$7:$M$22,P518,Q518)</f>
        <v>#REF!</v>
      </c>
    </row>
    <row r="519" spans="15:20" x14ac:dyDescent="0.25">
      <c r="O519" s="70">
        <v>516</v>
      </c>
      <c r="P519" s="73">
        <f t="shared" si="16"/>
        <v>43</v>
      </c>
      <c r="Q519" s="73">
        <v>12</v>
      </c>
      <c r="S519" s="73" t="s">
        <v>75</v>
      </c>
      <c r="T519" s="83" t="e">
        <f t="shared" si="17"/>
        <v>#REF!</v>
      </c>
    </row>
    <row r="520" spans="15:20" x14ac:dyDescent="0.25">
      <c r="O520" s="70">
        <v>517</v>
      </c>
      <c r="P520" s="73">
        <f t="shared" si="16"/>
        <v>44</v>
      </c>
      <c r="Q520" s="73">
        <v>1</v>
      </c>
      <c r="R520" s="83">
        <v>1844</v>
      </c>
      <c r="S520" s="73" t="s">
        <v>64</v>
      </c>
      <c r="T520" s="83" t="e">
        <f t="shared" si="17"/>
        <v>#REF!</v>
      </c>
    </row>
    <row r="521" spans="15:20" x14ac:dyDescent="0.25">
      <c r="O521" s="70">
        <v>518</v>
      </c>
      <c r="P521" s="73">
        <f t="shared" si="16"/>
        <v>44</v>
      </c>
      <c r="Q521" s="73">
        <v>2</v>
      </c>
      <c r="S521" s="73" t="s">
        <v>65</v>
      </c>
      <c r="T521" s="83" t="e">
        <f t="shared" si="17"/>
        <v>#REF!</v>
      </c>
    </row>
    <row r="522" spans="15:20" x14ac:dyDescent="0.25">
      <c r="O522" s="70">
        <v>519</v>
      </c>
      <c r="P522" s="73">
        <f t="shared" si="16"/>
        <v>44</v>
      </c>
      <c r="Q522" s="73">
        <v>3</v>
      </c>
      <c r="S522" s="73" t="s">
        <v>66</v>
      </c>
      <c r="T522" s="83" t="e">
        <f t="shared" si="17"/>
        <v>#REF!</v>
      </c>
    </row>
    <row r="523" spans="15:20" x14ac:dyDescent="0.25">
      <c r="O523" s="70">
        <v>520</v>
      </c>
      <c r="P523" s="73">
        <f t="shared" si="16"/>
        <v>44</v>
      </c>
      <c r="Q523" s="73">
        <v>4</v>
      </c>
      <c r="S523" s="73" t="s">
        <v>67</v>
      </c>
      <c r="T523" s="83" t="e">
        <f t="shared" si="17"/>
        <v>#REF!</v>
      </c>
    </row>
    <row r="524" spans="15:20" x14ac:dyDescent="0.25">
      <c r="O524" s="70">
        <v>521</v>
      </c>
      <c r="P524" s="73">
        <f t="shared" si="16"/>
        <v>44</v>
      </c>
      <c r="Q524" s="73">
        <v>5</v>
      </c>
      <c r="S524" s="73" t="s">
        <v>68</v>
      </c>
      <c r="T524" s="83" t="e">
        <f t="shared" si="17"/>
        <v>#REF!</v>
      </c>
    </row>
    <row r="525" spans="15:20" x14ac:dyDescent="0.25">
      <c r="O525" s="70">
        <v>522</v>
      </c>
      <c r="P525" s="73">
        <f t="shared" si="16"/>
        <v>44</v>
      </c>
      <c r="Q525" s="73">
        <v>6</v>
      </c>
      <c r="S525" s="73" t="s">
        <v>69</v>
      </c>
      <c r="T525" s="83" t="e">
        <f t="shared" si="17"/>
        <v>#REF!</v>
      </c>
    </row>
    <row r="526" spans="15:20" x14ac:dyDescent="0.25">
      <c r="O526" s="70">
        <v>523</v>
      </c>
      <c r="P526" s="73">
        <f t="shared" si="16"/>
        <v>44</v>
      </c>
      <c r="Q526" s="73">
        <v>7</v>
      </c>
      <c r="S526" s="73" t="s">
        <v>70</v>
      </c>
      <c r="T526" s="83" t="e">
        <f t="shared" si="17"/>
        <v>#REF!</v>
      </c>
    </row>
    <row r="527" spans="15:20" x14ac:dyDescent="0.25">
      <c r="O527" s="70">
        <v>524</v>
      </c>
      <c r="P527" s="73">
        <f t="shared" si="16"/>
        <v>44</v>
      </c>
      <c r="Q527" s="73">
        <v>8</v>
      </c>
      <c r="S527" s="73" t="s">
        <v>71</v>
      </c>
      <c r="T527" s="83" t="e">
        <f t="shared" si="17"/>
        <v>#REF!</v>
      </c>
    </row>
    <row r="528" spans="15:20" x14ac:dyDescent="0.25">
      <c r="O528" s="70">
        <v>525</v>
      </c>
      <c r="P528" s="73">
        <f t="shared" si="16"/>
        <v>44</v>
      </c>
      <c r="Q528" s="73">
        <v>9</v>
      </c>
      <c r="S528" s="73" t="s">
        <v>72</v>
      </c>
      <c r="T528" s="83" t="e">
        <f t="shared" si="17"/>
        <v>#REF!</v>
      </c>
    </row>
    <row r="529" spans="15:20" x14ac:dyDescent="0.25">
      <c r="O529" s="70">
        <v>526</v>
      </c>
      <c r="P529" s="73">
        <f t="shared" si="16"/>
        <v>44</v>
      </c>
      <c r="Q529" s="73">
        <v>10</v>
      </c>
      <c r="S529" s="73" t="s">
        <v>73</v>
      </c>
      <c r="T529" s="83" t="e">
        <f t="shared" si="17"/>
        <v>#REF!</v>
      </c>
    </row>
    <row r="530" spans="15:20" x14ac:dyDescent="0.25">
      <c r="O530" s="70">
        <v>527</v>
      </c>
      <c r="P530" s="73">
        <f t="shared" si="16"/>
        <v>44</v>
      </c>
      <c r="Q530" s="73">
        <v>11</v>
      </c>
      <c r="S530" s="73" t="s">
        <v>74</v>
      </c>
      <c r="T530" s="83" t="e">
        <f t="shared" si="17"/>
        <v>#REF!</v>
      </c>
    </row>
    <row r="531" spans="15:20" x14ac:dyDescent="0.25">
      <c r="O531" s="70">
        <v>528</v>
      </c>
      <c r="P531" s="73">
        <f t="shared" si="16"/>
        <v>44</v>
      </c>
      <c r="Q531" s="73">
        <v>12</v>
      </c>
      <c r="S531" s="73" t="s">
        <v>75</v>
      </c>
      <c r="T531" s="83" t="e">
        <f t="shared" si="17"/>
        <v>#REF!</v>
      </c>
    </row>
    <row r="532" spans="15:20" x14ac:dyDescent="0.25">
      <c r="O532" s="70">
        <v>529</v>
      </c>
      <c r="P532" s="73">
        <f t="shared" si="16"/>
        <v>45</v>
      </c>
      <c r="Q532" s="73">
        <v>1</v>
      </c>
      <c r="R532" s="83">
        <v>1845</v>
      </c>
      <c r="S532" s="73" t="s">
        <v>64</v>
      </c>
      <c r="T532" s="83" t="e">
        <f t="shared" si="17"/>
        <v>#REF!</v>
      </c>
    </row>
    <row r="533" spans="15:20" x14ac:dyDescent="0.25">
      <c r="O533" s="70">
        <v>530</v>
      </c>
      <c r="P533" s="73">
        <f t="shared" si="16"/>
        <v>45</v>
      </c>
      <c r="Q533" s="73">
        <v>2</v>
      </c>
      <c r="S533" s="73" t="s">
        <v>65</v>
      </c>
      <c r="T533" s="83" t="e">
        <f t="shared" si="17"/>
        <v>#REF!</v>
      </c>
    </row>
    <row r="534" spans="15:20" x14ac:dyDescent="0.25">
      <c r="O534" s="70">
        <v>531</v>
      </c>
      <c r="P534" s="73">
        <f t="shared" si="16"/>
        <v>45</v>
      </c>
      <c r="Q534" s="73">
        <v>3</v>
      </c>
      <c r="S534" s="73" t="s">
        <v>66</v>
      </c>
      <c r="T534" s="83" t="e">
        <f t="shared" si="17"/>
        <v>#REF!</v>
      </c>
    </row>
    <row r="535" spans="15:20" x14ac:dyDescent="0.25">
      <c r="O535" s="70">
        <v>532</v>
      </c>
      <c r="P535" s="73">
        <f t="shared" si="16"/>
        <v>45</v>
      </c>
      <c r="Q535" s="73">
        <v>4</v>
      </c>
      <c r="S535" s="73" t="s">
        <v>67</v>
      </c>
      <c r="T535" s="83" t="e">
        <f t="shared" si="17"/>
        <v>#REF!</v>
      </c>
    </row>
    <row r="536" spans="15:20" x14ac:dyDescent="0.25">
      <c r="O536" s="70">
        <v>533</v>
      </c>
      <c r="P536" s="73">
        <f t="shared" si="16"/>
        <v>45</v>
      </c>
      <c r="Q536" s="73">
        <v>5</v>
      </c>
      <c r="S536" s="73" t="s">
        <v>68</v>
      </c>
      <c r="T536" s="83" t="e">
        <f t="shared" si="17"/>
        <v>#REF!</v>
      </c>
    </row>
    <row r="537" spans="15:20" x14ac:dyDescent="0.25">
      <c r="O537" s="70">
        <v>534</v>
      </c>
      <c r="P537" s="73">
        <f t="shared" si="16"/>
        <v>45</v>
      </c>
      <c r="Q537" s="73">
        <v>6</v>
      </c>
      <c r="S537" s="73" t="s">
        <v>69</v>
      </c>
      <c r="T537" s="83" t="e">
        <f t="shared" si="17"/>
        <v>#REF!</v>
      </c>
    </row>
    <row r="538" spans="15:20" x14ac:dyDescent="0.25">
      <c r="O538" s="70">
        <v>535</v>
      </c>
      <c r="P538" s="73">
        <f t="shared" si="16"/>
        <v>45</v>
      </c>
      <c r="Q538" s="73">
        <v>7</v>
      </c>
      <c r="S538" s="73" t="s">
        <v>70</v>
      </c>
      <c r="T538" s="83" t="e">
        <f t="shared" si="17"/>
        <v>#REF!</v>
      </c>
    </row>
    <row r="539" spans="15:20" x14ac:dyDescent="0.25">
      <c r="O539" s="70">
        <v>536</v>
      </c>
      <c r="P539" s="73">
        <f t="shared" si="16"/>
        <v>45</v>
      </c>
      <c r="Q539" s="73">
        <v>8</v>
      </c>
      <c r="S539" s="73" t="s">
        <v>71</v>
      </c>
      <c r="T539" s="83" t="e">
        <f t="shared" si="17"/>
        <v>#REF!</v>
      </c>
    </row>
    <row r="540" spans="15:20" x14ac:dyDescent="0.25">
      <c r="O540" s="70">
        <v>537</v>
      </c>
      <c r="P540" s="73">
        <f t="shared" si="16"/>
        <v>45</v>
      </c>
      <c r="Q540" s="73">
        <v>9</v>
      </c>
      <c r="S540" s="73" t="s">
        <v>72</v>
      </c>
      <c r="T540" s="83" t="e">
        <f t="shared" si="17"/>
        <v>#REF!</v>
      </c>
    </row>
    <row r="541" spans="15:20" x14ac:dyDescent="0.25">
      <c r="O541" s="70">
        <v>538</v>
      </c>
      <c r="P541" s="73">
        <f t="shared" si="16"/>
        <v>45</v>
      </c>
      <c r="Q541" s="73">
        <v>10</v>
      </c>
      <c r="S541" s="73" t="s">
        <v>73</v>
      </c>
      <c r="T541" s="83" t="e">
        <f t="shared" si="17"/>
        <v>#REF!</v>
      </c>
    </row>
    <row r="542" spans="15:20" x14ac:dyDescent="0.25">
      <c r="O542" s="70">
        <v>539</v>
      </c>
      <c r="P542" s="73">
        <f t="shared" si="16"/>
        <v>45</v>
      </c>
      <c r="Q542" s="73">
        <v>11</v>
      </c>
      <c r="S542" s="73" t="s">
        <v>74</v>
      </c>
      <c r="T542" s="83" t="e">
        <f t="shared" si="17"/>
        <v>#REF!</v>
      </c>
    </row>
    <row r="543" spans="15:20" x14ac:dyDescent="0.25">
      <c r="O543" s="70">
        <v>540</v>
      </c>
      <c r="P543" s="73">
        <f t="shared" si="16"/>
        <v>45</v>
      </c>
      <c r="Q543" s="73">
        <v>12</v>
      </c>
      <c r="S543" s="73" t="s">
        <v>75</v>
      </c>
      <c r="T543" s="83" t="e">
        <f t="shared" si="17"/>
        <v>#REF!</v>
      </c>
    </row>
    <row r="544" spans="15:20" x14ac:dyDescent="0.25">
      <c r="O544" s="70">
        <v>541</v>
      </c>
      <c r="P544" s="73">
        <f t="shared" si="16"/>
        <v>46</v>
      </c>
      <c r="Q544" s="73">
        <v>1</v>
      </c>
      <c r="R544" s="83">
        <v>1846</v>
      </c>
      <c r="S544" s="73" t="s">
        <v>64</v>
      </c>
      <c r="T544" s="83" t="e">
        <f t="shared" si="17"/>
        <v>#REF!</v>
      </c>
    </row>
    <row r="545" spans="15:20" x14ac:dyDescent="0.25">
      <c r="O545" s="70">
        <v>542</v>
      </c>
      <c r="P545" s="73">
        <f t="shared" si="16"/>
        <v>46</v>
      </c>
      <c r="Q545" s="73">
        <v>2</v>
      </c>
      <c r="S545" s="73" t="s">
        <v>65</v>
      </c>
      <c r="T545" s="83" t="e">
        <f t="shared" si="17"/>
        <v>#REF!</v>
      </c>
    </row>
    <row r="546" spans="15:20" x14ac:dyDescent="0.25">
      <c r="O546" s="70">
        <v>543</v>
      </c>
      <c r="P546" s="73">
        <f t="shared" si="16"/>
        <v>46</v>
      </c>
      <c r="Q546" s="73">
        <v>3</v>
      </c>
      <c r="S546" s="73" t="s">
        <v>66</v>
      </c>
      <c r="T546" s="83" t="e">
        <f t="shared" si="17"/>
        <v>#REF!</v>
      </c>
    </row>
    <row r="547" spans="15:20" x14ac:dyDescent="0.25">
      <c r="O547" s="70">
        <v>544</v>
      </c>
      <c r="P547" s="73">
        <f t="shared" si="16"/>
        <v>46</v>
      </c>
      <c r="Q547" s="73">
        <v>4</v>
      </c>
      <c r="S547" s="73" t="s">
        <v>67</v>
      </c>
      <c r="T547" s="83" t="e">
        <f t="shared" si="17"/>
        <v>#REF!</v>
      </c>
    </row>
    <row r="548" spans="15:20" x14ac:dyDescent="0.25">
      <c r="O548" s="70">
        <v>545</v>
      </c>
      <c r="P548" s="73">
        <f t="shared" si="16"/>
        <v>46</v>
      </c>
      <c r="Q548" s="73">
        <v>5</v>
      </c>
      <c r="S548" s="73" t="s">
        <v>68</v>
      </c>
      <c r="T548" s="83" t="e">
        <f t="shared" si="17"/>
        <v>#REF!</v>
      </c>
    </row>
    <row r="549" spans="15:20" x14ac:dyDescent="0.25">
      <c r="O549" s="70">
        <v>546</v>
      </c>
      <c r="P549" s="73">
        <f t="shared" si="16"/>
        <v>46</v>
      </c>
      <c r="Q549" s="73">
        <v>6</v>
      </c>
      <c r="S549" s="73" t="s">
        <v>69</v>
      </c>
      <c r="T549" s="83" t="e">
        <f t="shared" si="17"/>
        <v>#REF!</v>
      </c>
    </row>
    <row r="550" spans="15:20" x14ac:dyDescent="0.25">
      <c r="O550" s="70">
        <v>547</v>
      </c>
      <c r="P550" s="73">
        <f t="shared" si="16"/>
        <v>46</v>
      </c>
      <c r="Q550" s="73">
        <v>7</v>
      </c>
      <c r="S550" s="73" t="s">
        <v>70</v>
      </c>
      <c r="T550" s="83" t="e">
        <f t="shared" si="17"/>
        <v>#REF!</v>
      </c>
    </row>
    <row r="551" spans="15:20" x14ac:dyDescent="0.25">
      <c r="O551" s="70">
        <v>548</v>
      </c>
      <c r="P551" s="73">
        <f t="shared" si="16"/>
        <v>46</v>
      </c>
      <c r="Q551" s="73">
        <v>8</v>
      </c>
      <c r="S551" s="73" t="s">
        <v>71</v>
      </c>
      <c r="T551" s="83" t="e">
        <f t="shared" si="17"/>
        <v>#REF!</v>
      </c>
    </row>
    <row r="552" spans="15:20" x14ac:dyDescent="0.25">
      <c r="O552" s="70">
        <v>549</v>
      </c>
      <c r="P552" s="73">
        <f t="shared" si="16"/>
        <v>46</v>
      </c>
      <c r="Q552" s="73">
        <v>9</v>
      </c>
      <c r="S552" s="73" t="s">
        <v>72</v>
      </c>
      <c r="T552" s="83" t="e">
        <f t="shared" si="17"/>
        <v>#REF!</v>
      </c>
    </row>
    <row r="553" spans="15:20" x14ac:dyDescent="0.25">
      <c r="O553" s="70">
        <v>550</v>
      </c>
      <c r="P553" s="73">
        <f t="shared" si="16"/>
        <v>46</v>
      </c>
      <c r="Q553" s="73">
        <v>10</v>
      </c>
      <c r="S553" s="73" t="s">
        <v>73</v>
      </c>
      <c r="T553" s="83" t="e">
        <f t="shared" si="17"/>
        <v>#REF!</v>
      </c>
    </row>
    <row r="554" spans="15:20" x14ac:dyDescent="0.25">
      <c r="O554" s="70">
        <v>551</v>
      </c>
      <c r="P554" s="73">
        <f t="shared" si="16"/>
        <v>46</v>
      </c>
      <c r="Q554" s="73">
        <v>11</v>
      </c>
      <c r="S554" s="73" t="s">
        <v>74</v>
      </c>
      <c r="T554" s="83" t="e">
        <f t="shared" si="17"/>
        <v>#REF!</v>
      </c>
    </row>
    <row r="555" spans="15:20" x14ac:dyDescent="0.25">
      <c r="O555" s="70">
        <v>552</v>
      </c>
      <c r="P555" s="73">
        <f t="shared" si="16"/>
        <v>46</v>
      </c>
      <c r="Q555" s="73">
        <v>12</v>
      </c>
      <c r="S555" s="73" t="s">
        <v>75</v>
      </c>
      <c r="T555" s="83" t="e">
        <f t="shared" si="17"/>
        <v>#REF!</v>
      </c>
    </row>
    <row r="556" spans="15:20" x14ac:dyDescent="0.25">
      <c r="O556" s="70">
        <v>553</v>
      </c>
      <c r="P556" s="73">
        <f t="shared" si="16"/>
        <v>47</v>
      </c>
      <c r="Q556" s="73">
        <v>1</v>
      </c>
      <c r="R556" s="83">
        <v>1847</v>
      </c>
      <c r="S556" s="73" t="s">
        <v>64</v>
      </c>
      <c r="T556" s="83" t="e">
        <f t="shared" si="17"/>
        <v>#REF!</v>
      </c>
    </row>
    <row r="557" spans="15:20" x14ac:dyDescent="0.25">
      <c r="O557" s="70">
        <v>554</v>
      </c>
      <c r="P557" s="73">
        <f t="shared" si="16"/>
        <v>47</v>
      </c>
      <c r="Q557" s="73">
        <v>2</v>
      </c>
      <c r="S557" s="73" t="s">
        <v>65</v>
      </c>
      <c r="T557" s="83" t="e">
        <f t="shared" si="17"/>
        <v>#REF!</v>
      </c>
    </row>
    <row r="558" spans="15:20" x14ac:dyDescent="0.25">
      <c r="O558" s="70">
        <v>555</v>
      </c>
      <c r="P558" s="73">
        <f t="shared" si="16"/>
        <v>47</v>
      </c>
      <c r="Q558" s="73">
        <v>3</v>
      </c>
      <c r="S558" s="73" t="s">
        <v>66</v>
      </c>
      <c r="T558" s="83" t="e">
        <f t="shared" si="17"/>
        <v>#REF!</v>
      </c>
    </row>
    <row r="559" spans="15:20" x14ac:dyDescent="0.25">
      <c r="O559" s="70">
        <v>556</v>
      </c>
      <c r="P559" s="73">
        <f t="shared" si="16"/>
        <v>47</v>
      </c>
      <c r="Q559" s="73">
        <v>4</v>
      </c>
      <c r="S559" s="73" t="s">
        <v>67</v>
      </c>
      <c r="T559" s="83" t="e">
        <f t="shared" si="17"/>
        <v>#REF!</v>
      </c>
    </row>
    <row r="560" spans="15:20" x14ac:dyDescent="0.25">
      <c r="O560" s="70">
        <v>557</v>
      </c>
      <c r="P560" s="73">
        <f t="shared" si="16"/>
        <v>47</v>
      </c>
      <c r="Q560" s="73">
        <v>5</v>
      </c>
      <c r="S560" s="73" t="s">
        <v>68</v>
      </c>
      <c r="T560" s="83" t="e">
        <f t="shared" si="17"/>
        <v>#REF!</v>
      </c>
    </row>
    <row r="561" spans="15:20" x14ac:dyDescent="0.25">
      <c r="O561" s="70">
        <v>558</v>
      </c>
      <c r="P561" s="73">
        <f t="shared" si="16"/>
        <v>47</v>
      </c>
      <c r="Q561" s="73">
        <v>6</v>
      </c>
      <c r="S561" s="73" t="s">
        <v>69</v>
      </c>
      <c r="T561" s="83" t="e">
        <f t="shared" si="17"/>
        <v>#REF!</v>
      </c>
    </row>
    <row r="562" spans="15:20" x14ac:dyDescent="0.25">
      <c r="O562" s="70">
        <v>559</v>
      </c>
      <c r="P562" s="73">
        <f t="shared" si="16"/>
        <v>47</v>
      </c>
      <c r="Q562" s="73">
        <v>7</v>
      </c>
      <c r="S562" s="73" t="s">
        <v>70</v>
      </c>
      <c r="T562" s="83" t="e">
        <f t="shared" si="17"/>
        <v>#REF!</v>
      </c>
    </row>
    <row r="563" spans="15:20" x14ac:dyDescent="0.25">
      <c r="O563" s="70">
        <v>560</v>
      </c>
      <c r="P563" s="73">
        <f t="shared" si="16"/>
        <v>47</v>
      </c>
      <c r="Q563" s="73">
        <v>8</v>
      </c>
      <c r="S563" s="73" t="s">
        <v>71</v>
      </c>
      <c r="T563" s="83" t="e">
        <f t="shared" si="17"/>
        <v>#REF!</v>
      </c>
    </row>
    <row r="564" spans="15:20" x14ac:dyDescent="0.25">
      <c r="O564" s="70">
        <v>561</v>
      </c>
      <c r="P564" s="73">
        <f t="shared" si="16"/>
        <v>47</v>
      </c>
      <c r="Q564" s="73">
        <v>9</v>
      </c>
      <c r="S564" s="73" t="s">
        <v>72</v>
      </c>
      <c r="T564" s="83" t="e">
        <f t="shared" si="17"/>
        <v>#REF!</v>
      </c>
    </row>
    <row r="565" spans="15:20" x14ac:dyDescent="0.25">
      <c r="O565" s="70">
        <v>562</v>
      </c>
      <c r="P565" s="73">
        <f t="shared" si="16"/>
        <v>47</v>
      </c>
      <c r="Q565" s="73">
        <v>10</v>
      </c>
      <c r="S565" s="73" t="s">
        <v>73</v>
      </c>
      <c r="T565" s="83" t="e">
        <f t="shared" si="17"/>
        <v>#REF!</v>
      </c>
    </row>
    <row r="566" spans="15:20" x14ac:dyDescent="0.25">
      <c r="O566" s="70">
        <v>563</v>
      </c>
      <c r="P566" s="73">
        <f t="shared" si="16"/>
        <v>47</v>
      </c>
      <c r="Q566" s="73">
        <v>11</v>
      </c>
      <c r="S566" s="73" t="s">
        <v>74</v>
      </c>
      <c r="T566" s="83" t="e">
        <f t="shared" si="17"/>
        <v>#REF!</v>
      </c>
    </row>
    <row r="567" spans="15:20" x14ac:dyDescent="0.25">
      <c r="O567" s="70">
        <v>564</v>
      </c>
      <c r="P567" s="73">
        <f t="shared" si="16"/>
        <v>47</v>
      </c>
      <c r="Q567" s="73">
        <v>12</v>
      </c>
      <c r="S567" s="73" t="s">
        <v>75</v>
      </c>
      <c r="T567" s="83" t="e">
        <f t="shared" si="17"/>
        <v>#REF!</v>
      </c>
    </row>
    <row r="568" spans="15:20" x14ac:dyDescent="0.25">
      <c r="O568" s="70">
        <v>565</v>
      </c>
      <c r="P568" s="73">
        <f t="shared" si="16"/>
        <v>48</v>
      </c>
      <c r="Q568" s="73">
        <v>1</v>
      </c>
      <c r="R568" s="83">
        <v>1848</v>
      </c>
      <c r="S568" s="73" t="s">
        <v>64</v>
      </c>
      <c r="T568" s="83" t="e">
        <f t="shared" si="17"/>
        <v>#REF!</v>
      </c>
    </row>
    <row r="569" spans="15:20" x14ac:dyDescent="0.25">
      <c r="O569" s="70">
        <v>566</v>
      </c>
      <c r="P569" s="73">
        <f t="shared" si="16"/>
        <v>48</v>
      </c>
      <c r="Q569" s="73">
        <v>2</v>
      </c>
      <c r="S569" s="73" t="s">
        <v>65</v>
      </c>
      <c r="T569" s="83" t="e">
        <f t="shared" si="17"/>
        <v>#REF!</v>
      </c>
    </row>
    <row r="570" spans="15:20" x14ac:dyDescent="0.25">
      <c r="O570" s="70">
        <v>567</v>
      </c>
      <c r="P570" s="73">
        <f t="shared" si="16"/>
        <v>48</v>
      </c>
      <c r="Q570" s="73">
        <v>3</v>
      </c>
      <c r="S570" s="73" t="s">
        <v>66</v>
      </c>
      <c r="T570" s="83" t="e">
        <f t="shared" si="17"/>
        <v>#REF!</v>
      </c>
    </row>
    <row r="571" spans="15:20" x14ac:dyDescent="0.25">
      <c r="O571" s="70">
        <v>568</v>
      </c>
      <c r="P571" s="73">
        <f t="shared" si="16"/>
        <v>48</v>
      </c>
      <c r="Q571" s="73">
        <v>4</v>
      </c>
      <c r="S571" s="73" t="s">
        <v>67</v>
      </c>
      <c r="T571" s="83" t="e">
        <f t="shared" si="17"/>
        <v>#REF!</v>
      </c>
    </row>
    <row r="572" spans="15:20" x14ac:dyDescent="0.25">
      <c r="O572" s="70">
        <v>569</v>
      </c>
      <c r="P572" s="73">
        <f t="shared" si="16"/>
        <v>48</v>
      </c>
      <c r="Q572" s="73">
        <v>5</v>
      </c>
      <c r="S572" s="73" t="s">
        <v>68</v>
      </c>
      <c r="T572" s="83" t="e">
        <f t="shared" si="17"/>
        <v>#REF!</v>
      </c>
    </row>
    <row r="573" spans="15:20" x14ac:dyDescent="0.25">
      <c r="O573" s="70">
        <v>570</v>
      </c>
      <c r="P573" s="73">
        <f t="shared" si="16"/>
        <v>48</v>
      </c>
      <c r="Q573" s="73">
        <v>6</v>
      </c>
      <c r="S573" s="73" t="s">
        <v>69</v>
      </c>
      <c r="T573" s="83" t="e">
        <f t="shared" si="17"/>
        <v>#REF!</v>
      </c>
    </row>
    <row r="574" spans="15:20" x14ac:dyDescent="0.25">
      <c r="O574" s="70">
        <v>571</v>
      </c>
      <c r="P574" s="73">
        <f t="shared" si="16"/>
        <v>48</v>
      </c>
      <c r="Q574" s="73">
        <v>7</v>
      </c>
      <c r="S574" s="73" t="s">
        <v>70</v>
      </c>
      <c r="T574" s="83" t="e">
        <f t="shared" si="17"/>
        <v>#REF!</v>
      </c>
    </row>
    <row r="575" spans="15:20" x14ac:dyDescent="0.25">
      <c r="O575" s="70">
        <v>572</v>
      </c>
      <c r="P575" s="73">
        <f t="shared" si="16"/>
        <v>48</v>
      </c>
      <c r="Q575" s="73">
        <v>8</v>
      </c>
      <c r="S575" s="73" t="s">
        <v>71</v>
      </c>
      <c r="T575" s="83" t="e">
        <f t="shared" si="17"/>
        <v>#REF!</v>
      </c>
    </row>
    <row r="576" spans="15:20" x14ac:dyDescent="0.25">
      <c r="O576" s="70">
        <v>573</v>
      </c>
      <c r="P576" s="73">
        <f t="shared" si="16"/>
        <v>48</v>
      </c>
      <c r="Q576" s="73">
        <v>9</v>
      </c>
      <c r="S576" s="73" t="s">
        <v>72</v>
      </c>
      <c r="T576" s="83" t="e">
        <f t="shared" si="17"/>
        <v>#REF!</v>
      </c>
    </row>
    <row r="577" spans="15:20" x14ac:dyDescent="0.25">
      <c r="O577" s="70">
        <v>574</v>
      </c>
      <c r="P577" s="73">
        <f t="shared" si="16"/>
        <v>48</v>
      </c>
      <c r="Q577" s="73">
        <v>10</v>
      </c>
      <c r="S577" s="73" t="s">
        <v>73</v>
      </c>
      <c r="T577" s="83" t="e">
        <f t="shared" si="17"/>
        <v>#REF!</v>
      </c>
    </row>
    <row r="578" spans="15:20" x14ac:dyDescent="0.25">
      <c r="O578" s="70">
        <v>575</v>
      </c>
      <c r="P578" s="73">
        <f t="shared" si="16"/>
        <v>48</v>
      </c>
      <c r="Q578" s="73">
        <v>11</v>
      </c>
      <c r="S578" s="73" t="s">
        <v>74</v>
      </c>
      <c r="T578" s="83" t="e">
        <f t="shared" si="17"/>
        <v>#REF!</v>
      </c>
    </row>
    <row r="579" spans="15:20" x14ac:dyDescent="0.25">
      <c r="O579" s="70">
        <v>576</v>
      </c>
      <c r="P579" s="73">
        <f t="shared" si="16"/>
        <v>48</v>
      </c>
      <c r="Q579" s="73">
        <v>12</v>
      </c>
      <c r="S579" s="73" t="s">
        <v>75</v>
      </c>
      <c r="T579" s="83" t="e">
        <f t="shared" si="17"/>
        <v>#REF!</v>
      </c>
    </row>
    <row r="580" spans="15:20" x14ac:dyDescent="0.25">
      <c r="O580" s="70">
        <v>577</v>
      </c>
      <c r="P580" s="73">
        <f t="shared" ref="P580:P643" si="18">ROUNDUP(O580/12,0)</f>
        <v>49</v>
      </c>
      <c r="Q580" s="73">
        <v>1</v>
      </c>
      <c r="R580" s="83">
        <v>1849</v>
      </c>
      <c r="S580" s="73" t="s">
        <v>64</v>
      </c>
      <c r="T580" s="83" t="e">
        <f t="shared" si="17"/>
        <v>#REF!</v>
      </c>
    </row>
    <row r="581" spans="15:20" x14ac:dyDescent="0.25">
      <c r="O581" s="70">
        <v>578</v>
      </c>
      <c r="P581" s="73">
        <f t="shared" si="18"/>
        <v>49</v>
      </c>
      <c r="Q581" s="73">
        <v>2</v>
      </c>
      <c r="S581" s="73" t="s">
        <v>65</v>
      </c>
      <c r="T581" s="83" t="e">
        <f t="shared" si="17"/>
        <v>#REF!</v>
      </c>
    </row>
    <row r="582" spans="15:20" x14ac:dyDescent="0.25">
      <c r="O582" s="70">
        <v>579</v>
      </c>
      <c r="P582" s="73">
        <f t="shared" si="18"/>
        <v>49</v>
      </c>
      <c r="Q582" s="73">
        <v>3</v>
      </c>
      <c r="S582" s="73" t="s">
        <v>66</v>
      </c>
      <c r="T582" s="83" t="e">
        <f t="shared" ref="T582:T645" si="19">INDEX($B$7:$M$22,P582,Q582)</f>
        <v>#REF!</v>
      </c>
    </row>
    <row r="583" spans="15:20" x14ac:dyDescent="0.25">
      <c r="O583" s="70">
        <v>580</v>
      </c>
      <c r="P583" s="73">
        <f t="shared" si="18"/>
        <v>49</v>
      </c>
      <c r="Q583" s="73">
        <v>4</v>
      </c>
      <c r="S583" s="73" t="s">
        <v>67</v>
      </c>
      <c r="T583" s="83" t="e">
        <f t="shared" si="19"/>
        <v>#REF!</v>
      </c>
    </row>
    <row r="584" spans="15:20" x14ac:dyDescent="0.25">
      <c r="O584" s="70">
        <v>581</v>
      </c>
      <c r="P584" s="73">
        <f t="shared" si="18"/>
        <v>49</v>
      </c>
      <c r="Q584" s="73">
        <v>5</v>
      </c>
      <c r="S584" s="73" t="s">
        <v>68</v>
      </c>
      <c r="T584" s="83" t="e">
        <f t="shared" si="19"/>
        <v>#REF!</v>
      </c>
    </row>
    <row r="585" spans="15:20" x14ac:dyDescent="0.25">
      <c r="O585" s="70">
        <v>582</v>
      </c>
      <c r="P585" s="73">
        <f t="shared" si="18"/>
        <v>49</v>
      </c>
      <c r="Q585" s="73">
        <v>6</v>
      </c>
      <c r="S585" s="73" t="s">
        <v>69</v>
      </c>
      <c r="T585" s="83" t="e">
        <f t="shared" si="19"/>
        <v>#REF!</v>
      </c>
    </row>
    <row r="586" spans="15:20" x14ac:dyDescent="0.25">
      <c r="O586" s="70">
        <v>583</v>
      </c>
      <c r="P586" s="73">
        <f t="shared" si="18"/>
        <v>49</v>
      </c>
      <c r="Q586" s="73">
        <v>7</v>
      </c>
      <c r="S586" s="73" t="s">
        <v>70</v>
      </c>
      <c r="T586" s="83" t="e">
        <f t="shared" si="19"/>
        <v>#REF!</v>
      </c>
    </row>
    <row r="587" spans="15:20" x14ac:dyDescent="0.25">
      <c r="O587" s="70">
        <v>584</v>
      </c>
      <c r="P587" s="73">
        <f t="shared" si="18"/>
        <v>49</v>
      </c>
      <c r="Q587" s="73">
        <v>8</v>
      </c>
      <c r="S587" s="73" t="s">
        <v>71</v>
      </c>
      <c r="T587" s="83" t="e">
        <f t="shared" si="19"/>
        <v>#REF!</v>
      </c>
    </row>
    <row r="588" spans="15:20" x14ac:dyDescent="0.25">
      <c r="O588" s="70">
        <v>585</v>
      </c>
      <c r="P588" s="73">
        <f t="shared" si="18"/>
        <v>49</v>
      </c>
      <c r="Q588" s="73">
        <v>9</v>
      </c>
      <c r="S588" s="73" t="s">
        <v>72</v>
      </c>
      <c r="T588" s="83" t="e">
        <f t="shared" si="19"/>
        <v>#REF!</v>
      </c>
    </row>
    <row r="589" spans="15:20" x14ac:dyDescent="0.25">
      <c r="O589" s="70">
        <v>586</v>
      </c>
      <c r="P589" s="73">
        <f t="shared" si="18"/>
        <v>49</v>
      </c>
      <c r="Q589" s="73">
        <v>10</v>
      </c>
      <c r="S589" s="73" t="s">
        <v>73</v>
      </c>
      <c r="T589" s="83" t="e">
        <f t="shared" si="19"/>
        <v>#REF!</v>
      </c>
    </row>
    <row r="590" spans="15:20" x14ac:dyDescent="0.25">
      <c r="O590" s="70">
        <v>587</v>
      </c>
      <c r="P590" s="73">
        <f t="shared" si="18"/>
        <v>49</v>
      </c>
      <c r="Q590" s="73">
        <v>11</v>
      </c>
      <c r="S590" s="73" t="s">
        <v>74</v>
      </c>
      <c r="T590" s="83" t="e">
        <f t="shared" si="19"/>
        <v>#REF!</v>
      </c>
    </row>
    <row r="591" spans="15:20" x14ac:dyDescent="0.25">
      <c r="O591" s="70">
        <v>588</v>
      </c>
      <c r="P591" s="73">
        <f t="shared" si="18"/>
        <v>49</v>
      </c>
      <c r="Q591" s="73">
        <v>12</v>
      </c>
      <c r="S591" s="73" t="s">
        <v>75</v>
      </c>
      <c r="T591" s="83" t="e">
        <f t="shared" si="19"/>
        <v>#REF!</v>
      </c>
    </row>
    <row r="592" spans="15:20" x14ac:dyDescent="0.25">
      <c r="O592" s="70">
        <v>589</v>
      </c>
      <c r="P592" s="73">
        <f t="shared" si="18"/>
        <v>50</v>
      </c>
      <c r="Q592" s="73">
        <v>1</v>
      </c>
      <c r="R592" s="83">
        <v>1850</v>
      </c>
      <c r="S592" s="73" t="s">
        <v>64</v>
      </c>
      <c r="T592" s="83" t="e">
        <f t="shared" si="19"/>
        <v>#REF!</v>
      </c>
    </row>
    <row r="593" spans="15:20" x14ac:dyDescent="0.25">
      <c r="O593" s="70">
        <v>590</v>
      </c>
      <c r="P593" s="73">
        <f t="shared" si="18"/>
        <v>50</v>
      </c>
      <c r="Q593" s="73">
        <v>2</v>
      </c>
      <c r="S593" s="73" t="s">
        <v>65</v>
      </c>
      <c r="T593" s="83" t="e">
        <f t="shared" si="19"/>
        <v>#REF!</v>
      </c>
    </row>
    <row r="594" spans="15:20" x14ac:dyDescent="0.25">
      <c r="O594" s="70">
        <v>591</v>
      </c>
      <c r="P594" s="73">
        <f t="shared" si="18"/>
        <v>50</v>
      </c>
      <c r="Q594" s="73">
        <v>3</v>
      </c>
      <c r="S594" s="73" t="s">
        <v>66</v>
      </c>
      <c r="T594" s="83" t="e">
        <f t="shared" si="19"/>
        <v>#REF!</v>
      </c>
    </row>
    <row r="595" spans="15:20" x14ac:dyDescent="0.25">
      <c r="O595" s="70">
        <v>592</v>
      </c>
      <c r="P595" s="73">
        <f t="shared" si="18"/>
        <v>50</v>
      </c>
      <c r="Q595" s="73">
        <v>4</v>
      </c>
      <c r="S595" s="73" t="s">
        <v>67</v>
      </c>
      <c r="T595" s="83" t="e">
        <f t="shared" si="19"/>
        <v>#REF!</v>
      </c>
    </row>
    <row r="596" spans="15:20" x14ac:dyDescent="0.25">
      <c r="O596" s="70">
        <v>593</v>
      </c>
      <c r="P596" s="73">
        <f t="shared" si="18"/>
        <v>50</v>
      </c>
      <c r="Q596" s="73">
        <v>5</v>
      </c>
      <c r="S596" s="73" t="s">
        <v>68</v>
      </c>
      <c r="T596" s="83" t="e">
        <f t="shared" si="19"/>
        <v>#REF!</v>
      </c>
    </row>
    <row r="597" spans="15:20" x14ac:dyDescent="0.25">
      <c r="O597" s="70">
        <v>594</v>
      </c>
      <c r="P597" s="73">
        <f t="shared" si="18"/>
        <v>50</v>
      </c>
      <c r="Q597" s="73">
        <v>6</v>
      </c>
      <c r="S597" s="73" t="s">
        <v>69</v>
      </c>
      <c r="T597" s="83" t="e">
        <f t="shared" si="19"/>
        <v>#REF!</v>
      </c>
    </row>
    <row r="598" spans="15:20" x14ac:dyDescent="0.25">
      <c r="O598" s="70">
        <v>595</v>
      </c>
      <c r="P598" s="73">
        <f t="shared" si="18"/>
        <v>50</v>
      </c>
      <c r="Q598" s="73">
        <v>7</v>
      </c>
      <c r="S598" s="73" t="s">
        <v>70</v>
      </c>
      <c r="T598" s="83" t="e">
        <f t="shared" si="19"/>
        <v>#REF!</v>
      </c>
    </row>
    <row r="599" spans="15:20" x14ac:dyDescent="0.25">
      <c r="O599" s="70">
        <v>596</v>
      </c>
      <c r="P599" s="73">
        <f t="shared" si="18"/>
        <v>50</v>
      </c>
      <c r="Q599" s="73">
        <v>8</v>
      </c>
      <c r="S599" s="73" t="s">
        <v>71</v>
      </c>
      <c r="T599" s="83" t="e">
        <f t="shared" si="19"/>
        <v>#REF!</v>
      </c>
    </row>
    <row r="600" spans="15:20" x14ac:dyDescent="0.25">
      <c r="O600" s="70">
        <v>597</v>
      </c>
      <c r="P600" s="73">
        <f t="shared" si="18"/>
        <v>50</v>
      </c>
      <c r="Q600" s="73">
        <v>9</v>
      </c>
      <c r="S600" s="73" t="s">
        <v>72</v>
      </c>
      <c r="T600" s="83" t="e">
        <f t="shared" si="19"/>
        <v>#REF!</v>
      </c>
    </row>
    <row r="601" spans="15:20" x14ac:dyDescent="0.25">
      <c r="O601" s="70">
        <v>598</v>
      </c>
      <c r="P601" s="73">
        <f t="shared" si="18"/>
        <v>50</v>
      </c>
      <c r="Q601" s="73">
        <v>10</v>
      </c>
      <c r="S601" s="73" t="s">
        <v>73</v>
      </c>
      <c r="T601" s="83" t="e">
        <f t="shared" si="19"/>
        <v>#REF!</v>
      </c>
    </row>
    <row r="602" spans="15:20" x14ac:dyDescent="0.25">
      <c r="O602" s="70">
        <v>599</v>
      </c>
      <c r="P602" s="73">
        <f t="shared" si="18"/>
        <v>50</v>
      </c>
      <c r="Q602" s="73">
        <v>11</v>
      </c>
      <c r="S602" s="73" t="s">
        <v>74</v>
      </c>
      <c r="T602" s="83" t="e">
        <f t="shared" si="19"/>
        <v>#REF!</v>
      </c>
    </row>
    <row r="603" spans="15:20" x14ac:dyDescent="0.25">
      <c r="O603" s="70">
        <v>600</v>
      </c>
      <c r="P603" s="73">
        <f t="shared" si="18"/>
        <v>50</v>
      </c>
      <c r="Q603" s="73">
        <v>12</v>
      </c>
      <c r="S603" s="73" t="s">
        <v>75</v>
      </c>
      <c r="T603" s="83" t="e">
        <f t="shared" si="19"/>
        <v>#REF!</v>
      </c>
    </row>
    <row r="604" spans="15:20" x14ac:dyDescent="0.25">
      <c r="O604" s="70">
        <v>601</v>
      </c>
      <c r="P604" s="73">
        <f t="shared" si="18"/>
        <v>51</v>
      </c>
      <c r="Q604" s="73">
        <v>1</v>
      </c>
      <c r="R604" s="83">
        <v>1851</v>
      </c>
      <c r="S604" s="73" t="s">
        <v>64</v>
      </c>
      <c r="T604" s="83" t="e">
        <f t="shared" si="19"/>
        <v>#REF!</v>
      </c>
    </row>
    <row r="605" spans="15:20" x14ac:dyDescent="0.25">
      <c r="O605" s="70">
        <v>602</v>
      </c>
      <c r="P605" s="73">
        <f t="shared" si="18"/>
        <v>51</v>
      </c>
      <c r="Q605" s="73">
        <v>2</v>
      </c>
      <c r="S605" s="73" t="s">
        <v>65</v>
      </c>
      <c r="T605" s="83" t="e">
        <f t="shared" si="19"/>
        <v>#REF!</v>
      </c>
    </row>
    <row r="606" spans="15:20" x14ac:dyDescent="0.25">
      <c r="O606" s="70">
        <v>603</v>
      </c>
      <c r="P606" s="73">
        <f t="shared" si="18"/>
        <v>51</v>
      </c>
      <c r="Q606" s="73">
        <v>3</v>
      </c>
      <c r="S606" s="73" t="s">
        <v>66</v>
      </c>
      <c r="T606" s="83" t="e">
        <f t="shared" si="19"/>
        <v>#REF!</v>
      </c>
    </row>
    <row r="607" spans="15:20" x14ac:dyDescent="0.25">
      <c r="O607" s="70">
        <v>604</v>
      </c>
      <c r="P607" s="73">
        <f t="shared" si="18"/>
        <v>51</v>
      </c>
      <c r="Q607" s="73">
        <v>4</v>
      </c>
      <c r="S607" s="73" t="s">
        <v>67</v>
      </c>
      <c r="T607" s="83" t="e">
        <f t="shared" si="19"/>
        <v>#REF!</v>
      </c>
    </row>
    <row r="608" spans="15:20" x14ac:dyDescent="0.25">
      <c r="O608" s="70">
        <v>605</v>
      </c>
      <c r="P608" s="73">
        <f t="shared" si="18"/>
        <v>51</v>
      </c>
      <c r="Q608" s="73">
        <v>5</v>
      </c>
      <c r="S608" s="73" t="s">
        <v>68</v>
      </c>
      <c r="T608" s="83" t="e">
        <f t="shared" si="19"/>
        <v>#REF!</v>
      </c>
    </row>
    <row r="609" spans="15:20" x14ac:dyDescent="0.25">
      <c r="O609" s="70">
        <v>606</v>
      </c>
      <c r="P609" s="73">
        <f t="shared" si="18"/>
        <v>51</v>
      </c>
      <c r="Q609" s="73">
        <v>6</v>
      </c>
      <c r="S609" s="73" t="s">
        <v>69</v>
      </c>
      <c r="T609" s="83" t="e">
        <f t="shared" si="19"/>
        <v>#REF!</v>
      </c>
    </row>
    <row r="610" spans="15:20" x14ac:dyDescent="0.25">
      <c r="O610" s="70">
        <v>607</v>
      </c>
      <c r="P610" s="73">
        <f t="shared" si="18"/>
        <v>51</v>
      </c>
      <c r="Q610" s="73">
        <v>7</v>
      </c>
      <c r="S610" s="73" t="s">
        <v>70</v>
      </c>
      <c r="T610" s="83" t="e">
        <f t="shared" si="19"/>
        <v>#REF!</v>
      </c>
    </row>
    <row r="611" spans="15:20" x14ac:dyDescent="0.25">
      <c r="O611" s="70">
        <v>608</v>
      </c>
      <c r="P611" s="73">
        <f t="shared" si="18"/>
        <v>51</v>
      </c>
      <c r="Q611" s="73">
        <v>8</v>
      </c>
      <c r="S611" s="73" t="s">
        <v>71</v>
      </c>
      <c r="T611" s="83" t="e">
        <f t="shared" si="19"/>
        <v>#REF!</v>
      </c>
    </row>
    <row r="612" spans="15:20" x14ac:dyDescent="0.25">
      <c r="O612" s="70">
        <v>609</v>
      </c>
      <c r="P612" s="73">
        <f t="shared" si="18"/>
        <v>51</v>
      </c>
      <c r="Q612" s="73">
        <v>9</v>
      </c>
      <c r="S612" s="73" t="s">
        <v>72</v>
      </c>
      <c r="T612" s="83" t="e">
        <f t="shared" si="19"/>
        <v>#REF!</v>
      </c>
    </row>
    <row r="613" spans="15:20" x14ac:dyDescent="0.25">
      <c r="O613" s="70">
        <v>610</v>
      </c>
      <c r="P613" s="73">
        <f t="shared" si="18"/>
        <v>51</v>
      </c>
      <c r="Q613" s="73">
        <v>10</v>
      </c>
      <c r="S613" s="73" t="s">
        <v>73</v>
      </c>
      <c r="T613" s="83" t="e">
        <f t="shared" si="19"/>
        <v>#REF!</v>
      </c>
    </row>
    <row r="614" spans="15:20" x14ac:dyDescent="0.25">
      <c r="O614" s="70">
        <v>611</v>
      </c>
      <c r="P614" s="73">
        <f t="shared" si="18"/>
        <v>51</v>
      </c>
      <c r="Q614" s="73">
        <v>11</v>
      </c>
      <c r="S614" s="73" t="s">
        <v>74</v>
      </c>
      <c r="T614" s="83" t="e">
        <f t="shared" si="19"/>
        <v>#REF!</v>
      </c>
    </row>
    <row r="615" spans="15:20" x14ac:dyDescent="0.25">
      <c r="O615" s="70">
        <v>612</v>
      </c>
      <c r="P615" s="73">
        <f t="shared" si="18"/>
        <v>51</v>
      </c>
      <c r="Q615" s="73">
        <v>12</v>
      </c>
      <c r="S615" s="73" t="s">
        <v>75</v>
      </c>
      <c r="T615" s="83" t="e">
        <f t="shared" si="19"/>
        <v>#REF!</v>
      </c>
    </row>
    <row r="616" spans="15:20" x14ac:dyDescent="0.25">
      <c r="O616" s="70">
        <v>613</v>
      </c>
      <c r="P616" s="73">
        <f t="shared" si="18"/>
        <v>52</v>
      </c>
      <c r="Q616" s="73">
        <v>1</v>
      </c>
      <c r="R616" s="83">
        <v>1852</v>
      </c>
      <c r="S616" s="73" t="s">
        <v>64</v>
      </c>
      <c r="T616" s="83" t="e">
        <f t="shared" si="19"/>
        <v>#REF!</v>
      </c>
    </row>
    <row r="617" spans="15:20" x14ac:dyDescent="0.25">
      <c r="O617" s="70">
        <v>614</v>
      </c>
      <c r="P617" s="73">
        <f t="shared" si="18"/>
        <v>52</v>
      </c>
      <c r="Q617" s="73">
        <v>2</v>
      </c>
      <c r="S617" s="73" t="s">
        <v>65</v>
      </c>
      <c r="T617" s="83" t="e">
        <f t="shared" si="19"/>
        <v>#REF!</v>
      </c>
    </row>
    <row r="618" spans="15:20" x14ac:dyDescent="0.25">
      <c r="O618" s="70">
        <v>615</v>
      </c>
      <c r="P618" s="73">
        <f t="shared" si="18"/>
        <v>52</v>
      </c>
      <c r="Q618" s="73">
        <v>3</v>
      </c>
      <c r="S618" s="73" t="s">
        <v>66</v>
      </c>
      <c r="T618" s="83" t="e">
        <f t="shared" si="19"/>
        <v>#REF!</v>
      </c>
    </row>
    <row r="619" spans="15:20" x14ac:dyDescent="0.25">
      <c r="O619" s="70">
        <v>616</v>
      </c>
      <c r="P619" s="73">
        <f t="shared" si="18"/>
        <v>52</v>
      </c>
      <c r="Q619" s="73">
        <v>4</v>
      </c>
      <c r="S619" s="73" t="s">
        <v>67</v>
      </c>
      <c r="T619" s="83" t="e">
        <f t="shared" si="19"/>
        <v>#REF!</v>
      </c>
    </row>
    <row r="620" spans="15:20" x14ac:dyDescent="0.25">
      <c r="O620" s="70">
        <v>617</v>
      </c>
      <c r="P620" s="73">
        <f t="shared" si="18"/>
        <v>52</v>
      </c>
      <c r="Q620" s="73">
        <v>5</v>
      </c>
      <c r="S620" s="73" t="s">
        <v>68</v>
      </c>
      <c r="T620" s="83" t="e">
        <f t="shared" si="19"/>
        <v>#REF!</v>
      </c>
    </row>
    <row r="621" spans="15:20" x14ac:dyDescent="0.25">
      <c r="O621" s="70">
        <v>618</v>
      </c>
      <c r="P621" s="73">
        <f t="shared" si="18"/>
        <v>52</v>
      </c>
      <c r="Q621" s="73">
        <v>6</v>
      </c>
      <c r="S621" s="73" t="s">
        <v>69</v>
      </c>
      <c r="T621" s="83" t="e">
        <f t="shared" si="19"/>
        <v>#REF!</v>
      </c>
    </row>
    <row r="622" spans="15:20" x14ac:dyDescent="0.25">
      <c r="O622" s="70">
        <v>619</v>
      </c>
      <c r="P622" s="73">
        <f t="shared" si="18"/>
        <v>52</v>
      </c>
      <c r="Q622" s="73">
        <v>7</v>
      </c>
      <c r="S622" s="73" t="s">
        <v>70</v>
      </c>
      <c r="T622" s="83" t="e">
        <f t="shared" si="19"/>
        <v>#REF!</v>
      </c>
    </row>
    <row r="623" spans="15:20" x14ac:dyDescent="0.25">
      <c r="O623" s="70">
        <v>620</v>
      </c>
      <c r="P623" s="73">
        <f t="shared" si="18"/>
        <v>52</v>
      </c>
      <c r="Q623" s="73">
        <v>8</v>
      </c>
      <c r="S623" s="73" t="s">
        <v>71</v>
      </c>
      <c r="T623" s="83" t="e">
        <f t="shared" si="19"/>
        <v>#REF!</v>
      </c>
    </row>
    <row r="624" spans="15:20" x14ac:dyDescent="0.25">
      <c r="O624" s="70">
        <v>621</v>
      </c>
      <c r="P624" s="73">
        <f t="shared" si="18"/>
        <v>52</v>
      </c>
      <c r="Q624" s="73">
        <v>9</v>
      </c>
      <c r="S624" s="73" t="s">
        <v>72</v>
      </c>
      <c r="T624" s="83" t="e">
        <f t="shared" si="19"/>
        <v>#REF!</v>
      </c>
    </row>
    <row r="625" spans="15:20" x14ac:dyDescent="0.25">
      <c r="O625" s="70">
        <v>622</v>
      </c>
      <c r="P625" s="73">
        <f t="shared" si="18"/>
        <v>52</v>
      </c>
      <c r="Q625" s="73">
        <v>10</v>
      </c>
      <c r="S625" s="73" t="s">
        <v>73</v>
      </c>
      <c r="T625" s="83" t="e">
        <f t="shared" si="19"/>
        <v>#REF!</v>
      </c>
    </row>
    <row r="626" spans="15:20" x14ac:dyDescent="0.25">
      <c r="O626" s="70">
        <v>623</v>
      </c>
      <c r="P626" s="73">
        <f t="shared" si="18"/>
        <v>52</v>
      </c>
      <c r="Q626" s="73">
        <v>11</v>
      </c>
      <c r="S626" s="73" t="s">
        <v>74</v>
      </c>
      <c r="T626" s="83" t="e">
        <f t="shared" si="19"/>
        <v>#REF!</v>
      </c>
    </row>
    <row r="627" spans="15:20" x14ac:dyDescent="0.25">
      <c r="O627" s="70">
        <v>624</v>
      </c>
      <c r="P627" s="73">
        <f t="shared" si="18"/>
        <v>52</v>
      </c>
      <c r="Q627" s="73">
        <v>12</v>
      </c>
      <c r="S627" s="73" t="s">
        <v>75</v>
      </c>
      <c r="T627" s="83" t="e">
        <f t="shared" si="19"/>
        <v>#REF!</v>
      </c>
    </row>
    <row r="628" spans="15:20" x14ac:dyDescent="0.25">
      <c r="O628" s="70">
        <v>625</v>
      </c>
      <c r="P628" s="73">
        <f t="shared" si="18"/>
        <v>53</v>
      </c>
      <c r="Q628" s="73">
        <v>1</v>
      </c>
      <c r="R628" s="83">
        <v>1853</v>
      </c>
      <c r="S628" s="73" t="s">
        <v>64</v>
      </c>
      <c r="T628" s="83" t="e">
        <f t="shared" si="19"/>
        <v>#REF!</v>
      </c>
    </row>
    <row r="629" spans="15:20" x14ac:dyDescent="0.25">
      <c r="O629" s="70">
        <v>626</v>
      </c>
      <c r="P629" s="73">
        <f t="shared" si="18"/>
        <v>53</v>
      </c>
      <c r="Q629" s="73">
        <v>2</v>
      </c>
      <c r="S629" s="73" t="s">
        <v>65</v>
      </c>
      <c r="T629" s="83" t="e">
        <f t="shared" si="19"/>
        <v>#REF!</v>
      </c>
    </row>
    <row r="630" spans="15:20" x14ac:dyDescent="0.25">
      <c r="O630" s="70">
        <v>627</v>
      </c>
      <c r="P630" s="73">
        <f t="shared" si="18"/>
        <v>53</v>
      </c>
      <c r="Q630" s="73">
        <v>3</v>
      </c>
      <c r="S630" s="73" t="s">
        <v>66</v>
      </c>
      <c r="T630" s="83" t="e">
        <f t="shared" si="19"/>
        <v>#REF!</v>
      </c>
    </row>
    <row r="631" spans="15:20" x14ac:dyDescent="0.25">
      <c r="O631" s="70">
        <v>628</v>
      </c>
      <c r="P631" s="73">
        <f t="shared" si="18"/>
        <v>53</v>
      </c>
      <c r="Q631" s="73">
        <v>4</v>
      </c>
      <c r="S631" s="73" t="s">
        <v>67</v>
      </c>
      <c r="T631" s="83" t="e">
        <f t="shared" si="19"/>
        <v>#REF!</v>
      </c>
    </row>
    <row r="632" spans="15:20" x14ac:dyDescent="0.25">
      <c r="O632" s="70">
        <v>629</v>
      </c>
      <c r="P632" s="73">
        <f t="shared" si="18"/>
        <v>53</v>
      </c>
      <c r="Q632" s="73">
        <v>5</v>
      </c>
      <c r="S632" s="73" t="s">
        <v>68</v>
      </c>
      <c r="T632" s="83" t="e">
        <f t="shared" si="19"/>
        <v>#REF!</v>
      </c>
    </row>
    <row r="633" spans="15:20" x14ac:dyDescent="0.25">
      <c r="O633" s="70">
        <v>630</v>
      </c>
      <c r="P633" s="73">
        <f t="shared" si="18"/>
        <v>53</v>
      </c>
      <c r="Q633" s="73">
        <v>6</v>
      </c>
      <c r="S633" s="73" t="s">
        <v>69</v>
      </c>
      <c r="T633" s="83" t="e">
        <f t="shared" si="19"/>
        <v>#REF!</v>
      </c>
    </row>
    <row r="634" spans="15:20" x14ac:dyDescent="0.25">
      <c r="O634" s="70">
        <v>631</v>
      </c>
      <c r="P634" s="73">
        <f t="shared" si="18"/>
        <v>53</v>
      </c>
      <c r="Q634" s="73">
        <v>7</v>
      </c>
      <c r="S634" s="73" t="s">
        <v>70</v>
      </c>
      <c r="T634" s="83" t="e">
        <f t="shared" si="19"/>
        <v>#REF!</v>
      </c>
    </row>
    <row r="635" spans="15:20" x14ac:dyDescent="0.25">
      <c r="O635" s="70">
        <v>632</v>
      </c>
      <c r="P635" s="73">
        <f t="shared" si="18"/>
        <v>53</v>
      </c>
      <c r="Q635" s="73">
        <v>8</v>
      </c>
      <c r="S635" s="73" t="s">
        <v>71</v>
      </c>
      <c r="T635" s="83" t="e">
        <f t="shared" si="19"/>
        <v>#REF!</v>
      </c>
    </row>
    <row r="636" spans="15:20" x14ac:dyDescent="0.25">
      <c r="O636" s="70">
        <v>633</v>
      </c>
      <c r="P636" s="73">
        <f t="shared" si="18"/>
        <v>53</v>
      </c>
      <c r="Q636" s="73">
        <v>9</v>
      </c>
      <c r="S636" s="73" t="s">
        <v>72</v>
      </c>
      <c r="T636" s="83" t="e">
        <f t="shared" si="19"/>
        <v>#REF!</v>
      </c>
    </row>
    <row r="637" spans="15:20" x14ac:dyDescent="0.25">
      <c r="O637" s="70">
        <v>634</v>
      </c>
      <c r="P637" s="73">
        <f t="shared" si="18"/>
        <v>53</v>
      </c>
      <c r="Q637" s="73">
        <v>10</v>
      </c>
      <c r="S637" s="73" t="s">
        <v>73</v>
      </c>
      <c r="T637" s="83" t="e">
        <f t="shared" si="19"/>
        <v>#REF!</v>
      </c>
    </row>
    <row r="638" spans="15:20" x14ac:dyDescent="0.25">
      <c r="O638" s="70">
        <v>635</v>
      </c>
      <c r="P638" s="73">
        <f t="shared" si="18"/>
        <v>53</v>
      </c>
      <c r="Q638" s="73">
        <v>11</v>
      </c>
      <c r="S638" s="73" t="s">
        <v>74</v>
      </c>
      <c r="T638" s="83" t="e">
        <f t="shared" si="19"/>
        <v>#REF!</v>
      </c>
    </row>
    <row r="639" spans="15:20" x14ac:dyDescent="0.25">
      <c r="O639" s="70">
        <v>636</v>
      </c>
      <c r="P639" s="73">
        <f t="shared" si="18"/>
        <v>53</v>
      </c>
      <c r="Q639" s="73">
        <v>12</v>
      </c>
      <c r="S639" s="73" t="s">
        <v>75</v>
      </c>
      <c r="T639" s="83" t="e">
        <f t="shared" si="19"/>
        <v>#REF!</v>
      </c>
    </row>
    <row r="640" spans="15:20" x14ac:dyDescent="0.25">
      <c r="O640" s="70">
        <v>637</v>
      </c>
      <c r="P640" s="73">
        <f t="shared" si="18"/>
        <v>54</v>
      </c>
      <c r="Q640" s="73">
        <v>1</v>
      </c>
      <c r="R640" s="83">
        <v>1854</v>
      </c>
      <c r="S640" s="73" t="s">
        <v>64</v>
      </c>
      <c r="T640" s="83" t="e">
        <f t="shared" si="19"/>
        <v>#REF!</v>
      </c>
    </row>
    <row r="641" spans="15:20" x14ac:dyDescent="0.25">
      <c r="O641" s="70">
        <v>638</v>
      </c>
      <c r="P641" s="73">
        <f t="shared" si="18"/>
        <v>54</v>
      </c>
      <c r="Q641" s="73">
        <v>2</v>
      </c>
      <c r="S641" s="73" t="s">
        <v>65</v>
      </c>
      <c r="T641" s="83" t="e">
        <f t="shared" si="19"/>
        <v>#REF!</v>
      </c>
    </row>
    <row r="642" spans="15:20" x14ac:dyDescent="0.25">
      <c r="O642" s="70">
        <v>639</v>
      </c>
      <c r="P642" s="73">
        <f t="shared" si="18"/>
        <v>54</v>
      </c>
      <c r="Q642" s="73">
        <v>3</v>
      </c>
      <c r="S642" s="73" t="s">
        <v>66</v>
      </c>
      <c r="T642" s="83" t="e">
        <f t="shared" si="19"/>
        <v>#REF!</v>
      </c>
    </row>
    <row r="643" spans="15:20" x14ac:dyDescent="0.25">
      <c r="O643" s="70">
        <v>640</v>
      </c>
      <c r="P643" s="73">
        <f t="shared" si="18"/>
        <v>54</v>
      </c>
      <c r="Q643" s="73">
        <v>4</v>
      </c>
      <c r="S643" s="73" t="s">
        <v>67</v>
      </c>
      <c r="T643" s="83" t="e">
        <f t="shared" si="19"/>
        <v>#REF!</v>
      </c>
    </row>
    <row r="644" spans="15:20" x14ac:dyDescent="0.25">
      <c r="O644" s="70">
        <v>641</v>
      </c>
      <c r="P644" s="73">
        <f t="shared" ref="P644:P707" si="20">ROUNDUP(O644/12,0)</f>
        <v>54</v>
      </c>
      <c r="Q644" s="73">
        <v>5</v>
      </c>
      <c r="S644" s="73" t="s">
        <v>68</v>
      </c>
      <c r="T644" s="83" t="e">
        <f t="shared" si="19"/>
        <v>#REF!</v>
      </c>
    </row>
    <row r="645" spans="15:20" x14ac:dyDescent="0.25">
      <c r="O645" s="70">
        <v>642</v>
      </c>
      <c r="P645" s="73">
        <f t="shared" si="20"/>
        <v>54</v>
      </c>
      <c r="Q645" s="73">
        <v>6</v>
      </c>
      <c r="S645" s="73" t="s">
        <v>69</v>
      </c>
      <c r="T645" s="83" t="e">
        <f t="shared" si="19"/>
        <v>#REF!</v>
      </c>
    </row>
    <row r="646" spans="15:20" x14ac:dyDescent="0.25">
      <c r="O646" s="70">
        <v>643</v>
      </c>
      <c r="P646" s="73">
        <f t="shared" si="20"/>
        <v>54</v>
      </c>
      <c r="Q646" s="73">
        <v>7</v>
      </c>
      <c r="S646" s="73" t="s">
        <v>70</v>
      </c>
      <c r="T646" s="83" t="e">
        <f t="shared" ref="T646:T709" si="21">INDEX($B$7:$M$22,P646,Q646)</f>
        <v>#REF!</v>
      </c>
    </row>
    <row r="647" spans="15:20" x14ac:dyDescent="0.25">
      <c r="O647" s="70">
        <v>644</v>
      </c>
      <c r="P647" s="73">
        <f t="shared" si="20"/>
        <v>54</v>
      </c>
      <c r="Q647" s="73">
        <v>8</v>
      </c>
      <c r="S647" s="73" t="s">
        <v>71</v>
      </c>
      <c r="T647" s="83" t="e">
        <f t="shared" si="21"/>
        <v>#REF!</v>
      </c>
    </row>
    <row r="648" spans="15:20" x14ac:dyDescent="0.25">
      <c r="O648" s="70">
        <v>645</v>
      </c>
      <c r="P648" s="73">
        <f t="shared" si="20"/>
        <v>54</v>
      </c>
      <c r="Q648" s="73">
        <v>9</v>
      </c>
      <c r="S648" s="73" t="s">
        <v>72</v>
      </c>
      <c r="T648" s="83" t="e">
        <f t="shared" si="21"/>
        <v>#REF!</v>
      </c>
    </row>
    <row r="649" spans="15:20" x14ac:dyDescent="0.25">
      <c r="O649" s="70">
        <v>646</v>
      </c>
      <c r="P649" s="73">
        <f t="shared" si="20"/>
        <v>54</v>
      </c>
      <c r="Q649" s="73">
        <v>10</v>
      </c>
      <c r="S649" s="73" t="s">
        <v>73</v>
      </c>
      <c r="T649" s="83" t="e">
        <f t="shared" si="21"/>
        <v>#REF!</v>
      </c>
    </row>
    <row r="650" spans="15:20" x14ac:dyDescent="0.25">
      <c r="O650" s="70">
        <v>647</v>
      </c>
      <c r="P650" s="73">
        <f t="shared" si="20"/>
        <v>54</v>
      </c>
      <c r="Q650" s="73">
        <v>11</v>
      </c>
      <c r="S650" s="73" t="s">
        <v>74</v>
      </c>
      <c r="T650" s="83" t="e">
        <f t="shared" si="21"/>
        <v>#REF!</v>
      </c>
    </row>
    <row r="651" spans="15:20" x14ac:dyDescent="0.25">
      <c r="O651" s="70">
        <v>648</v>
      </c>
      <c r="P651" s="73">
        <f t="shared" si="20"/>
        <v>54</v>
      </c>
      <c r="Q651" s="73">
        <v>12</v>
      </c>
      <c r="S651" s="73" t="s">
        <v>75</v>
      </c>
      <c r="T651" s="83" t="e">
        <f t="shared" si="21"/>
        <v>#REF!</v>
      </c>
    </row>
    <row r="652" spans="15:20" x14ac:dyDescent="0.25">
      <c r="O652" s="70">
        <v>649</v>
      </c>
      <c r="P652" s="73">
        <f t="shared" si="20"/>
        <v>55</v>
      </c>
      <c r="Q652" s="73">
        <v>1</v>
      </c>
      <c r="R652" s="83">
        <v>1855</v>
      </c>
      <c r="S652" s="73" t="s">
        <v>64</v>
      </c>
      <c r="T652" s="83" t="e">
        <f t="shared" si="21"/>
        <v>#REF!</v>
      </c>
    </row>
    <row r="653" spans="15:20" x14ac:dyDescent="0.25">
      <c r="O653" s="70">
        <v>650</v>
      </c>
      <c r="P653" s="73">
        <f t="shared" si="20"/>
        <v>55</v>
      </c>
      <c r="Q653" s="73">
        <v>2</v>
      </c>
      <c r="S653" s="73" t="s">
        <v>65</v>
      </c>
      <c r="T653" s="83" t="e">
        <f t="shared" si="21"/>
        <v>#REF!</v>
      </c>
    </row>
    <row r="654" spans="15:20" x14ac:dyDescent="0.25">
      <c r="O654" s="70">
        <v>651</v>
      </c>
      <c r="P654" s="73">
        <f t="shared" si="20"/>
        <v>55</v>
      </c>
      <c r="Q654" s="73">
        <v>3</v>
      </c>
      <c r="S654" s="73" t="s">
        <v>66</v>
      </c>
      <c r="T654" s="83" t="e">
        <f t="shared" si="21"/>
        <v>#REF!</v>
      </c>
    </row>
    <row r="655" spans="15:20" x14ac:dyDescent="0.25">
      <c r="O655" s="70">
        <v>652</v>
      </c>
      <c r="P655" s="73">
        <f t="shared" si="20"/>
        <v>55</v>
      </c>
      <c r="Q655" s="73">
        <v>4</v>
      </c>
      <c r="S655" s="73" t="s">
        <v>67</v>
      </c>
      <c r="T655" s="83" t="e">
        <f t="shared" si="21"/>
        <v>#REF!</v>
      </c>
    </row>
    <row r="656" spans="15:20" x14ac:dyDescent="0.25">
      <c r="O656" s="70">
        <v>653</v>
      </c>
      <c r="P656" s="73">
        <f t="shared" si="20"/>
        <v>55</v>
      </c>
      <c r="Q656" s="73">
        <v>5</v>
      </c>
      <c r="S656" s="73" t="s">
        <v>68</v>
      </c>
      <c r="T656" s="83" t="e">
        <f t="shared" si="21"/>
        <v>#REF!</v>
      </c>
    </row>
    <row r="657" spans="15:20" x14ac:dyDescent="0.25">
      <c r="O657" s="70">
        <v>654</v>
      </c>
      <c r="P657" s="73">
        <f t="shared" si="20"/>
        <v>55</v>
      </c>
      <c r="Q657" s="73">
        <v>6</v>
      </c>
      <c r="S657" s="73" t="s">
        <v>69</v>
      </c>
      <c r="T657" s="83" t="e">
        <f t="shared" si="21"/>
        <v>#REF!</v>
      </c>
    </row>
    <row r="658" spans="15:20" x14ac:dyDescent="0.25">
      <c r="O658" s="70">
        <v>655</v>
      </c>
      <c r="P658" s="73">
        <f t="shared" si="20"/>
        <v>55</v>
      </c>
      <c r="Q658" s="73">
        <v>7</v>
      </c>
      <c r="S658" s="73" t="s">
        <v>70</v>
      </c>
      <c r="T658" s="83" t="e">
        <f t="shared" si="21"/>
        <v>#REF!</v>
      </c>
    </row>
    <row r="659" spans="15:20" x14ac:dyDescent="0.25">
      <c r="O659" s="70">
        <v>656</v>
      </c>
      <c r="P659" s="73">
        <f t="shared" si="20"/>
        <v>55</v>
      </c>
      <c r="Q659" s="73">
        <v>8</v>
      </c>
      <c r="S659" s="73" t="s">
        <v>71</v>
      </c>
      <c r="T659" s="83" t="e">
        <f t="shared" si="21"/>
        <v>#REF!</v>
      </c>
    </row>
    <row r="660" spans="15:20" x14ac:dyDescent="0.25">
      <c r="O660" s="70">
        <v>657</v>
      </c>
      <c r="P660" s="73">
        <f t="shared" si="20"/>
        <v>55</v>
      </c>
      <c r="Q660" s="73">
        <v>9</v>
      </c>
      <c r="S660" s="73" t="s">
        <v>72</v>
      </c>
      <c r="T660" s="83" t="e">
        <f t="shared" si="21"/>
        <v>#REF!</v>
      </c>
    </row>
    <row r="661" spans="15:20" x14ac:dyDescent="0.25">
      <c r="O661" s="70">
        <v>658</v>
      </c>
      <c r="P661" s="73">
        <f t="shared" si="20"/>
        <v>55</v>
      </c>
      <c r="Q661" s="73">
        <v>10</v>
      </c>
      <c r="S661" s="73" t="s">
        <v>73</v>
      </c>
      <c r="T661" s="83" t="e">
        <f t="shared" si="21"/>
        <v>#REF!</v>
      </c>
    </row>
    <row r="662" spans="15:20" x14ac:dyDescent="0.25">
      <c r="O662" s="70">
        <v>659</v>
      </c>
      <c r="P662" s="73">
        <f t="shared" si="20"/>
        <v>55</v>
      </c>
      <c r="Q662" s="73">
        <v>11</v>
      </c>
      <c r="S662" s="73" t="s">
        <v>74</v>
      </c>
      <c r="T662" s="83" t="e">
        <f t="shared" si="21"/>
        <v>#REF!</v>
      </c>
    </row>
    <row r="663" spans="15:20" x14ac:dyDescent="0.25">
      <c r="O663" s="70">
        <v>660</v>
      </c>
      <c r="P663" s="73">
        <f t="shared" si="20"/>
        <v>55</v>
      </c>
      <c r="Q663" s="73">
        <v>12</v>
      </c>
      <c r="S663" s="73" t="s">
        <v>75</v>
      </c>
      <c r="T663" s="83" t="e">
        <f t="shared" si="21"/>
        <v>#REF!</v>
      </c>
    </row>
    <row r="664" spans="15:20" x14ac:dyDescent="0.25">
      <c r="O664" s="70">
        <v>661</v>
      </c>
      <c r="P664" s="73">
        <f t="shared" si="20"/>
        <v>56</v>
      </c>
      <c r="Q664" s="73">
        <v>1</v>
      </c>
      <c r="R664" s="83">
        <v>1856</v>
      </c>
      <c r="S664" s="73" t="s">
        <v>64</v>
      </c>
      <c r="T664" s="83" t="e">
        <f t="shared" si="21"/>
        <v>#REF!</v>
      </c>
    </row>
    <row r="665" spans="15:20" x14ac:dyDescent="0.25">
      <c r="O665" s="70">
        <v>662</v>
      </c>
      <c r="P665" s="73">
        <f t="shared" si="20"/>
        <v>56</v>
      </c>
      <c r="Q665" s="73">
        <v>2</v>
      </c>
      <c r="S665" s="73" t="s">
        <v>65</v>
      </c>
      <c r="T665" s="83" t="e">
        <f t="shared" si="21"/>
        <v>#REF!</v>
      </c>
    </row>
    <row r="666" spans="15:20" x14ac:dyDescent="0.25">
      <c r="O666" s="70">
        <v>663</v>
      </c>
      <c r="P666" s="73">
        <f t="shared" si="20"/>
        <v>56</v>
      </c>
      <c r="Q666" s="73">
        <v>3</v>
      </c>
      <c r="S666" s="73" t="s">
        <v>66</v>
      </c>
      <c r="T666" s="83" t="e">
        <f t="shared" si="21"/>
        <v>#REF!</v>
      </c>
    </row>
    <row r="667" spans="15:20" x14ac:dyDescent="0.25">
      <c r="O667" s="70">
        <v>664</v>
      </c>
      <c r="P667" s="73">
        <f t="shared" si="20"/>
        <v>56</v>
      </c>
      <c r="Q667" s="73">
        <v>4</v>
      </c>
      <c r="S667" s="73" t="s">
        <v>67</v>
      </c>
      <c r="T667" s="83" t="e">
        <f t="shared" si="21"/>
        <v>#REF!</v>
      </c>
    </row>
    <row r="668" spans="15:20" x14ac:dyDescent="0.25">
      <c r="O668" s="70">
        <v>665</v>
      </c>
      <c r="P668" s="73">
        <f t="shared" si="20"/>
        <v>56</v>
      </c>
      <c r="Q668" s="73">
        <v>5</v>
      </c>
      <c r="S668" s="73" t="s">
        <v>68</v>
      </c>
      <c r="T668" s="83" t="e">
        <f t="shared" si="21"/>
        <v>#REF!</v>
      </c>
    </row>
    <row r="669" spans="15:20" x14ac:dyDescent="0.25">
      <c r="O669" s="70">
        <v>666</v>
      </c>
      <c r="P669" s="73">
        <f t="shared" si="20"/>
        <v>56</v>
      </c>
      <c r="Q669" s="73">
        <v>6</v>
      </c>
      <c r="S669" s="73" t="s">
        <v>69</v>
      </c>
      <c r="T669" s="83" t="e">
        <f t="shared" si="21"/>
        <v>#REF!</v>
      </c>
    </row>
    <row r="670" spans="15:20" x14ac:dyDescent="0.25">
      <c r="O670" s="70">
        <v>667</v>
      </c>
      <c r="P670" s="73">
        <f t="shared" si="20"/>
        <v>56</v>
      </c>
      <c r="Q670" s="73">
        <v>7</v>
      </c>
      <c r="S670" s="73" t="s">
        <v>70</v>
      </c>
      <c r="T670" s="83" t="e">
        <f t="shared" si="21"/>
        <v>#REF!</v>
      </c>
    </row>
    <row r="671" spans="15:20" x14ac:dyDescent="0.25">
      <c r="O671" s="70">
        <v>668</v>
      </c>
      <c r="P671" s="73">
        <f t="shared" si="20"/>
        <v>56</v>
      </c>
      <c r="Q671" s="73">
        <v>8</v>
      </c>
      <c r="S671" s="73" t="s">
        <v>71</v>
      </c>
      <c r="T671" s="83" t="e">
        <f t="shared" si="21"/>
        <v>#REF!</v>
      </c>
    </row>
    <row r="672" spans="15:20" x14ac:dyDescent="0.25">
      <c r="O672" s="70">
        <v>669</v>
      </c>
      <c r="P672" s="73">
        <f t="shared" si="20"/>
        <v>56</v>
      </c>
      <c r="Q672" s="73">
        <v>9</v>
      </c>
      <c r="S672" s="73" t="s">
        <v>72</v>
      </c>
      <c r="T672" s="83" t="e">
        <f t="shared" si="21"/>
        <v>#REF!</v>
      </c>
    </row>
    <row r="673" spans="15:20" x14ac:dyDescent="0.25">
      <c r="O673" s="70">
        <v>670</v>
      </c>
      <c r="P673" s="73">
        <f t="shared" si="20"/>
        <v>56</v>
      </c>
      <c r="Q673" s="73">
        <v>10</v>
      </c>
      <c r="S673" s="73" t="s">
        <v>73</v>
      </c>
      <c r="T673" s="83" t="e">
        <f t="shared" si="21"/>
        <v>#REF!</v>
      </c>
    </row>
    <row r="674" spans="15:20" x14ac:dyDescent="0.25">
      <c r="O674" s="70">
        <v>671</v>
      </c>
      <c r="P674" s="73">
        <f t="shared" si="20"/>
        <v>56</v>
      </c>
      <c r="Q674" s="73">
        <v>11</v>
      </c>
      <c r="S674" s="73" t="s">
        <v>74</v>
      </c>
      <c r="T674" s="83" t="e">
        <f t="shared" si="21"/>
        <v>#REF!</v>
      </c>
    </row>
    <row r="675" spans="15:20" x14ac:dyDescent="0.25">
      <c r="O675" s="70">
        <v>672</v>
      </c>
      <c r="P675" s="73">
        <f t="shared" si="20"/>
        <v>56</v>
      </c>
      <c r="Q675" s="73">
        <v>12</v>
      </c>
      <c r="S675" s="73" t="s">
        <v>75</v>
      </c>
      <c r="T675" s="83" t="e">
        <f t="shared" si="21"/>
        <v>#REF!</v>
      </c>
    </row>
    <row r="676" spans="15:20" x14ac:dyDescent="0.25">
      <c r="O676" s="70">
        <v>673</v>
      </c>
      <c r="P676" s="73">
        <f t="shared" si="20"/>
        <v>57</v>
      </c>
      <c r="Q676" s="73">
        <v>1</v>
      </c>
      <c r="R676" s="83">
        <v>1857</v>
      </c>
      <c r="S676" s="73" t="s">
        <v>64</v>
      </c>
      <c r="T676" s="83" t="e">
        <f t="shared" si="21"/>
        <v>#REF!</v>
      </c>
    </row>
    <row r="677" spans="15:20" x14ac:dyDescent="0.25">
      <c r="O677" s="70">
        <v>674</v>
      </c>
      <c r="P677" s="73">
        <f t="shared" si="20"/>
        <v>57</v>
      </c>
      <c r="Q677" s="73">
        <v>2</v>
      </c>
      <c r="S677" s="73" t="s">
        <v>65</v>
      </c>
      <c r="T677" s="83" t="e">
        <f t="shared" si="21"/>
        <v>#REF!</v>
      </c>
    </row>
    <row r="678" spans="15:20" x14ac:dyDescent="0.25">
      <c r="O678" s="70">
        <v>675</v>
      </c>
      <c r="P678" s="73">
        <f t="shared" si="20"/>
        <v>57</v>
      </c>
      <c r="Q678" s="73">
        <v>3</v>
      </c>
      <c r="S678" s="73" t="s">
        <v>66</v>
      </c>
      <c r="T678" s="83" t="e">
        <f t="shared" si="21"/>
        <v>#REF!</v>
      </c>
    </row>
    <row r="679" spans="15:20" x14ac:dyDescent="0.25">
      <c r="O679" s="70">
        <v>676</v>
      </c>
      <c r="P679" s="73">
        <f t="shared" si="20"/>
        <v>57</v>
      </c>
      <c r="Q679" s="73">
        <v>4</v>
      </c>
      <c r="S679" s="73" t="s">
        <v>67</v>
      </c>
      <c r="T679" s="83" t="e">
        <f t="shared" si="21"/>
        <v>#REF!</v>
      </c>
    </row>
    <row r="680" spans="15:20" x14ac:dyDescent="0.25">
      <c r="O680" s="70">
        <v>677</v>
      </c>
      <c r="P680" s="73">
        <f t="shared" si="20"/>
        <v>57</v>
      </c>
      <c r="Q680" s="73">
        <v>5</v>
      </c>
      <c r="S680" s="73" t="s">
        <v>68</v>
      </c>
      <c r="T680" s="83" t="e">
        <f t="shared" si="21"/>
        <v>#REF!</v>
      </c>
    </row>
    <row r="681" spans="15:20" x14ac:dyDescent="0.25">
      <c r="O681" s="70">
        <v>678</v>
      </c>
      <c r="P681" s="73">
        <f t="shared" si="20"/>
        <v>57</v>
      </c>
      <c r="Q681" s="73">
        <v>6</v>
      </c>
      <c r="S681" s="73" t="s">
        <v>69</v>
      </c>
      <c r="T681" s="83" t="e">
        <f t="shared" si="21"/>
        <v>#REF!</v>
      </c>
    </row>
    <row r="682" spans="15:20" x14ac:dyDescent="0.25">
      <c r="O682" s="70">
        <v>679</v>
      </c>
      <c r="P682" s="73">
        <f t="shared" si="20"/>
        <v>57</v>
      </c>
      <c r="Q682" s="73">
        <v>7</v>
      </c>
      <c r="S682" s="73" t="s">
        <v>70</v>
      </c>
      <c r="T682" s="83" t="e">
        <f t="shared" si="21"/>
        <v>#REF!</v>
      </c>
    </row>
    <row r="683" spans="15:20" x14ac:dyDescent="0.25">
      <c r="O683" s="70">
        <v>680</v>
      </c>
      <c r="P683" s="73">
        <f t="shared" si="20"/>
        <v>57</v>
      </c>
      <c r="Q683" s="73">
        <v>8</v>
      </c>
      <c r="S683" s="73" t="s">
        <v>71</v>
      </c>
      <c r="T683" s="83" t="e">
        <f t="shared" si="21"/>
        <v>#REF!</v>
      </c>
    </row>
    <row r="684" spans="15:20" x14ac:dyDescent="0.25">
      <c r="O684" s="70">
        <v>681</v>
      </c>
      <c r="P684" s="73">
        <f t="shared" si="20"/>
        <v>57</v>
      </c>
      <c r="Q684" s="73">
        <v>9</v>
      </c>
      <c r="S684" s="73" t="s">
        <v>72</v>
      </c>
      <c r="T684" s="83" t="e">
        <f t="shared" si="21"/>
        <v>#REF!</v>
      </c>
    </row>
    <row r="685" spans="15:20" x14ac:dyDescent="0.25">
      <c r="O685" s="70">
        <v>682</v>
      </c>
      <c r="P685" s="73">
        <f t="shared" si="20"/>
        <v>57</v>
      </c>
      <c r="Q685" s="73">
        <v>10</v>
      </c>
      <c r="S685" s="73" t="s">
        <v>73</v>
      </c>
      <c r="T685" s="83" t="e">
        <f t="shared" si="21"/>
        <v>#REF!</v>
      </c>
    </row>
    <row r="686" spans="15:20" x14ac:dyDescent="0.25">
      <c r="O686" s="70">
        <v>683</v>
      </c>
      <c r="P686" s="73">
        <f t="shared" si="20"/>
        <v>57</v>
      </c>
      <c r="Q686" s="73">
        <v>11</v>
      </c>
      <c r="S686" s="73" t="s">
        <v>74</v>
      </c>
      <c r="T686" s="83" t="e">
        <f t="shared" si="21"/>
        <v>#REF!</v>
      </c>
    </row>
    <row r="687" spans="15:20" x14ac:dyDescent="0.25">
      <c r="O687" s="70">
        <v>684</v>
      </c>
      <c r="P687" s="73">
        <f t="shared" si="20"/>
        <v>57</v>
      </c>
      <c r="Q687" s="73">
        <v>12</v>
      </c>
      <c r="S687" s="73" t="s">
        <v>75</v>
      </c>
      <c r="T687" s="83" t="e">
        <f t="shared" si="21"/>
        <v>#REF!</v>
      </c>
    </row>
    <row r="688" spans="15:20" x14ac:dyDescent="0.25">
      <c r="O688" s="70">
        <v>685</v>
      </c>
      <c r="P688" s="73">
        <f t="shared" si="20"/>
        <v>58</v>
      </c>
      <c r="Q688" s="73">
        <v>1</v>
      </c>
      <c r="R688" s="83">
        <v>1858</v>
      </c>
      <c r="S688" s="73" t="s">
        <v>64</v>
      </c>
      <c r="T688" s="83" t="e">
        <f t="shared" si="21"/>
        <v>#REF!</v>
      </c>
    </row>
    <row r="689" spans="15:20" x14ac:dyDescent="0.25">
      <c r="O689" s="70">
        <v>686</v>
      </c>
      <c r="P689" s="73">
        <f t="shared" si="20"/>
        <v>58</v>
      </c>
      <c r="Q689" s="73">
        <v>2</v>
      </c>
      <c r="S689" s="73" t="s">
        <v>65</v>
      </c>
      <c r="T689" s="83" t="e">
        <f t="shared" si="21"/>
        <v>#REF!</v>
      </c>
    </row>
    <row r="690" spans="15:20" x14ac:dyDescent="0.25">
      <c r="O690" s="70">
        <v>687</v>
      </c>
      <c r="P690" s="73">
        <f t="shared" si="20"/>
        <v>58</v>
      </c>
      <c r="Q690" s="73">
        <v>3</v>
      </c>
      <c r="S690" s="73" t="s">
        <v>66</v>
      </c>
      <c r="T690" s="83" t="e">
        <f t="shared" si="21"/>
        <v>#REF!</v>
      </c>
    </row>
    <row r="691" spans="15:20" x14ac:dyDescent="0.25">
      <c r="O691" s="70">
        <v>688</v>
      </c>
      <c r="P691" s="73">
        <f t="shared" si="20"/>
        <v>58</v>
      </c>
      <c r="Q691" s="73">
        <v>4</v>
      </c>
      <c r="S691" s="73" t="s">
        <v>67</v>
      </c>
      <c r="T691" s="83" t="e">
        <f t="shared" si="21"/>
        <v>#REF!</v>
      </c>
    </row>
    <row r="692" spans="15:20" x14ac:dyDescent="0.25">
      <c r="O692" s="70">
        <v>689</v>
      </c>
      <c r="P692" s="73">
        <f t="shared" si="20"/>
        <v>58</v>
      </c>
      <c r="Q692" s="73">
        <v>5</v>
      </c>
      <c r="S692" s="73" t="s">
        <v>68</v>
      </c>
      <c r="T692" s="83" t="e">
        <f t="shared" si="21"/>
        <v>#REF!</v>
      </c>
    </row>
    <row r="693" spans="15:20" x14ac:dyDescent="0.25">
      <c r="O693" s="70">
        <v>690</v>
      </c>
      <c r="P693" s="73">
        <f t="shared" si="20"/>
        <v>58</v>
      </c>
      <c r="Q693" s="73">
        <v>6</v>
      </c>
      <c r="S693" s="73" t="s">
        <v>69</v>
      </c>
      <c r="T693" s="83" t="e">
        <f t="shared" si="21"/>
        <v>#REF!</v>
      </c>
    </row>
    <row r="694" spans="15:20" x14ac:dyDescent="0.25">
      <c r="O694" s="70">
        <v>691</v>
      </c>
      <c r="P694" s="73">
        <f t="shared" si="20"/>
        <v>58</v>
      </c>
      <c r="Q694" s="73">
        <v>7</v>
      </c>
      <c r="S694" s="73" t="s">
        <v>70</v>
      </c>
      <c r="T694" s="83" t="e">
        <f t="shared" si="21"/>
        <v>#REF!</v>
      </c>
    </row>
    <row r="695" spans="15:20" x14ac:dyDescent="0.25">
      <c r="O695" s="70">
        <v>692</v>
      </c>
      <c r="P695" s="73">
        <f t="shared" si="20"/>
        <v>58</v>
      </c>
      <c r="Q695" s="73">
        <v>8</v>
      </c>
      <c r="S695" s="73" t="s">
        <v>71</v>
      </c>
      <c r="T695" s="83" t="e">
        <f t="shared" si="21"/>
        <v>#REF!</v>
      </c>
    </row>
    <row r="696" spans="15:20" x14ac:dyDescent="0.25">
      <c r="O696" s="70">
        <v>693</v>
      </c>
      <c r="P696" s="73">
        <f t="shared" si="20"/>
        <v>58</v>
      </c>
      <c r="Q696" s="73">
        <v>9</v>
      </c>
      <c r="S696" s="73" t="s">
        <v>72</v>
      </c>
      <c r="T696" s="83" t="e">
        <f t="shared" si="21"/>
        <v>#REF!</v>
      </c>
    </row>
    <row r="697" spans="15:20" x14ac:dyDescent="0.25">
      <c r="O697" s="70">
        <v>694</v>
      </c>
      <c r="P697" s="73">
        <f t="shared" si="20"/>
        <v>58</v>
      </c>
      <c r="Q697" s="73">
        <v>10</v>
      </c>
      <c r="S697" s="73" t="s">
        <v>73</v>
      </c>
      <c r="T697" s="83" t="e">
        <f t="shared" si="21"/>
        <v>#REF!</v>
      </c>
    </row>
    <row r="698" spans="15:20" x14ac:dyDescent="0.25">
      <c r="O698" s="70">
        <v>695</v>
      </c>
      <c r="P698" s="73">
        <f t="shared" si="20"/>
        <v>58</v>
      </c>
      <c r="Q698" s="73">
        <v>11</v>
      </c>
      <c r="S698" s="73" t="s">
        <v>74</v>
      </c>
      <c r="T698" s="83" t="e">
        <f t="shared" si="21"/>
        <v>#REF!</v>
      </c>
    </row>
    <row r="699" spans="15:20" x14ac:dyDescent="0.25">
      <c r="O699" s="70">
        <v>696</v>
      </c>
      <c r="P699" s="73">
        <f t="shared" si="20"/>
        <v>58</v>
      </c>
      <c r="Q699" s="73">
        <v>12</v>
      </c>
      <c r="S699" s="73" t="s">
        <v>75</v>
      </c>
      <c r="T699" s="83" t="e">
        <f t="shared" si="21"/>
        <v>#REF!</v>
      </c>
    </row>
    <row r="700" spans="15:20" x14ac:dyDescent="0.25">
      <c r="O700" s="70">
        <v>697</v>
      </c>
      <c r="P700" s="73">
        <f t="shared" si="20"/>
        <v>59</v>
      </c>
      <c r="Q700" s="73">
        <v>1</v>
      </c>
      <c r="R700" s="83">
        <v>1859</v>
      </c>
      <c r="S700" s="73" t="s">
        <v>64</v>
      </c>
      <c r="T700" s="83" t="e">
        <f t="shared" si="21"/>
        <v>#REF!</v>
      </c>
    </row>
    <row r="701" spans="15:20" x14ac:dyDescent="0.25">
      <c r="O701" s="70">
        <v>698</v>
      </c>
      <c r="P701" s="73">
        <f t="shared" si="20"/>
        <v>59</v>
      </c>
      <c r="Q701" s="73">
        <v>2</v>
      </c>
      <c r="S701" s="73" t="s">
        <v>65</v>
      </c>
      <c r="T701" s="83" t="e">
        <f t="shared" si="21"/>
        <v>#REF!</v>
      </c>
    </row>
    <row r="702" spans="15:20" x14ac:dyDescent="0.25">
      <c r="O702" s="70">
        <v>699</v>
      </c>
      <c r="P702" s="73">
        <f t="shared" si="20"/>
        <v>59</v>
      </c>
      <c r="Q702" s="73">
        <v>3</v>
      </c>
      <c r="S702" s="73" t="s">
        <v>66</v>
      </c>
      <c r="T702" s="83" t="e">
        <f t="shared" si="21"/>
        <v>#REF!</v>
      </c>
    </row>
    <row r="703" spans="15:20" x14ac:dyDescent="0.25">
      <c r="O703" s="70">
        <v>700</v>
      </c>
      <c r="P703" s="73">
        <f t="shared" si="20"/>
        <v>59</v>
      </c>
      <c r="Q703" s="73">
        <v>4</v>
      </c>
      <c r="S703" s="73" t="s">
        <v>67</v>
      </c>
      <c r="T703" s="83" t="e">
        <f t="shared" si="21"/>
        <v>#REF!</v>
      </c>
    </row>
    <row r="704" spans="15:20" x14ac:dyDescent="0.25">
      <c r="O704" s="70">
        <v>701</v>
      </c>
      <c r="P704" s="73">
        <f t="shared" si="20"/>
        <v>59</v>
      </c>
      <c r="Q704" s="73">
        <v>5</v>
      </c>
      <c r="S704" s="73" t="s">
        <v>68</v>
      </c>
      <c r="T704" s="83" t="e">
        <f t="shared" si="21"/>
        <v>#REF!</v>
      </c>
    </row>
    <row r="705" spans="15:20" x14ac:dyDescent="0.25">
      <c r="O705" s="70">
        <v>702</v>
      </c>
      <c r="P705" s="73">
        <f t="shared" si="20"/>
        <v>59</v>
      </c>
      <c r="Q705" s="73">
        <v>6</v>
      </c>
      <c r="S705" s="73" t="s">
        <v>69</v>
      </c>
      <c r="T705" s="83" t="e">
        <f t="shared" si="21"/>
        <v>#REF!</v>
      </c>
    </row>
    <row r="706" spans="15:20" x14ac:dyDescent="0.25">
      <c r="O706" s="70">
        <v>703</v>
      </c>
      <c r="P706" s="73">
        <f t="shared" si="20"/>
        <v>59</v>
      </c>
      <c r="Q706" s="73">
        <v>7</v>
      </c>
      <c r="S706" s="73" t="s">
        <v>70</v>
      </c>
      <c r="T706" s="83" t="e">
        <f t="shared" si="21"/>
        <v>#REF!</v>
      </c>
    </row>
    <row r="707" spans="15:20" x14ac:dyDescent="0.25">
      <c r="O707" s="70">
        <v>704</v>
      </c>
      <c r="P707" s="73">
        <f t="shared" si="20"/>
        <v>59</v>
      </c>
      <c r="Q707" s="73">
        <v>8</v>
      </c>
      <c r="S707" s="73" t="s">
        <v>71</v>
      </c>
      <c r="T707" s="83" t="e">
        <f t="shared" si="21"/>
        <v>#REF!</v>
      </c>
    </row>
    <row r="708" spans="15:20" x14ac:dyDescent="0.25">
      <c r="O708" s="70">
        <v>705</v>
      </c>
      <c r="P708" s="73">
        <f t="shared" ref="P708:P735" si="22">ROUNDUP(O708/12,0)</f>
        <v>59</v>
      </c>
      <c r="Q708" s="73">
        <v>9</v>
      </c>
      <c r="S708" s="73" t="s">
        <v>72</v>
      </c>
      <c r="T708" s="83" t="e">
        <f t="shared" si="21"/>
        <v>#REF!</v>
      </c>
    </row>
    <row r="709" spans="15:20" x14ac:dyDescent="0.25">
      <c r="O709" s="70">
        <v>706</v>
      </c>
      <c r="P709" s="73">
        <f t="shared" si="22"/>
        <v>59</v>
      </c>
      <c r="Q709" s="73">
        <v>10</v>
      </c>
      <c r="S709" s="73" t="s">
        <v>73</v>
      </c>
      <c r="T709" s="83" t="e">
        <f t="shared" si="21"/>
        <v>#REF!</v>
      </c>
    </row>
    <row r="710" spans="15:20" x14ac:dyDescent="0.25">
      <c r="O710" s="70">
        <v>707</v>
      </c>
      <c r="P710" s="73">
        <f t="shared" si="22"/>
        <v>59</v>
      </c>
      <c r="Q710" s="73">
        <v>11</v>
      </c>
      <c r="S710" s="73" t="s">
        <v>74</v>
      </c>
      <c r="T710" s="83" t="e">
        <f t="shared" ref="T710:T735" si="23">INDEX($B$7:$M$22,P710,Q710)</f>
        <v>#REF!</v>
      </c>
    </row>
    <row r="711" spans="15:20" x14ac:dyDescent="0.25">
      <c r="O711" s="70">
        <v>708</v>
      </c>
      <c r="P711" s="73">
        <f t="shared" si="22"/>
        <v>59</v>
      </c>
      <c r="Q711" s="73">
        <v>12</v>
      </c>
      <c r="S711" s="73" t="s">
        <v>75</v>
      </c>
      <c r="T711" s="83" t="e">
        <f t="shared" si="23"/>
        <v>#REF!</v>
      </c>
    </row>
    <row r="712" spans="15:20" x14ac:dyDescent="0.25">
      <c r="O712" s="70">
        <v>709</v>
      </c>
      <c r="P712" s="73">
        <f t="shared" si="22"/>
        <v>60</v>
      </c>
      <c r="Q712" s="73">
        <v>1</v>
      </c>
      <c r="R712" s="83">
        <v>1860</v>
      </c>
      <c r="S712" s="73" t="s">
        <v>64</v>
      </c>
      <c r="T712" s="83" t="e">
        <f t="shared" si="23"/>
        <v>#REF!</v>
      </c>
    </row>
    <row r="713" spans="15:20" x14ac:dyDescent="0.25">
      <c r="O713" s="70">
        <v>710</v>
      </c>
      <c r="P713" s="73">
        <f t="shared" si="22"/>
        <v>60</v>
      </c>
      <c r="Q713" s="73">
        <v>2</v>
      </c>
      <c r="S713" s="73" t="s">
        <v>65</v>
      </c>
      <c r="T713" s="83" t="e">
        <f t="shared" si="23"/>
        <v>#REF!</v>
      </c>
    </row>
    <row r="714" spans="15:20" x14ac:dyDescent="0.25">
      <c r="O714" s="70">
        <v>711</v>
      </c>
      <c r="P714" s="73">
        <f t="shared" si="22"/>
        <v>60</v>
      </c>
      <c r="Q714" s="73">
        <v>3</v>
      </c>
      <c r="S714" s="73" t="s">
        <v>66</v>
      </c>
      <c r="T714" s="83" t="e">
        <f t="shared" si="23"/>
        <v>#REF!</v>
      </c>
    </row>
    <row r="715" spans="15:20" x14ac:dyDescent="0.25">
      <c r="O715" s="70">
        <v>712</v>
      </c>
      <c r="P715" s="73">
        <f t="shared" si="22"/>
        <v>60</v>
      </c>
      <c r="Q715" s="73">
        <v>4</v>
      </c>
      <c r="S715" s="73" t="s">
        <v>67</v>
      </c>
      <c r="T715" s="83" t="e">
        <f t="shared" si="23"/>
        <v>#REF!</v>
      </c>
    </row>
    <row r="716" spans="15:20" x14ac:dyDescent="0.25">
      <c r="O716" s="70">
        <v>713</v>
      </c>
      <c r="P716" s="73">
        <f t="shared" si="22"/>
        <v>60</v>
      </c>
      <c r="Q716" s="73">
        <v>5</v>
      </c>
      <c r="S716" s="73" t="s">
        <v>68</v>
      </c>
      <c r="T716" s="83" t="e">
        <f t="shared" si="23"/>
        <v>#REF!</v>
      </c>
    </row>
    <row r="717" spans="15:20" x14ac:dyDescent="0.25">
      <c r="O717" s="70">
        <v>714</v>
      </c>
      <c r="P717" s="73">
        <f t="shared" si="22"/>
        <v>60</v>
      </c>
      <c r="Q717" s="73">
        <v>6</v>
      </c>
      <c r="S717" s="73" t="s">
        <v>69</v>
      </c>
      <c r="T717" s="83" t="e">
        <f t="shared" si="23"/>
        <v>#REF!</v>
      </c>
    </row>
    <row r="718" spans="15:20" x14ac:dyDescent="0.25">
      <c r="O718" s="70">
        <v>715</v>
      </c>
      <c r="P718" s="73">
        <f t="shared" si="22"/>
        <v>60</v>
      </c>
      <c r="Q718" s="73">
        <v>7</v>
      </c>
      <c r="S718" s="73" t="s">
        <v>70</v>
      </c>
      <c r="T718" s="83" t="e">
        <f t="shared" si="23"/>
        <v>#REF!</v>
      </c>
    </row>
    <row r="719" spans="15:20" x14ac:dyDescent="0.25">
      <c r="O719" s="70">
        <v>716</v>
      </c>
      <c r="P719" s="73">
        <f t="shared" si="22"/>
        <v>60</v>
      </c>
      <c r="Q719" s="73">
        <v>8</v>
      </c>
      <c r="S719" s="73" t="s">
        <v>71</v>
      </c>
      <c r="T719" s="83" t="e">
        <f t="shared" si="23"/>
        <v>#REF!</v>
      </c>
    </row>
    <row r="720" spans="15:20" x14ac:dyDescent="0.25">
      <c r="O720" s="70">
        <v>717</v>
      </c>
      <c r="P720" s="73">
        <f t="shared" si="22"/>
        <v>60</v>
      </c>
      <c r="Q720" s="73">
        <v>9</v>
      </c>
      <c r="S720" s="73" t="s">
        <v>72</v>
      </c>
      <c r="T720" s="83" t="e">
        <f t="shared" si="23"/>
        <v>#REF!</v>
      </c>
    </row>
    <row r="721" spans="15:20" x14ac:dyDescent="0.25">
      <c r="O721" s="70">
        <v>718</v>
      </c>
      <c r="P721" s="73">
        <f t="shared" si="22"/>
        <v>60</v>
      </c>
      <c r="Q721" s="73">
        <v>10</v>
      </c>
      <c r="S721" s="73" t="s">
        <v>73</v>
      </c>
      <c r="T721" s="83" t="e">
        <f t="shared" si="23"/>
        <v>#REF!</v>
      </c>
    </row>
    <row r="722" spans="15:20" x14ac:dyDescent="0.25">
      <c r="O722" s="70">
        <v>719</v>
      </c>
      <c r="P722" s="73">
        <f t="shared" si="22"/>
        <v>60</v>
      </c>
      <c r="Q722" s="73">
        <v>11</v>
      </c>
      <c r="S722" s="73" t="s">
        <v>74</v>
      </c>
      <c r="T722" s="83" t="e">
        <f t="shared" si="23"/>
        <v>#REF!</v>
      </c>
    </row>
    <row r="723" spans="15:20" x14ac:dyDescent="0.25">
      <c r="O723" s="70">
        <v>720</v>
      </c>
      <c r="P723" s="73">
        <f t="shared" si="22"/>
        <v>60</v>
      </c>
      <c r="Q723" s="73">
        <v>12</v>
      </c>
      <c r="S723" s="73" t="s">
        <v>75</v>
      </c>
      <c r="T723" s="83" t="e">
        <f t="shared" si="23"/>
        <v>#REF!</v>
      </c>
    </row>
    <row r="724" spans="15:20" x14ac:dyDescent="0.25">
      <c r="O724" s="70">
        <v>721</v>
      </c>
      <c r="P724" s="73">
        <f t="shared" si="22"/>
        <v>61</v>
      </c>
      <c r="Q724" s="73">
        <v>1</v>
      </c>
      <c r="R724" s="83">
        <v>1861</v>
      </c>
      <c r="S724" s="73" t="s">
        <v>64</v>
      </c>
      <c r="T724" s="83" t="e">
        <f t="shared" si="23"/>
        <v>#REF!</v>
      </c>
    </row>
    <row r="725" spans="15:20" x14ac:dyDescent="0.25">
      <c r="O725" s="70">
        <v>722</v>
      </c>
      <c r="P725" s="73">
        <f t="shared" si="22"/>
        <v>61</v>
      </c>
      <c r="Q725" s="73">
        <v>2</v>
      </c>
      <c r="S725" s="73" t="s">
        <v>65</v>
      </c>
      <c r="T725" s="83" t="e">
        <f t="shared" si="23"/>
        <v>#REF!</v>
      </c>
    </row>
    <row r="726" spans="15:20" x14ac:dyDescent="0.25">
      <c r="O726" s="70">
        <v>723</v>
      </c>
      <c r="P726" s="73">
        <f t="shared" si="22"/>
        <v>61</v>
      </c>
      <c r="Q726" s="73">
        <v>3</v>
      </c>
      <c r="S726" s="73" t="s">
        <v>66</v>
      </c>
      <c r="T726" s="83" t="e">
        <f t="shared" si="23"/>
        <v>#REF!</v>
      </c>
    </row>
    <row r="727" spans="15:20" x14ac:dyDescent="0.25">
      <c r="O727" s="70">
        <v>724</v>
      </c>
      <c r="P727" s="73">
        <f t="shared" si="22"/>
        <v>61</v>
      </c>
      <c r="Q727" s="73">
        <v>4</v>
      </c>
      <c r="S727" s="73" t="s">
        <v>67</v>
      </c>
      <c r="T727" s="83" t="e">
        <f t="shared" si="23"/>
        <v>#REF!</v>
      </c>
    </row>
    <row r="728" spans="15:20" x14ac:dyDescent="0.25">
      <c r="O728" s="70">
        <v>725</v>
      </c>
      <c r="P728" s="73">
        <f t="shared" si="22"/>
        <v>61</v>
      </c>
      <c r="Q728" s="73">
        <v>5</v>
      </c>
      <c r="S728" s="73" t="s">
        <v>68</v>
      </c>
      <c r="T728" s="83" t="e">
        <f t="shared" si="23"/>
        <v>#REF!</v>
      </c>
    </row>
    <row r="729" spans="15:20" x14ac:dyDescent="0.25">
      <c r="O729" s="70">
        <v>726</v>
      </c>
      <c r="P729" s="73">
        <f t="shared" si="22"/>
        <v>61</v>
      </c>
      <c r="Q729" s="73">
        <v>6</v>
      </c>
      <c r="S729" s="73" t="s">
        <v>69</v>
      </c>
      <c r="T729" s="83" t="e">
        <f t="shared" si="23"/>
        <v>#REF!</v>
      </c>
    </row>
    <row r="730" spans="15:20" x14ac:dyDescent="0.25">
      <c r="O730" s="70">
        <v>727</v>
      </c>
      <c r="P730" s="73">
        <f t="shared" si="22"/>
        <v>61</v>
      </c>
      <c r="Q730" s="73">
        <v>7</v>
      </c>
      <c r="S730" s="73" t="s">
        <v>70</v>
      </c>
      <c r="T730" s="83" t="e">
        <f t="shared" si="23"/>
        <v>#REF!</v>
      </c>
    </row>
    <row r="731" spans="15:20" x14ac:dyDescent="0.25">
      <c r="O731" s="70">
        <v>728</v>
      </c>
      <c r="P731" s="73">
        <f t="shared" si="22"/>
        <v>61</v>
      </c>
      <c r="Q731" s="73">
        <v>8</v>
      </c>
      <c r="S731" s="73" t="s">
        <v>71</v>
      </c>
      <c r="T731" s="83" t="e">
        <f t="shared" si="23"/>
        <v>#REF!</v>
      </c>
    </row>
    <row r="732" spans="15:20" x14ac:dyDescent="0.25">
      <c r="O732" s="70">
        <v>729</v>
      </c>
      <c r="P732" s="73">
        <f t="shared" si="22"/>
        <v>61</v>
      </c>
      <c r="Q732" s="73">
        <v>9</v>
      </c>
      <c r="S732" s="73" t="s">
        <v>72</v>
      </c>
      <c r="T732" s="83" t="e">
        <f t="shared" si="23"/>
        <v>#REF!</v>
      </c>
    </row>
    <row r="733" spans="15:20" x14ac:dyDescent="0.25">
      <c r="O733" s="70">
        <v>730</v>
      </c>
      <c r="P733" s="73">
        <f t="shared" si="22"/>
        <v>61</v>
      </c>
      <c r="Q733" s="73">
        <v>10</v>
      </c>
      <c r="S733" s="73" t="s">
        <v>73</v>
      </c>
      <c r="T733" s="83" t="e">
        <f t="shared" si="23"/>
        <v>#REF!</v>
      </c>
    </row>
    <row r="734" spans="15:20" x14ac:dyDescent="0.25">
      <c r="O734" s="70">
        <v>731</v>
      </c>
      <c r="P734" s="73">
        <f t="shared" si="22"/>
        <v>61</v>
      </c>
      <c r="Q734" s="73">
        <v>11</v>
      </c>
      <c r="S734" s="73" t="s">
        <v>74</v>
      </c>
      <c r="T734" s="83" t="e">
        <f t="shared" si="23"/>
        <v>#REF!</v>
      </c>
    </row>
    <row r="735" spans="15:20" x14ac:dyDescent="0.25">
      <c r="O735" s="70">
        <v>732</v>
      </c>
      <c r="P735" s="73">
        <f t="shared" si="22"/>
        <v>61</v>
      </c>
      <c r="Q735" s="73">
        <v>12</v>
      </c>
      <c r="S735" s="73" t="s">
        <v>75</v>
      </c>
      <c r="T735" s="83" t="e">
        <f t="shared" si="23"/>
        <v>#REF!</v>
      </c>
    </row>
    <row r="736" spans="15:20" x14ac:dyDescent="0.25">
      <c r="O736" s="70"/>
    </row>
    <row r="737" spans="15:20" s="73" customFormat="1" x14ac:dyDescent="0.25">
      <c r="O737" s="70"/>
      <c r="R737" s="83"/>
      <c r="S737" s="83"/>
      <c r="T737" s="83"/>
    </row>
    <row r="738" spans="15:20" s="73" customFormat="1" x14ac:dyDescent="0.25">
      <c r="O738" s="70"/>
      <c r="R738" s="83"/>
      <c r="S738" s="83"/>
      <c r="T738" s="83"/>
    </row>
    <row r="739" spans="15:20" s="73" customFormat="1" x14ac:dyDescent="0.25">
      <c r="O739" s="70"/>
      <c r="R739" s="83"/>
      <c r="S739" s="83"/>
      <c r="T739" s="83"/>
    </row>
    <row r="740" spans="15:20" s="73" customFormat="1" x14ac:dyDescent="0.25">
      <c r="O740" s="70"/>
      <c r="R740" s="83"/>
      <c r="S740" s="83"/>
      <c r="T740" s="83"/>
    </row>
    <row r="741" spans="15:20" s="73" customFormat="1" x14ac:dyDescent="0.25">
      <c r="O741" s="70"/>
      <c r="R741" s="83"/>
      <c r="S741" s="83"/>
      <c r="T741" s="83"/>
    </row>
    <row r="742" spans="15:20" s="73" customFormat="1" x14ac:dyDescent="0.25">
      <c r="O742" s="70"/>
      <c r="R742" s="83"/>
      <c r="S742" s="83"/>
      <c r="T742" s="83"/>
    </row>
    <row r="743" spans="15:20" s="73" customFormat="1" x14ac:dyDescent="0.25">
      <c r="O743" s="70"/>
      <c r="R743" s="83"/>
      <c r="S743" s="83"/>
      <c r="T743" s="83"/>
    </row>
    <row r="744" spans="15:20" s="73" customFormat="1" x14ac:dyDescent="0.25">
      <c r="O744" s="70"/>
      <c r="R744" s="83"/>
      <c r="S744" s="83"/>
      <c r="T744" s="83"/>
    </row>
    <row r="745" spans="15:20" s="73" customFormat="1" x14ac:dyDescent="0.25">
      <c r="O745" s="70"/>
      <c r="R745" s="83"/>
      <c r="S745" s="83"/>
      <c r="T745" s="83"/>
    </row>
    <row r="746" spans="15:20" s="73" customFormat="1" x14ac:dyDescent="0.25">
      <c r="O746" s="70"/>
      <c r="R746" s="83"/>
      <c r="S746" s="83"/>
      <c r="T746" s="83"/>
    </row>
    <row r="747" spans="15:20" s="73" customFormat="1" x14ac:dyDescent="0.25">
      <c r="O747" s="70"/>
      <c r="R747" s="83"/>
      <c r="S747" s="83"/>
      <c r="T747" s="83"/>
    </row>
  </sheetData>
  <hyperlinks>
    <hyperlink ref="A1" location="Contents!A1" display="Contents"/>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699"/>
  <sheetViews>
    <sheetView zoomScaleNormal="100" workbookViewId="0"/>
  </sheetViews>
  <sheetFormatPr defaultRowHeight="15" x14ac:dyDescent="0.25"/>
  <cols>
    <col min="15" max="15" width="5.42578125" style="65" bestFit="1" customWidth="1"/>
    <col min="16" max="17" width="4.42578125" style="65" bestFit="1" customWidth="1"/>
  </cols>
  <sheetData>
    <row r="1" spans="1:20" x14ac:dyDescent="0.25">
      <c r="A1" s="115" t="s">
        <v>349</v>
      </c>
      <c r="B1" s="5" t="s">
        <v>193</v>
      </c>
    </row>
    <row r="2" spans="1:20" x14ac:dyDescent="0.25">
      <c r="B2" s="5" t="s">
        <v>192</v>
      </c>
    </row>
    <row r="3" spans="1:20" x14ac:dyDescent="0.25">
      <c r="B3" s="5" t="s">
        <v>273</v>
      </c>
    </row>
    <row r="4" spans="1:20" x14ac:dyDescent="0.25">
      <c r="B4" s="5" t="s">
        <v>122</v>
      </c>
      <c r="O4" s="66">
        <v>1</v>
      </c>
      <c r="P4" s="65">
        <f t="shared" ref="P4:P67" si="0">ROUNDUP(O4/12,0)</f>
        <v>1</v>
      </c>
      <c r="Q4" s="65">
        <v>1</v>
      </c>
      <c r="R4">
        <v>1794</v>
      </c>
      <c r="S4" s="65" t="s">
        <v>64</v>
      </c>
      <c r="T4">
        <f t="shared" ref="T4:T67" si="1">INDEX($B$7:$M$63,P4,Q4)</f>
        <v>8720</v>
      </c>
    </row>
    <row r="5" spans="1:20" x14ac:dyDescent="0.25">
      <c r="O5" s="66">
        <v>2</v>
      </c>
      <c r="P5" s="65">
        <f t="shared" si="0"/>
        <v>1</v>
      </c>
      <c r="Q5" s="65">
        <v>2</v>
      </c>
      <c r="S5" s="65" t="s">
        <v>65</v>
      </c>
      <c r="T5">
        <f t="shared" si="1"/>
        <v>8831</v>
      </c>
    </row>
    <row r="6" spans="1:20" x14ac:dyDescent="0.25">
      <c r="A6" s="9" t="s">
        <v>2</v>
      </c>
      <c r="B6" s="9" t="s">
        <v>191</v>
      </c>
      <c r="C6" s="9" t="s">
        <v>190</v>
      </c>
      <c r="D6" s="9" t="s">
        <v>189</v>
      </c>
      <c r="E6" s="9" t="s">
        <v>188</v>
      </c>
      <c r="F6" s="9" t="s">
        <v>187</v>
      </c>
      <c r="G6" s="9" t="s">
        <v>186</v>
      </c>
      <c r="H6" s="9" t="s">
        <v>185</v>
      </c>
      <c r="I6" s="9" t="s">
        <v>184</v>
      </c>
      <c r="J6" s="9" t="s">
        <v>183</v>
      </c>
      <c r="K6" s="9" t="s">
        <v>182</v>
      </c>
      <c r="L6" s="9" t="s">
        <v>181</v>
      </c>
      <c r="M6" s="9" t="s">
        <v>180</v>
      </c>
      <c r="O6" s="66">
        <v>3</v>
      </c>
      <c r="P6" s="65">
        <f t="shared" si="0"/>
        <v>1</v>
      </c>
      <c r="Q6" s="65">
        <v>3</v>
      </c>
      <c r="S6" s="65" t="s">
        <v>66</v>
      </c>
      <c r="T6">
        <f t="shared" si="1"/>
        <v>9052</v>
      </c>
    </row>
    <row r="7" spans="1:20" x14ac:dyDescent="0.25">
      <c r="A7" s="63">
        <v>1794</v>
      </c>
      <c r="B7" s="68">
        <v>8720</v>
      </c>
      <c r="C7" s="80">
        <v>8831</v>
      </c>
      <c r="D7" s="68">
        <v>9052</v>
      </c>
      <c r="E7" s="68">
        <v>8757</v>
      </c>
      <c r="F7" s="68">
        <v>8516</v>
      </c>
      <c r="G7" s="68">
        <v>7264</v>
      </c>
      <c r="H7" s="68">
        <v>7365</v>
      </c>
      <c r="I7" s="68">
        <v>6347</v>
      </c>
      <c r="J7" s="68">
        <v>7244</v>
      </c>
      <c r="K7" s="68">
        <v>7850</v>
      </c>
      <c r="L7" s="68">
        <v>7778</v>
      </c>
      <c r="M7" s="72">
        <v>7689</v>
      </c>
      <c r="O7" s="66">
        <v>4</v>
      </c>
      <c r="P7" s="65">
        <f t="shared" si="0"/>
        <v>1</v>
      </c>
      <c r="Q7" s="65">
        <v>4</v>
      </c>
      <c r="S7" s="65" t="s">
        <v>67</v>
      </c>
      <c r="T7">
        <f t="shared" si="1"/>
        <v>8757</v>
      </c>
    </row>
    <row r="8" spans="1:20" x14ac:dyDescent="0.25">
      <c r="A8" s="13">
        <v>1795</v>
      </c>
      <c r="B8" s="66">
        <v>8007</v>
      </c>
      <c r="C8" s="89">
        <v>9589</v>
      </c>
      <c r="D8" s="66">
        <v>10698</v>
      </c>
      <c r="E8" s="66">
        <v>11292</v>
      </c>
      <c r="F8" s="66">
        <v>10384</v>
      </c>
      <c r="G8" s="66">
        <v>10032</v>
      </c>
      <c r="H8" s="66">
        <v>9411</v>
      </c>
      <c r="I8" s="66">
        <v>9284</v>
      </c>
      <c r="J8" s="66">
        <v>11138</v>
      </c>
      <c r="K8" s="66">
        <v>10510</v>
      </c>
      <c r="L8" s="66">
        <v>9718</v>
      </c>
      <c r="M8" s="66">
        <v>10834</v>
      </c>
      <c r="O8" s="66">
        <v>5</v>
      </c>
      <c r="P8" s="65">
        <f t="shared" si="0"/>
        <v>1</v>
      </c>
      <c r="Q8" s="65">
        <v>5</v>
      </c>
      <c r="S8" s="65" t="s">
        <v>68</v>
      </c>
      <c r="T8">
        <f t="shared" si="1"/>
        <v>8516</v>
      </c>
    </row>
    <row r="9" spans="1:20" x14ac:dyDescent="0.25">
      <c r="A9" s="13">
        <v>1796</v>
      </c>
      <c r="B9" s="66">
        <v>10659</v>
      </c>
      <c r="C9" s="89">
        <v>11500</v>
      </c>
      <c r="D9" s="66">
        <v>11307</v>
      </c>
      <c r="E9" s="66">
        <v>10990</v>
      </c>
      <c r="F9" s="66">
        <v>10787</v>
      </c>
      <c r="G9" s="66">
        <v>10012</v>
      </c>
      <c r="H9" s="66">
        <v>8697</v>
      </c>
      <c r="I9" s="66">
        <v>7845</v>
      </c>
      <c r="J9" s="66">
        <v>7280</v>
      </c>
      <c r="K9" s="66">
        <v>7926</v>
      </c>
      <c r="L9" s="66">
        <v>8988</v>
      </c>
      <c r="M9" s="65">
        <v>9661</v>
      </c>
      <c r="O9" s="66">
        <v>6</v>
      </c>
      <c r="P9" s="65">
        <f t="shared" si="0"/>
        <v>1</v>
      </c>
      <c r="Q9" s="65">
        <v>6</v>
      </c>
      <c r="S9" s="65" t="s">
        <v>69</v>
      </c>
      <c r="T9">
        <f t="shared" si="1"/>
        <v>7264</v>
      </c>
    </row>
    <row r="10" spans="1:20" x14ac:dyDescent="0.25">
      <c r="A10" s="13">
        <v>1797</v>
      </c>
      <c r="B10" s="66">
        <v>8847</v>
      </c>
      <c r="C10" s="89">
        <v>8253</v>
      </c>
      <c r="D10" s="66">
        <v>8269</v>
      </c>
      <c r="E10" s="66">
        <v>8295</v>
      </c>
      <c r="F10" s="66">
        <v>8107</v>
      </c>
      <c r="G10" s="66">
        <v>7742</v>
      </c>
      <c r="H10" s="66">
        <v>7411</v>
      </c>
      <c r="I10" s="66">
        <v>6936</v>
      </c>
      <c r="J10" s="66">
        <v>5577</v>
      </c>
      <c r="K10" s="66">
        <v>4797</v>
      </c>
      <c r="L10" s="66">
        <v>4478</v>
      </c>
      <c r="M10" s="66">
        <v>5659</v>
      </c>
      <c r="O10" s="66">
        <v>7</v>
      </c>
      <c r="P10" s="65">
        <f t="shared" si="0"/>
        <v>1</v>
      </c>
      <c r="Q10" s="65">
        <v>7</v>
      </c>
      <c r="S10" s="65" t="s">
        <v>70</v>
      </c>
      <c r="T10">
        <f t="shared" si="1"/>
        <v>7365</v>
      </c>
    </row>
    <row r="11" spans="1:20" x14ac:dyDescent="0.25">
      <c r="A11" s="13">
        <v>1798</v>
      </c>
      <c r="B11" s="66">
        <v>7837</v>
      </c>
      <c r="C11" s="89">
        <v>9119</v>
      </c>
      <c r="D11" s="66">
        <v>9596</v>
      </c>
      <c r="E11" s="66">
        <v>10194</v>
      </c>
      <c r="F11" s="66">
        <v>9907</v>
      </c>
      <c r="G11" s="66">
        <v>9612</v>
      </c>
      <c r="H11" s="66">
        <v>9030</v>
      </c>
      <c r="I11" s="66">
        <v>8985</v>
      </c>
      <c r="J11" s="66">
        <v>8952</v>
      </c>
      <c r="K11" s="66">
        <v>9022</v>
      </c>
      <c r="L11" s="66">
        <v>8896</v>
      </c>
      <c r="M11" s="66">
        <v>8592</v>
      </c>
      <c r="O11" s="66">
        <v>8</v>
      </c>
      <c r="P11" s="65">
        <f t="shared" si="0"/>
        <v>1</v>
      </c>
      <c r="Q11" s="65">
        <v>8</v>
      </c>
      <c r="S11" s="65" t="s">
        <v>71</v>
      </c>
      <c r="T11">
        <f t="shared" si="1"/>
        <v>6347</v>
      </c>
    </row>
    <row r="12" spans="1:20" x14ac:dyDescent="0.25">
      <c r="A12" s="63">
        <v>1799</v>
      </c>
      <c r="B12" s="68">
        <v>10002</v>
      </c>
      <c r="C12" s="88">
        <v>9745</v>
      </c>
      <c r="D12" s="68">
        <v>10000</v>
      </c>
      <c r="E12" s="68">
        <v>10848</v>
      </c>
      <c r="F12" s="68">
        <v>11259</v>
      </c>
      <c r="G12" s="68">
        <v>11038</v>
      </c>
      <c r="H12" s="68">
        <v>10407</v>
      </c>
      <c r="I12" s="68">
        <v>8990</v>
      </c>
      <c r="J12" s="72">
        <v>9111</v>
      </c>
      <c r="K12" s="68">
        <v>9108</v>
      </c>
      <c r="L12" s="68">
        <v>8616</v>
      </c>
      <c r="M12" s="68">
        <v>9005</v>
      </c>
      <c r="O12" s="66">
        <v>9</v>
      </c>
      <c r="P12" s="65">
        <f t="shared" si="0"/>
        <v>1</v>
      </c>
      <c r="Q12" s="65">
        <v>9</v>
      </c>
      <c r="S12" s="65" t="s">
        <v>72</v>
      </c>
      <c r="T12">
        <f t="shared" si="1"/>
        <v>7244</v>
      </c>
    </row>
    <row r="13" spans="1:20" x14ac:dyDescent="0.25">
      <c r="A13" s="13">
        <v>1800</v>
      </c>
      <c r="B13" s="66">
        <v>11576</v>
      </c>
      <c r="C13" s="79">
        <v>12342</v>
      </c>
      <c r="D13" s="66">
        <v>13023</v>
      </c>
      <c r="E13" s="66">
        <v>14130</v>
      </c>
      <c r="F13" s="66">
        <v>13460</v>
      </c>
      <c r="G13" s="66">
        <v>12332</v>
      </c>
      <c r="H13" s="66">
        <v>12771</v>
      </c>
      <c r="I13" s="66">
        <v>12613</v>
      </c>
      <c r="J13" s="66">
        <v>12395</v>
      </c>
      <c r="K13" s="66">
        <v>12553</v>
      </c>
      <c r="L13" s="66">
        <v>12125</v>
      </c>
      <c r="M13" s="66">
        <v>12644</v>
      </c>
      <c r="O13" s="66">
        <v>10</v>
      </c>
      <c r="P13" s="65">
        <f t="shared" si="0"/>
        <v>1</v>
      </c>
      <c r="Q13" s="65">
        <v>10</v>
      </c>
      <c r="S13" s="65" t="s">
        <v>73</v>
      </c>
      <c r="T13">
        <f t="shared" si="1"/>
        <v>7850</v>
      </c>
    </row>
    <row r="14" spans="1:20" x14ac:dyDescent="0.25">
      <c r="A14" s="13">
        <v>1801</v>
      </c>
      <c r="B14" s="66">
        <v>14004</v>
      </c>
      <c r="C14" s="79">
        <v>14271</v>
      </c>
      <c r="D14" s="66">
        <v>14150</v>
      </c>
      <c r="E14" s="66">
        <v>12878</v>
      </c>
      <c r="F14" s="66">
        <v>12653</v>
      </c>
      <c r="G14" s="66">
        <v>12890</v>
      </c>
      <c r="H14" s="66">
        <v>12654</v>
      </c>
      <c r="I14" s="66">
        <v>11697</v>
      </c>
      <c r="J14" s="66">
        <v>11376</v>
      </c>
      <c r="K14" s="66">
        <v>11820</v>
      </c>
      <c r="L14" s="66">
        <v>11355</v>
      </c>
      <c r="M14" s="66">
        <v>12235</v>
      </c>
      <c r="O14" s="66">
        <v>11</v>
      </c>
      <c r="P14" s="65">
        <f t="shared" si="0"/>
        <v>1</v>
      </c>
      <c r="Q14" s="65">
        <v>11</v>
      </c>
      <c r="S14" s="65" t="s">
        <v>74</v>
      </c>
      <c r="T14">
        <f t="shared" si="1"/>
        <v>7778</v>
      </c>
    </row>
    <row r="15" spans="1:20" x14ac:dyDescent="0.25">
      <c r="A15" s="13">
        <v>1802</v>
      </c>
      <c r="B15" s="66">
        <v>13513</v>
      </c>
      <c r="C15" s="79">
        <v>13890</v>
      </c>
      <c r="D15" s="66">
        <v>14807</v>
      </c>
      <c r="E15" s="66">
        <v>15656</v>
      </c>
      <c r="F15" s="66">
        <v>14970</v>
      </c>
      <c r="G15" s="66">
        <v>14544</v>
      </c>
      <c r="H15" s="66">
        <v>14451</v>
      </c>
      <c r="I15" s="66">
        <v>13588</v>
      </c>
      <c r="J15" s="66">
        <v>12137</v>
      </c>
      <c r="K15" s="66">
        <v>10871</v>
      </c>
      <c r="L15" s="66">
        <v>8906</v>
      </c>
      <c r="M15" s="66">
        <v>8648</v>
      </c>
      <c r="O15" s="66">
        <v>12</v>
      </c>
      <c r="P15" s="65">
        <f t="shared" si="0"/>
        <v>1</v>
      </c>
      <c r="Q15" s="65">
        <v>12</v>
      </c>
      <c r="S15" s="65" t="s">
        <v>75</v>
      </c>
      <c r="T15">
        <f t="shared" si="1"/>
        <v>7689</v>
      </c>
    </row>
    <row r="16" spans="1:20" x14ac:dyDescent="0.25">
      <c r="A16" s="13">
        <v>1803</v>
      </c>
      <c r="B16" s="66">
        <v>8121</v>
      </c>
      <c r="C16" s="79">
        <v>8807</v>
      </c>
      <c r="D16" s="66">
        <v>10450</v>
      </c>
      <c r="E16" s="66">
        <v>11879</v>
      </c>
      <c r="F16" s="66">
        <v>12070</v>
      </c>
      <c r="G16" s="66">
        <v>13248</v>
      </c>
      <c r="H16" s="66">
        <v>14364</v>
      </c>
      <c r="I16" s="66">
        <v>13697</v>
      </c>
      <c r="J16" s="66">
        <v>12965</v>
      </c>
      <c r="K16" s="66">
        <v>12842</v>
      </c>
      <c r="L16" s="66">
        <v>11992</v>
      </c>
      <c r="M16" s="66">
        <v>11870</v>
      </c>
      <c r="O16" s="66">
        <v>13</v>
      </c>
      <c r="P16" s="65">
        <f t="shared" si="0"/>
        <v>2</v>
      </c>
      <c r="Q16" s="65">
        <v>1</v>
      </c>
      <c r="R16">
        <v>1795</v>
      </c>
      <c r="S16" s="65" t="s">
        <v>64</v>
      </c>
      <c r="T16">
        <f t="shared" si="1"/>
        <v>8007</v>
      </c>
    </row>
    <row r="17" spans="1:20" x14ac:dyDescent="0.25">
      <c r="A17" s="63">
        <v>1804</v>
      </c>
      <c r="B17" s="68">
        <v>12260</v>
      </c>
      <c r="C17" s="80">
        <v>13567</v>
      </c>
      <c r="D17" s="68">
        <v>15761</v>
      </c>
      <c r="E17" s="68">
        <v>16426</v>
      </c>
      <c r="F17" s="68">
        <v>16272</v>
      </c>
      <c r="G17" s="68">
        <v>15411</v>
      </c>
      <c r="H17" s="68">
        <v>15061</v>
      </c>
      <c r="I17" s="68">
        <v>14929</v>
      </c>
      <c r="J17" s="68">
        <v>14736</v>
      </c>
      <c r="K17" s="68">
        <v>14167</v>
      </c>
      <c r="L17" s="68">
        <v>13354</v>
      </c>
      <c r="M17" s="68">
        <v>13735</v>
      </c>
      <c r="O17" s="66">
        <v>14</v>
      </c>
      <c r="P17" s="65">
        <f t="shared" si="0"/>
        <v>2</v>
      </c>
      <c r="Q17" s="65">
        <v>2</v>
      </c>
      <c r="S17" s="65" t="s">
        <v>65</v>
      </c>
      <c r="T17">
        <f t="shared" si="1"/>
        <v>9589</v>
      </c>
    </row>
    <row r="18" spans="1:20" x14ac:dyDescent="0.25">
      <c r="A18" s="13">
        <v>1805</v>
      </c>
      <c r="B18" s="66">
        <v>14554</v>
      </c>
      <c r="C18" s="79">
        <v>15576</v>
      </c>
      <c r="D18" s="66">
        <v>17206</v>
      </c>
      <c r="E18" s="66">
        <v>16361</v>
      </c>
      <c r="F18" s="66">
        <v>15009</v>
      </c>
      <c r="G18" s="66">
        <v>13148</v>
      </c>
      <c r="H18" s="66">
        <v>12248</v>
      </c>
      <c r="I18" s="66">
        <v>11398</v>
      </c>
      <c r="J18" s="66">
        <v>11253</v>
      </c>
      <c r="K18" s="66">
        <v>10905</v>
      </c>
      <c r="L18" s="66">
        <v>10363</v>
      </c>
      <c r="M18" s="66">
        <v>10546</v>
      </c>
      <c r="O18" s="66">
        <v>15</v>
      </c>
      <c r="P18" s="65">
        <f t="shared" si="0"/>
        <v>2</v>
      </c>
      <c r="Q18" s="65">
        <v>3</v>
      </c>
      <c r="S18" s="65" t="s">
        <v>66</v>
      </c>
      <c r="T18">
        <f t="shared" si="1"/>
        <v>10698</v>
      </c>
    </row>
    <row r="19" spans="1:20" x14ac:dyDescent="0.25">
      <c r="A19" s="13">
        <v>1806</v>
      </c>
      <c r="B19" s="66">
        <v>10673</v>
      </c>
      <c r="C19" s="79">
        <v>12708</v>
      </c>
      <c r="D19" s="66">
        <v>14680</v>
      </c>
      <c r="E19" s="66">
        <v>16658</v>
      </c>
      <c r="F19" s="66">
        <v>15866</v>
      </c>
      <c r="G19" s="66">
        <v>15708</v>
      </c>
      <c r="H19" s="66">
        <v>15458</v>
      </c>
      <c r="I19" s="66">
        <v>14131</v>
      </c>
      <c r="J19" s="66">
        <v>12712</v>
      </c>
      <c r="K19" s="66">
        <v>11646</v>
      </c>
      <c r="L19" s="66">
        <v>10413</v>
      </c>
      <c r="M19" s="66">
        <v>10181</v>
      </c>
      <c r="O19" s="66">
        <v>16</v>
      </c>
      <c r="P19" s="65">
        <f t="shared" si="0"/>
        <v>2</v>
      </c>
      <c r="Q19" s="65">
        <v>4</v>
      </c>
      <c r="S19" s="65" t="s">
        <v>67</v>
      </c>
      <c r="T19">
        <f t="shared" si="1"/>
        <v>11292</v>
      </c>
    </row>
    <row r="20" spans="1:20" x14ac:dyDescent="0.25">
      <c r="A20" s="13">
        <v>1807</v>
      </c>
      <c r="B20" s="66">
        <v>10384</v>
      </c>
      <c r="C20" s="79">
        <v>12261</v>
      </c>
      <c r="D20" s="66">
        <v>14106</v>
      </c>
      <c r="E20" s="66">
        <v>14595</v>
      </c>
      <c r="F20" s="66">
        <v>14263</v>
      </c>
      <c r="G20" s="66">
        <v>13949</v>
      </c>
      <c r="H20" s="66">
        <v>14976</v>
      </c>
      <c r="I20" s="66">
        <v>13811</v>
      </c>
      <c r="J20" s="66">
        <v>13653</v>
      </c>
      <c r="K20" s="66">
        <v>13634</v>
      </c>
      <c r="L20" s="66">
        <v>12623</v>
      </c>
      <c r="M20" s="66">
        <v>12298</v>
      </c>
      <c r="O20" s="66">
        <v>17</v>
      </c>
      <c r="P20" s="65">
        <f t="shared" si="0"/>
        <v>2</v>
      </c>
      <c r="Q20" s="65">
        <v>5</v>
      </c>
      <c r="S20" s="65" t="s">
        <v>68</v>
      </c>
      <c r="T20">
        <f t="shared" si="1"/>
        <v>10384</v>
      </c>
    </row>
    <row r="21" spans="1:20" x14ac:dyDescent="0.25">
      <c r="A21" s="13">
        <v>1808</v>
      </c>
      <c r="B21" s="66">
        <v>12895</v>
      </c>
      <c r="C21" s="79">
        <v>13671</v>
      </c>
      <c r="D21" s="66">
        <v>14850</v>
      </c>
      <c r="E21" s="66">
        <v>15584</v>
      </c>
      <c r="F21" s="66">
        <v>14305</v>
      </c>
      <c r="G21" s="66">
        <v>14699</v>
      </c>
      <c r="H21" s="66">
        <v>14826</v>
      </c>
      <c r="I21" s="66">
        <v>14826</v>
      </c>
      <c r="J21" s="66">
        <v>14869</v>
      </c>
      <c r="K21" s="66">
        <v>14870</v>
      </c>
      <c r="L21" s="66">
        <v>13658</v>
      </c>
      <c r="M21" s="84">
        <v>13833</v>
      </c>
      <c r="O21" s="66">
        <v>18</v>
      </c>
      <c r="P21" s="65">
        <f t="shared" si="0"/>
        <v>2</v>
      </c>
      <c r="Q21" s="65">
        <v>6</v>
      </c>
      <c r="S21" s="65" t="s">
        <v>69</v>
      </c>
      <c r="T21">
        <f t="shared" si="1"/>
        <v>10032</v>
      </c>
    </row>
    <row r="22" spans="1:20" x14ac:dyDescent="0.25">
      <c r="A22" s="63">
        <v>1809</v>
      </c>
      <c r="B22" s="68">
        <v>14362</v>
      </c>
      <c r="C22" s="80">
        <v>14408</v>
      </c>
      <c r="D22" s="68">
        <v>15595</v>
      </c>
      <c r="E22" s="68">
        <v>16297</v>
      </c>
      <c r="F22" s="68">
        <v>15712</v>
      </c>
      <c r="G22" s="68">
        <v>16090</v>
      </c>
      <c r="H22" s="68">
        <v>16360</v>
      </c>
      <c r="I22" s="68">
        <v>15054</v>
      </c>
      <c r="J22" s="68">
        <v>14978</v>
      </c>
      <c r="K22" s="68">
        <v>15099</v>
      </c>
      <c r="L22" s="68">
        <v>13440</v>
      </c>
      <c r="M22" s="68">
        <v>12229</v>
      </c>
      <c r="O22" s="66">
        <v>19</v>
      </c>
      <c r="P22" s="65">
        <f t="shared" si="0"/>
        <v>2</v>
      </c>
      <c r="Q22" s="65">
        <v>7</v>
      </c>
      <c r="S22" s="65" t="s">
        <v>70</v>
      </c>
      <c r="T22">
        <f t="shared" si="1"/>
        <v>9411</v>
      </c>
    </row>
    <row r="23" spans="1:20" x14ac:dyDescent="0.25">
      <c r="A23" s="13">
        <v>1810</v>
      </c>
      <c r="B23" s="66">
        <v>12148</v>
      </c>
      <c r="C23" s="79">
        <v>13146</v>
      </c>
      <c r="D23" s="66">
        <v>14611</v>
      </c>
      <c r="E23" s="66">
        <v>15757</v>
      </c>
      <c r="F23" s="66">
        <v>15296</v>
      </c>
      <c r="G23" s="66">
        <v>15861</v>
      </c>
      <c r="H23" s="66">
        <v>17613</v>
      </c>
      <c r="I23" s="66">
        <v>16520</v>
      </c>
      <c r="J23" s="66">
        <v>16687</v>
      </c>
      <c r="K23" s="66">
        <v>18298</v>
      </c>
      <c r="L23" s="66">
        <v>16827</v>
      </c>
      <c r="M23" s="65">
        <v>15483</v>
      </c>
      <c r="O23" s="66">
        <v>20</v>
      </c>
      <c r="P23" s="65">
        <f t="shared" si="0"/>
        <v>2</v>
      </c>
      <c r="Q23" s="65">
        <v>8</v>
      </c>
      <c r="S23" s="65" t="s">
        <v>71</v>
      </c>
      <c r="T23">
        <f t="shared" si="1"/>
        <v>9284</v>
      </c>
    </row>
    <row r="24" spans="1:20" x14ac:dyDescent="0.25">
      <c r="A24" s="13">
        <v>1811</v>
      </c>
      <c r="B24" s="66">
        <v>15590</v>
      </c>
      <c r="C24" s="79">
        <v>16851</v>
      </c>
      <c r="D24" s="66">
        <v>17869</v>
      </c>
      <c r="E24" s="66">
        <v>18924</v>
      </c>
      <c r="F24" s="66">
        <v>20639</v>
      </c>
      <c r="G24" s="66">
        <v>21810</v>
      </c>
      <c r="H24" s="66">
        <v>22179</v>
      </c>
      <c r="I24" s="66">
        <v>22510</v>
      </c>
      <c r="J24" s="66">
        <v>22870</v>
      </c>
      <c r="K24" s="66">
        <v>22071</v>
      </c>
      <c r="L24" s="66">
        <v>19997</v>
      </c>
      <c r="M24" s="66">
        <v>20707</v>
      </c>
      <c r="O24" s="66">
        <v>21</v>
      </c>
      <c r="P24" s="65">
        <f t="shared" si="0"/>
        <v>2</v>
      </c>
      <c r="Q24" s="65">
        <v>9</v>
      </c>
      <c r="S24" s="65" t="s">
        <v>72</v>
      </c>
      <c r="T24">
        <f t="shared" si="1"/>
        <v>11138</v>
      </c>
    </row>
    <row r="25" spans="1:20" x14ac:dyDescent="0.25">
      <c r="A25" s="13">
        <v>1812</v>
      </c>
      <c r="B25" s="66">
        <v>21236</v>
      </c>
      <c r="C25" s="79">
        <v>20660</v>
      </c>
      <c r="D25" s="66">
        <v>23387</v>
      </c>
      <c r="E25" s="66">
        <v>23200</v>
      </c>
      <c r="F25" s="66">
        <v>22120</v>
      </c>
      <c r="G25" s="66">
        <v>25126</v>
      </c>
      <c r="H25" s="66">
        <v>23843</v>
      </c>
      <c r="I25" s="66">
        <v>21439</v>
      </c>
      <c r="J25" s="66">
        <v>20964</v>
      </c>
      <c r="K25" s="66">
        <v>22234</v>
      </c>
      <c r="L25" s="66">
        <v>21220</v>
      </c>
      <c r="M25" s="66">
        <v>22494</v>
      </c>
      <c r="O25" s="66">
        <v>22</v>
      </c>
      <c r="P25" s="65">
        <f t="shared" si="0"/>
        <v>2</v>
      </c>
      <c r="Q25" s="65">
        <v>10</v>
      </c>
      <c r="S25" s="65" t="s">
        <v>73</v>
      </c>
      <c r="T25">
        <f t="shared" si="1"/>
        <v>10510</v>
      </c>
    </row>
    <row r="26" spans="1:20" x14ac:dyDescent="0.25">
      <c r="A26" s="13">
        <v>1813</v>
      </c>
      <c r="B26" s="66">
        <v>25700</v>
      </c>
      <c r="C26" s="79">
        <v>24726</v>
      </c>
      <c r="D26" s="66">
        <v>26549</v>
      </c>
      <c r="E26" s="66">
        <v>27283</v>
      </c>
      <c r="F26" s="66">
        <v>24178</v>
      </c>
      <c r="G26" s="66">
        <v>29701</v>
      </c>
      <c r="H26" s="66">
        <v>26977</v>
      </c>
      <c r="I26" s="66">
        <v>25726</v>
      </c>
      <c r="J26" s="66">
        <v>25609</v>
      </c>
      <c r="K26" s="65">
        <v>25836</v>
      </c>
      <c r="L26" s="66">
        <v>24761</v>
      </c>
      <c r="M26" s="66">
        <v>24485</v>
      </c>
      <c r="O26" s="66">
        <v>23</v>
      </c>
      <c r="P26" s="65">
        <f t="shared" si="0"/>
        <v>2</v>
      </c>
      <c r="Q26" s="65">
        <v>11</v>
      </c>
      <c r="S26" s="65" t="s">
        <v>74</v>
      </c>
      <c r="T26">
        <f t="shared" si="1"/>
        <v>9718</v>
      </c>
    </row>
    <row r="27" spans="1:20" x14ac:dyDescent="0.25">
      <c r="A27" s="63">
        <v>1814</v>
      </c>
      <c r="B27" s="68">
        <v>24491</v>
      </c>
      <c r="C27" s="80">
        <v>23860</v>
      </c>
      <c r="D27" s="68">
        <v>24334</v>
      </c>
      <c r="E27" s="68">
        <v>25756</v>
      </c>
      <c r="F27" s="68">
        <v>27422</v>
      </c>
      <c r="G27" s="68">
        <v>31113</v>
      </c>
      <c r="H27" s="68">
        <v>34264</v>
      </c>
      <c r="I27" s="68">
        <v>34646</v>
      </c>
      <c r="J27" s="68">
        <v>33900</v>
      </c>
      <c r="K27" s="68">
        <v>31247</v>
      </c>
      <c r="L27" s="68">
        <v>28427</v>
      </c>
      <c r="M27" s="68">
        <v>27385</v>
      </c>
      <c r="O27" s="66">
        <v>24</v>
      </c>
      <c r="P27" s="65">
        <f t="shared" si="0"/>
        <v>2</v>
      </c>
      <c r="Q27" s="65">
        <v>12</v>
      </c>
      <c r="S27" s="65" t="s">
        <v>75</v>
      </c>
      <c r="T27">
        <f t="shared" si="1"/>
        <v>10834</v>
      </c>
    </row>
    <row r="28" spans="1:20" x14ac:dyDescent="0.25">
      <c r="A28" s="13">
        <v>1815</v>
      </c>
      <c r="B28" s="66">
        <v>26284</v>
      </c>
      <c r="C28" s="79">
        <v>26477</v>
      </c>
      <c r="D28" s="66">
        <v>28732</v>
      </c>
      <c r="E28" s="66">
        <v>29139</v>
      </c>
      <c r="F28" s="66">
        <v>30713</v>
      </c>
      <c r="G28" s="66">
        <v>32371</v>
      </c>
      <c r="H28" s="66">
        <v>27796</v>
      </c>
      <c r="I28" s="66">
        <v>24412</v>
      </c>
      <c r="J28" s="66">
        <v>24748</v>
      </c>
      <c r="K28" s="66">
        <v>24165</v>
      </c>
      <c r="L28" s="66">
        <v>21400</v>
      </c>
      <c r="M28" s="66">
        <v>19411</v>
      </c>
      <c r="O28" s="66">
        <v>25</v>
      </c>
      <c r="P28" s="65">
        <f t="shared" si="0"/>
        <v>3</v>
      </c>
      <c r="Q28" s="65">
        <v>1</v>
      </c>
      <c r="R28">
        <v>1796</v>
      </c>
      <c r="S28" s="65" t="s">
        <v>64</v>
      </c>
      <c r="T28">
        <f t="shared" si="1"/>
        <v>10659</v>
      </c>
    </row>
    <row r="29" spans="1:20" x14ac:dyDescent="0.25">
      <c r="A29" s="13">
        <v>1816</v>
      </c>
      <c r="B29" s="66">
        <v>18979</v>
      </c>
      <c r="C29" s="79">
        <v>19264</v>
      </c>
      <c r="D29" s="66">
        <v>19475</v>
      </c>
      <c r="E29" s="66">
        <v>20176</v>
      </c>
      <c r="F29" s="66">
        <v>22124</v>
      </c>
      <c r="G29" s="66">
        <v>24175</v>
      </c>
      <c r="H29" s="66">
        <v>25300</v>
      </c>
      <c r="I29" s="66">
        <v>25114</v>
      </c>
      <c r="J29" s="66">
        <v>25232</v>
      </c>
      <c r="K29" s="66">
        <v>23805</v>
      </c>
      <c r="L29" s="66">
        <v>21857</v>
      </c>
      <c r="M29" s="66">
        <v>21502</v>
      </c>
      <c r="O29" s="66">
        <v>26</v>
      </c>
      <c r="P29" s="65">
        <f t="shared" si="0"/>
        <v>3</v>
      </c>
      <c r="Q29" s="65">
        <v>2</v>
      </c>
      <c r="S29" s="65" t="s">
        <v>65</v>
      </c>
      <c r="T29">
        <f t="shared" si="1"/>
        <v>11500</v>
      </c>
    </row>
    <row r="30" spans="1:20" x14ac:dyDescent="0.25">
      <c r="A30" s="13">
        <v>1817</v>
      </c>
      <c r="B30" s="66">
        <v>21394</v>
      </c>
      <c r="C30" s="79">
        <v>22084</v>
      </c>
      <c r="D30" s="66">
        <v>22809</v>
      </c>
      <c r="E30" s="66">
        <v>23319</v>
      </c>
      <c r="F30" s="66">
        <v>23450</v>
      </c>
      <c r="G30" s="66">
        <v>24231</v>
      </c>
      <c r="H30" s="66">
        <v>25203</v>
      </c>
      <c r="I30" s="66">
        <v>24352</v>
      </c>
      <c r="J30" s="66">
        <v>22953</v>
      </c>
      <c r="K30" s="66">
        <v>23441</v>
      </c>
      <c r="L30" s="66">
        <v>22901</v>
      </c>
      <c r="M30" s="66">
        <v>22901</v>
      </c>
      <c r="O30" s="66">
        <v>27</v>
      </c>
      <c r="P30" s="65">
        <f t="shared" si="0"/>
        <v>3</v>
      </c>
      <c r="Q30" s="65">
        <v>3</v>
      </c>
      <c r="S30" s="65" t="s">
        <v>66</v>
      </c>
      <c r="T30">
        <f t="shared" si="1"/>
        <v>11307</v>
      </c>
    </row>
    <row r="31" spans="1:20" x14ac:dyDescent="0.25">
      <c r="A31" s="13">
        <v>1818</v>
      </c>
      <c r="B31" s="66">
        <v>25120</v>
      </c>
      <c r="C31" s="79">
        <v>24045</v>
      </c>
      <c r="D31" s="66">
        <v>25027</v>
      </c>
      <c r="E31" s="66">
        <v>23561</v>
      </c>
      <c r="F31" s="66">
        <v>26305</v>
      </c>
      <c r="G31" s="66">
        <v>25741</v>
      </c>
      <c r="H31" s="66">
        <v>27313</v>
      </c>
      <c r="I31" s="66">
        <v>24339</v>
      </c>
      <c r="J31" s="66">
        <v>23732</v>
      </c>
      <c r="K31" s="66">
        <v>23152</v>
      </c>
      <c r="L31" s="66">
        <v>21444</v>
      </c>
      <c r="M31" s="66">
        <v>20195</v>
      </c>
      <c r="O31" s="66">
        <v>28</v>
      </c>
      <c r="P31" s="65">
        <f t="shared" si="0"/>
        <v>3</v>
      </c>
      <c r="Q31" s="65">
        <v>4</v>
      </c>
      <c r="S31" s="65" t="s">
        <v>67</v>
      </c>
      <c r="T31">
        <f t="shared" si="1"/>
        <v>10990</v>
      </c>
    </row>
    <row r="32" spans="1:20" x14ac:dyDescent="0.25">
      <c r="A32" s="63">
        <v>1819</v>
      </c>
      <c r="B32" s="68">
        <v>20642</v>
      </c>
      <c r="C32" s="80">
        <v>19380</v>
      </c>
      <c r="D32" s="68">
        <v>20380</v>
      </c>
      <c r="E32" s="68">
        <v>22349</v>
      </c>
      <c r="F32" s="68">
        <v>21220</v>
      </c>
      <c r="G32" s="68">
        <v>19167</v>
      </c>
      <c r="H32" s="68">
        <v>24004</v>
      </c>
      <c r="I32" s="68">
        <v>21824</v>
      </c>
      <c r="J32" s="68">
        <v>19999</v>
      </c>
      <c r="K32" s="68">
        <v>22197</v>
      </c>
      <c r="L32" s="68">
        <v>19777</v>
      </c>
      <c r="M32" s="68">
        <v>17508</v>
      </c>
      <c r="O32" s="66">
        <v>29</v>
      </c>
      <c r="P32" s="65">
        <f t="shared" si="0"/>
        <v>3</v>
      </c>
      <c r="Q32" s="65">
        <v>5</v>
      </c>
      <c r="S32" s="65" t="s">
        <v>68</v>
      </c>
      <c r="T32">
        <f t="shared" si="1"/>
        <v>10787</v>
      </c>
    </row>
    <row r="33" spans="1:20" x14ac:dyDescent="0.25">
      <c r="A33" s="13">
        <v>1820</v>
      </c>
      <c r="B33" s="66">
        <v>22515</v>
      </c>
      <c r="C33" s="79">
        <v>19701</v>
      </c>
      <c r="D33" s="66">
        <v>18155</v>
      </c>
      <c r="E33" s="66">
        <v>20983</v>
      </c>
      <c r="F33" s="66">
        <v>19584</v>
      </c>
      <c r="G33" s="66">
        <v>16681</v>
      </c>
      <c r="H33" s="66">
        <v>20453</v>
      </c>
      <c r="I33" s="66">
        <v>18459</v>
      </c>
      <c r="J33" s="66">
        <v>14706</v>
      </c>
      <c r="K33" s="66">
        <v>17102</v>
      </c>
      <c r="L33" s="66">
        <v>15738</v>
      </c>
      <c r="M33" s="66">
        <v>12994</v>
      </c>
      <c r="O33" s="66">
        <v>30</v>
      </c>
      <c r="P33" s="65">
        <f t="shared" si="0"/>
        <v>3</v>
      </c>
      <c r="Q33" s="65">
        <v>6</v>
      </c>
      <c r="S33" s="65" t="s">
        <v>69</v>
      </c>
      <c r="T33">
        <f t="shared" si="1"/>
        <v>10012</v>
      </c>
    </row>
    <row r="34" spans="1:20" x14ac:dyDescent="0.25">
      <c r="A34" s="13">
        <v>1821</v>
      </c>
      <c r="B34" s="66">
        <v>18722</v>
      </c>
      <c r="C34" s="79">
        <v>16165</v>
      </c>
      <c r="D34" s="66">
        <v>14173</v>
      </c>
      <c r="E34" s="66">
        <v>16968</v>
      </c>
      <c r="F34" s="66">
        <v>15180</v>
      </c>
      <c r="G34" s="66">
        <v>13693</v>
      </c>
      <c r="H34" s="66">
        <v>18875</v>
      </c>
      <c r="I34" s="66">
        <v>16701</v>
      </c>
      <c r="J34" s="66">
        <v>13521</v>
      </c>
      <c r="K34" s="66">
        <v>12530</v>
      </c>
      <c r="L34" s="66">
        <v>13351</v>
      </c>
      <c r="M34" s="66">
        <v>10550</v>
      </c>
      <c r="O34" s="66">
        <v>31</v>
      </c>
      <c r="P34" s="65">
        <f t="shared" si="0"/>
        <v>3</v>
      </c>
      <c r="Q34" s="65">
        <v>7</v>
      </c>
      <c r="S34" s="65" t="s">
        <v>70</v>
      </c>
      <c r="T34">
        <f t="shared" si="1"/>
        <v>8697</v>
      </c>
    </row>
    <row r="35" spans="1:20" x14ac:dyDescent="0.25">
      <c r="A35" s="13">
        <v>1822</v>
      </c>
      <c r="B35" s="66">
        <v>15370</v>
      </c>
      <c r="C35" s="79">
        <v>13038</v>
      </c>
      <c r="D35" s="66">
        <v>11013</v>
      </c>
      <c r="E35" s="66">
        <v>14433</v>
      </c>
      <c r="F35" s="66">
        <v>11929</v>
      </c>
      <c r="G35" s="66">
        <v>10812</v>
      </c>
      <c r="H35" s="66">
        <v>18441</v>
      </c>
      <c r="I35" s="66">
        <v>15111</v>
      </c>
      <c r="J35" s="66">
        <v>12564</v>
      </c>
      <c r="K35" s="66">
        <v>13639</v>
      </c>
      <c r="L35" s="66">
        <v>12796</v>
      </c>
      <c r="M35" s="66">
        <v>12745</v>
      </c>
      <c r="O35" s="66">
        <v>32</v>
      </c>
      <c r="P35" s="65">
        <f t="shared" si="0"/>
        <v>3</v>
      </c>
      <c r="Q35" s="65">
        <v>8</v>
      </c>
      <c r="S35" s="65" t="s">
        <v>71</v>
      </c>
      <c r="T35">
        <f t="shared" si="1"/>
        <v>7845</v>
      </c>
    </row>
    <row r="36" spans="1:20" x14ac:dyDescent="0.25">
      <c r="A36" s="13">
        <v>1823</v>
      </c>
      <c r="B36" s="66">
        <v>15242</v>
      </c>
      <c r="C36" s="79">
        <v>13418</v>
      </c>
      <c r="D36" s="66">
        <v>13518</v>
      </c>
      <c r="E36" s="66">
        <v>15248</v>
      </c>
      <c r="F36" s="66">
        <v>13064</v>
      </c>
      <c r="G36" s="66">
        <v>12128</v>
      </c>
      <c r="H36" s="66">
        <v>14033</v>
      </c>
      <c r="I36" s="66">
        <v>11788</v>
      </c>
      <c r="J36" s="66">
        <v>11788</v>
      </c>
      <c r="K36" s="66">
        <v>11736</v>
      </c>
      <c r="L36" s="66">
        <v>11448</v>
      </c>
      <c r="M36" s="66">
        <v>11448</v>
      </c>
      <c r="O36" s="66">
        <v>33</v>
      </c>
      <c r="P36" s="65">
        <f t="shared" si="0"/>
        <v>3</v>
      </c>
      <c r="Q36" s="65">
        <v>9</v>
      </c>
      <c r="S36" s="65" t="s">
        <v>72</v>
      </c>
      <c r="T36">
        <f t="shared" si="1"/>
        <v>7280</v>
      </c>
    </row>
    <row r="37" spans="1:20" x14ac:dyDescent="0.25">
      <c r="A37" s="63">
        <v>1824</v>
      </c>
      <c r="B37" s="68">
        <v>11708</v>
      </c>
      <c r="C37" s="80">
        <v>11108</v>
      </c>
      <c r="D37" s="68">
        <v>11108</v>
      </c>
      <c r="E37" s="68">
        <v>11221</v>
      </c>
      <c r="F37" s="68">
        <v>11498</v>
      </c>
      <c r="G37" s="68">
        <v>11514</v>
      </c>
      <c r="H37" s="68">
        <v>11496</v>
      </c>
      <c r="I37" s="68">
        <v>10428</v>
      </c>
      <c r="J37" s="68">
        <v>10430</v>
      </c>
      <c r="K37" s="68">
        <v>15913</v>
      </c>
      <c r="L37" s="68">
        <v>15913</v>
      </c>
      <c r="M37" s="68">
        <v>15413</v>
      </c>
      <c r="O37" s="66">
        <v>34</v>
      </c>
      <c r="P37" s="65">
        <f t="shared" si="0"/>
        <v>3</v>
      </c>
      <c r="Q37" s="65">
        <v>10</v>
      </c>
      <c r="S37" s="65" t="s">
        <v>73</v>
      </c>
      <c r="T37">
        <f t="shared" si="1"/>
        <v>7926</v>
      </c>
    </row>
    <row r="38" spans="1:20" x14ac:dyDescent="0.25">
      <c r="A38" s="13">
        <v>1825</v>
      </c>
      <c r="B38" s="66">
        <v>14923</v>
      </c>
      <c r="C38" s="79">
        <v>14413</v>
      </c>
      <c r="D38" s="66">
        <v>14423</v>
      </c>
      <c r="E38" s="66">
        <v>13286</v>
      </c>
      <c r="F38" s="66">
        <v>12913</v>
      </c>
      <c r="G38" s="66">
        <v>12913</v>
      </c>
      <c r="H38" s="66">
        <v>14396</v>
      </c>
      <c r="I38" s="66">
        <v>12433</v>
      </c>
      <c r="J38" s="66">
        <v>10753</v>
      </c>
      <c r="K38" s="66">
        <v>13016</v>
      </c>
      <c r="L38" s="66">
        <v>10595</v>
      </c>
      <c r="M38" s="66">
        <v>10194</v>
      </c>
      <c r="O38" s="66">
        <v>35</v>
      </c>
      <c r="P38" s="65">
        <f t="shared" si="0"/>
        <v>3</v>
      </c>
      <c r="Q38" s="65">
        <v>11</v>
      </c>
      <c r="S38" s="65" t="s">
        <v>74</v>
      </c>
      <c r="T38">
        <f t="shared" si="1"/>
        <v>8988</v>
      </c>
    </row>
    <row r="39" spans="1:20" x14ac:dyDescent="0.25">
      <c r="A39" s="13">
        <v>1826</v>
      </c>
      <c r="B39" s="66">
        <v>14838</v>
      </c>
      <c r="C39" s="79">
        <v>12586</v>
      </c>
      <c r="D39" s="66">
        <v>13069</v>
      </c>
      <c r="E39" s="66">
        <v>15589</v>
      </c>
      <c r="F39" s="66">
        <v>13598</v>
      </c>
      <c r="G39" s="66">
        <v>10500</v>
      </c>
      <c r="H39" s="66">
        <v>14737</v>
      </c>
      <c r="I39" s="66">
        <v>11723</v>
      </c>
      <c r="J39" s="66">
        <v>9750</v>
      </c>
      <c r="K39" s="66">
        <v>12305</v>
      </c>
      <c r="L39" s="66">
        <v>9238</v>
      </c>
      <c r="M39" s="66">
        <v>7381</v>
      </c>
      <c r="O39" s="66">
        <v>36</v>
      </c>
      <c r="P39" s="65">
        <f t="shared" si="0"/>
        <v>3</v>
      </c>
      <c r="Q39" s="65">
        <v>12</v>
      </c>
      <c r="S39" s="65" t="s">
        <v>75</v>
      </c>
      <c r="T39">
        <f t="shared" si="1"/>
        <v>9661</v>
      </c>
    </row>
    <row r="40" spans="1:20" x14ac:dyDescent="0.25">
      <c r="A40" s="13">
        <v>1827</v>
      </c>
      <c r="B40" s="66">
        <v>11669</v>
      </c>
      <c r="C40" s="79">
        <v>10171</v>
      </c>
      <c r="D40" s="66">
        <v>9005</v>
      </c>
      <c r="E40" s="66">
        <v>13202</v>
      </c>
      <c r="F40" s="66">
        <v>11415</v>
      </c>
      <c r="G40" s="66">
        <v>9531</v>
      </c>
      <c r="H40" s="66">
        <v>15071</v>
      </c>
      <c r="I40" s="66">
        <v>12134</v>
      </c>
      <c r="J40" s="66">
        <v>8982</v>
      </c>
      <c r="K40" s="66">
        <v>9553</v>
      </c>
      <c r="L40" s="66">
        <v>9743</v>
      </c>
      <c r="M40" s="67">
        <v>6879</v>
      </c>
      <c r="O40" s="66">
        <v>37</v>
      </c>
      <c r="P40" s="65">
        <f t="shared" si="0"/>
        <v>4</v>
      </c>
      <c r="Q40" s="65">
        <v>1</v>
      </c>
      <c r="R40">
        <v>1797</v>
      </c>
      <c r="S40" s="65" t="s">
        <v>64</v>
      </c>
      <c r="T40">
        <f t="shared" si="1"/>
        <v>8847</v>
      </c>
    </row>
    <row r="41" spans="1:20" x14ac:dyDescent="0.25">
      <c r="A41" s="13">
        <v>1828</v>
      </c>
      <c r="B41" s="66">
        <v>11716</v>
      </c>
      <c r="C41" s="79">
        <v>9730</v>
      </c>
      <c r="D41" s="66">
        <v>8525</v>
      </c>
      <c r="E41" s="66">
        <v>12208</v>
      </c>
      <c r="F41" s="66">
        <v>10799</v>
      </c>
      <c r="G41" s="66">
        <v>7303</v>
      </c>
      <c r="H41" s="66">
        <v>13478</v>
      </c>
      <c r="I41" s="66">
        <v>10238</v>
      </c>
      <c r="J41" s="66">
        <v>7688</v>
      </c>
      <c r="K41" s="66">
        <v>8713</v>
      </c>
      <c r="L41" s="66">
        <v>8218</v>
      </c>
      <c r="M41" s="66">
        <v>6161</v>
      </c>
      <c r="O41" s="66">
        <v>38</v>
      </c>
      <c r="P41" s="65">
        <f t="shared" si="0"/>
        <v>4</v>
      </c>
      <c r="Q41" s="65">
        <v>2</v>
      </c>
      <c r="S41" s="65" t="s">
        <v>65</v>
      </c>
      <c r="T41">
        <f t="shared" si="1"/>
        <v>8253</v>
      </c>
    </row>
    <row r="42" spans="1:20" x14ac:dyDescent="0.25">
      <c r="A42" s="63">
        <v>1829</v>
      </c>
      <c r="B42" s="68">
        <v>10608</v>
      </c>
      <c r="C42" s="80">
        <v>8853</v>
      </c>
      <c r="D42" s="68">
        <v>7034</v>
      </c>
      <c r="E42" s="68">
        <v>11036</v>
      </c>
      <c r="F42" s="68">
        <v>8825</v>
      </c>
      <c r="G42" s="68">
        <v>6303</v>
      </c>
      <c r="H42" s="68">
        <v>12501</v>
      </c>
      <c r="I42" s="68">
        <v>10054</v>
      </c>
      <c r="J42" s="68">
        <v>7545</v>
      </c>
      <c r="K42" s="68">
        <v>8552</v>
      </c>
      <c r="L42" s="68">
        <v>8214</v>
      </c>
      <c r="M42" s="68">
        <v>6027</v>
      </c>
      <c r="O42" s="66">
        <v>39</v>
      </c>
      <c r="P42" s="65">
        <f t="shared" si="0"/>
        <v>4</v>
      </c>
      <c r="Q42" s="65">
        <v>3</v>
      </c>
      <c r="S42" s="65" t="s">
        <v>66</v>
      </c>
      <c r="T42">
        <f t="shared" si="1"/>
        <v>8269</v>
      </c>
    </row>
    <row r="43" spans="1:20" x14ac:dyDescent="0.25">
      <c r="A43" s="13">
        <v>1830</v>
      </c>
      <c r="B43" s="66">
        <v>11042</v>
      </c>
      <c r="C43" s="79">
        <v>9738</v>
      </c>
      <c r="D43" s="66">
        <v>7327</v>
      </c>
      <c r="E43" s="66">
        <v>11163</v>
      </c>
      <c r="F43" s="66">
        <v>9242</v>
      </c>
      <c r="G43" s="66">
        <v>6605</v>
      </c>
      <c r="H43" s="66">
        <v>12529</v>
      </c>
      <c r="I43" s="66">
        <v>10185</v>
      </c>
      <c r="J43" s="66">
        <v>7041</v>
      </c>
      <c r="K43" s="66">
        <v>9427</v>
      </c>
      <c r="L43" s="66">
        <v>7538</v>
      </c>
      <c r="M43" s="66">
        <v>5993</v>
      </c>
      <c r="O43" s="66">
        <v>40</v>
      </c>
      <c r="P43" s="65">
        <f t="shared" si="0"/>
        <v>4</v>
      </c>
      <c r="Q43" s="65">
        <v>4</v>
      </c>
      <c r="S43" s="65" t="s">
        <v>67</v>
      </c>
      <c r="T43">
        <f t="shared" si="1"/>
        <v>8295</v>
      </c>
    </row>
    <row r="44" spans="1:20" x14ac:dyDescent="0.25">
      <c r="A44" s="13">
        <v>1831</v>
      </c>
      <c r="B44" s="66">
        <v>9793</v>
      </c>
      <c r="C44" s="79">
        <v>8937</v>
      </c>
      <c r="D44" s="66">
        <v>6520</v>
      </c>
      <c r="E44" s="66">
        <v>8439</v>
      </c>
      <c r="F44" s="66">
        <v>5225</v>
      </c>
      <c r="G44" s="66">
        <v>3572</v>
      </c>
      <c r="H44" s="66">
        <v>7786</v>
      </c>
      <c r="I44" s="66">
        <v>6523</v>
      </c>
      <c r="J44" s="66">
        <v>4305</v>
      </c>
      <c r="K44" s="66">
        <v>7849</v>
      </c>
      <c r="L44" s="66">
        <v>6067</v>
      </c>
      <c r="M44" s="66">
        <v>3251</v>
      </c>
      <c r="O44" s="66">
        <v>41</v>
      </c>
      <c r="P44" s="65">
        <f t="shared" si="0"/>
        <v>4</v>
      </c>
      <c r="Q44" s="65">
        <v>5</v>
      </c>
      <c r="S44" s="65" t="s">
        <v>68</v>
      </c>
      <c r="T44">
        <f t="shared" si="1"/>
        <v>8107</v>
      </c>
    </row>
    <row r="45" spans="1:20" x14ac:dyDescent="0.25">
      <c r="A45" s="13">
        <v>1832</v>
      </c>
      <c r="B45" s="66">
        <v>8650</v>
      </c>
      <c r="C45" s="79">
        <v>7602</v>
      </c>
      <c r="D45" s="66">
        <v>5586</v>
      </c>
      <c r="E45" s="66">
        <v>8152</v>
      </c>
      <c r="F45" s="66">
        <v>7847</v>
      </c>
      <c r="G45" s="66">
        <v>4945</v>
      </c>
      <c r="H45" s="66">
        <v>8985</v>
      </c>
      <c r="I45" s="66">
        <v>8446</v>
      </c>
      <c r="J45" s="66">
        <v>5887</v>
      </c>
      <c r="K45" s="66">
        <v>7405</v>
      </c>
      <c r="L45" s="66">
        <v>7498</v>
      </c>
      <c r="M45" s="66">
        <v>5733</v>
      </c>
      <c r="O45" s="66">
        <v>42</v>
      </c>
      <c r="P45" s="65">
        <f t="shared" si="0"/>
        <v>4</v>
      </c>
      <c r="Q45" s="65">
        <v>6</v>
      </c>
      <c r="S45" s="65" t="s">
        <v>69</v>
      </c>
      <c r="T45">
        <f t="shared" si="1"/>
        <v>7742</v>
      </c>
    </row>
    <row r="46" spans="1:20" x14ac:dyDescent="0.25">
      <c r="A46" s="13">
        <v>1833</v>
      </c>
      <c r="B46" s="66">
        <v>9114</v>
      </c>
      <c r="C46" s="79">
        <v>8417</v>
      </c>
      <c r="D46" s="66">
        <v>6447</v>
      </c>
      <c r="E46" s="66">
        <v>8054</v>
      </c>
      <c r="F46" s="66">
        <v>6671</v>
      </c>
      <c r="G46" s="66">
        <v>5194</v>
      </c>
      <c r="H46" s="66">
        <v>9496</v>
      </c>
      <c r="I46" s="66">
        <v>8229</v>
      </c>
      <c r="J46" s="66">
        <v>6059</v>
      </c>
      <c r="K46" s="66">
        <v>6899</v>
      </c>
      <c r="L46" s="66">
        <v>6496</v>
      </c>
      <c r="M46" s="66">
        <v>5293</v>
      </c>
      <c r="O46" s="66">
        <v>43</v>
      </c>
      <c r="P46" s="65">
        <f t="shared" si="0"/>
        <v>4</v>
      </c>
      <c r="Q46" s="65">
        <v>7</v>
      </c>
      <c r="S46" s="65" t="s">
        <v>70</v>
      </c>
      <c r="T46">
        <f t="shared" si="1"/>
        <v>7411</v>
      </c>
    </row>
    <row r="47" spans="1:20" x14ac:dyDescent="0.25">
      <c r="A47" s="13">
        <v>1834</v>
      </c>
      <c r="B47" s="66">
        <v>8918</v>
      </c>
      <c r="C47" s="79">
        <v>7108</v>
      </c>
      <c r="D47" s="66">
        <v>5642</v>
      </c>
      <c r="E47" s="66">
        <v>8229</v>
      </c>
      <c r="F47" s="66">
        <v>7983</v>
      </c>
      <c r="G47" s="66">
        <v>5609</v>
      </c>
      <c r="H47" s="66">
        <v>11340</v>
      </c>
      <c r="I47" s="66">
        <v>9013</v>
      </c>
      <c r="J47" s="66">
        <v>6112</v>
      </c>
      <c r="K47" s="66">
        <v>7925</v>
      </c>
      <c r="L47" s="66">
        <v>6526</v>
      </c>
      <c r="M47" s="66">
        <v>4415</v>
      </c>
      <c r="O47" s="66">
        <v>44</v>
      </c>
      <c r="P47" s="65">
        <f t="shared" si="0"/>
        <v>4</v>
      </c>
      <c r="Q47" s="65">
        <v>8</v>
      </c>
      <c r="S47" s="65" t="s">
        <v>71</v>
      </c>
      <c r="T47">
        <f t="shared" si="1"/>
        <v>6936</v>
      </c>
    </row>
    <row r="48" spans="1:20" x14ac:dyDescent="0.25">
      <c r="A48" s="13">
        <v>1835</v>
      </c>
      <c r="B48" s="66">
        <v>8978</v>
      </c>
      <c r="C48" s="79">
        <v>7192</v>
      </c>
      <c r="D48" s="66">
        <v>4936</v>
      </c>
      <c r="E48" s="66">
        <v>8224</v>
      </c>
      <c r="F48" s="66">
        <v>6270</v>
      </c>
      <c r="G48" s="66">
        <v>4017</v>
      </c>
      <c r="H48" s="66">
        <v>9521</v>
      </c>
      <c r="I48" s="66">
        <v>7518</v>
      </c>
      <c r="J48" s="66">
        <v>4513</v>
      </c>
      <c r="K48" s="66">
        <v>5776</v>
      </c>
      <c r="L48" s="66">
        <v>4507</v>
      </c>
      <c r="M48" s="66">
        <v>5370</v>
      </c>
      <c r="O48" s="66">
        <v>45</v>
      </c>
      <c r="P48" s="65">
        <f t="shared" si="0"/>
        <v>4</v>
      </c>
      <c r="Q48" s="65">
        <v>9</v>
      </c>
      <c r="S48" s="65" t="s">
        <v>72</v>
      </c>
      <c r="T48">
        <f t="shared" si="1"/>
        <v>5577</v>
      </c>
    </row>
    <row r="49" spans="1:20" x14ac:dyDescent="0.25">
      <c r="A49" s="13">
        <v>1836</v>
      </c>
      <c r="B49" s="66">
        <v>6109</v>
      </c>
      <c r="C49" s="79">
        <v>5844</v>
      </c>
      <c r="D49" s="66">
        <v>3891</v>
      </c>
      <c r="E49" s="66">
        <v>5843</v>
      </c>
      <c r="F49" s="66">
        <v>4291</v>
      </c>
      <c r="G49" s="66">
        <v>3359</v>
      </c>
      <c r="H49" s="66">
        <v>7286</v>
      </c>
      <c r="I49" s="66">
        <v>5578</v>
      </c>
      <c r="J49" s="66">
        <v>2694</v>
      </c>
      <c r="K49" s="66">
        <v>4164</v>
      </c>
      <c r="L49" s="66">
        <v>2761</v>
      </c>
      <c r="M49" s="66">
        <v>1665</v>
      </c>
      <c r="O49" s="66">
        <v>46</v>
      </c>
      <c r="P49" s="65">
        <f t="shared" si="0"/>
        <v>4</v>
      </c>
      <c r="Q49" s="65">
        <v>10</v>
      </c>
      <c r="S49" s="65" t="s">
        <v>73</v>
      </c>
      <c r="T49">
        <f t="shared" si="1"/>
        <v>4797</v>
      </c>
    </row>
    <row r="50" spans="1:20" x14ac:dyDescent="0.25">
      <c r="A50" s="13">
        <v>1837</v>
      </c>
      <c r="B50" s="66">
        <v>4392</v>
      </c>
      <c r="C50" s="79">
        <v>2535</v>
      </c>
      <c r="D50" s="66">
        <v>760</v>
      </c>
      <c r="E50" s="66">
        <v>3434</v>
      </c>
      <c r="F50" s="66">
        <v>2931</v>
      </c>
      <c r="G50" s="66">
        <v>335</v>
      </c>
      <c r="H50" s="66">
        <v>4806</v>
      </c>
      <c r="I50" s="66">
        <v>4765</v>
      </c>
      <c r="J50" s="66">
        <v>2064</v>
      </c>
      <c r="K50" s="66">
        <v>2775</v>
      </c>
      <c r="L50" s="67">
        <v>2859</v>
      </c>
      <c r="M50" s="66">
        <v>149</v>
      </c>
      <c r="O50" s="66">
        <v>47</v>
      </c>
      <c r="P50" s="65">
        <f t="shared" si="0"/>
        <v>4</v>
      </c>
      <c r="Q50" s="65">
        <v>11</v>
      </c>
      <c r="S50" s="65" t="s">
        <v>74</v>
      </c>
      <c r="T50">
        <f t="shared" si="1"/>
        <v>4478</v>
      </c>
    </row>
    <row r="51" spans="1:20" x14ac:dyDescent="0.25">
      <c r="A51" s="13">
        <v>1838</v>
      </c>
      <c r="B51" s="66">
        <v>5328</v>
      </c>
      <c r="C51" s="79">
        <v>3852</v>
      </c>
      <c r="D51" s="66">
        <v>2121</v>
      </c>
      <c r="E51" s="66">
        <v>4320</v>
      </c>
      <c r="F51" s="66">
        <v>3325</v>
      </c>
      <c r="G51" s="66">
        <v>605</v>
      </c>
      <c r="H51" s="66">
        <v>5462</v>
      </c>
      <c r="I51" s="66">
        <v>4558</v>
      </c>
      <c r="J51" s="66">
        <v>1687</v>
      </c>
      <c r="K51" s="66">
        <v>3000</v>
      </c>
      <c r="L51" s="66">
        <v>2229</v>
      </c>
      <c r="M51" s="66">
        <v>565</v>
      </c>
      <c r="O51" s="66">
        <v>48</v>
      </c>
      <c r="P51" s="65">
        <f t="shared" si="0"/>
        <v>4</v>
      </c>
      <c r="Q51" s="65">
        <v>12</v>
      </c>
      <c r="S51" s="65" t="s">
        <v>75</v>
      </c>
      <c r="T51">
        <f t="shared" si="1"/>
        <v>5659</v>
      </c>
    </row>
    <row r="52" spans="1:20" x14ac:dyDescent="0.25">
      <c r="A52" s="13">
        <v>1839</v>
      </c>
      <c r="B52" s="66">
        <v>4059</v>
      </c>
      <c r="C52" s="79">
        <v>3418</v>
      </c>
      <c r="D52" s="66">
        <v>2265</v>
      </c>
      <c r="E52" s="66">
        <v>5906</v>
      </c>
      <c r="F52" s="66">
        <v>3280</v>
      </c>
      <c r="G52" s="66">
        <v>611</v>
      </c>
      <c r="H52" s="66">
        <v>5518</v>
      </c>
      <c r="I52" s="66">
        <v>5443</v>
      </c>
      <c r="J52" s="66">
        <v>2176</v>
      </c>
      <c r="K52" s="66">
        <v>2707</v>
      </c>
      <c r="L52" s="66">
        <v>2141</v>
      </c>
      <c r="M52" s="66">
        <v>55</v>
      </c>
      <c r="O52" s="66">
        <v>49</v>
      </c>
      <c r="P52" s="65">
        <f t="shared" si="0"/>
        <v>5</v>
      </c>
      <c r="Q52" s="65">
        <v>1</v>
      </c>
      <c r="R52">
        <v>1798</v>
      </c>
      <c r="S52" s="65" t="s">
        <v>64</v>
      </c>
      <c r="T52">
        <f t="shared" si="1"/>
        <v>7837</v>
      </c>
    </row>
    <row r="53" spans="1:20" x14ac:dyDescent="0.25">
      <c r="A53" s="13">
        <v>1840</v>
      </c>
      <c r="B53" s="66">
        <v>5510</v>
      </c>
      <c r="C53" s="79">
        <v>4218</v>
      </c>
      <c r="D53" s="66">
        <v>2653</v>
      </c>
      <c r="E53" s="66">
        <v>6027</v>
      </c>
      <c r="F53" s="66">
        <v>4102</v>
      </c>
      <c r="G53" s="67">
        <v>1320</v>
      </c>
      <c r="H53" s="66">
        <v>7678</v>
      </c>
      <c r="I53" s="66">
        <v>5946</v>
      </c>
      <c r="J53" s="66">
        <v>2093</v>
      </c>
      <c r="K53" s="66">
        <v>4094</v>
      </c>
      <c r="L53" s="66">
        <v>2884</v>
      </c>
      <c r="M53" s="66">
        <v>558</v>
      </c>
      <c r="O53" s="66">
        <v>50</v>
      </c>
      <c r="P53" s="65">
        <f t="shared" si="0"/>
        <v>5</v>
      </c>
      <c r="Q53" s="65">
        <v>2</v>
      </c>
      <c r="S53" s="65" t="s">
        <v>65</v>
      </c>
      <c r="T53">
        <f t="shared" si="1"/>
        <v>9119</v>
      </c>
    </row>
    <row r="54" spans="1:20" x14ac:dyDescent="0.25">
      <c r="A54" s="13">
        <v>1841</v>
      </c>
      <c r="B54" s="66">
        <v>4477</v>
      </c>
      <c r="C54" s="79">
        <v>4212</v>
      </c>
      <c r="D54" s="66">
        <v>2415</v>
      </c>
      <c r="E54" s="66">
        <v>5623</v>
      </c>
      <c r="F54" s="66">
        <v>3871</v>
      </c>
      <c r="G54" s="66">
        <v>885</v>
      </c>
      <c r="H54" s="66">
        <v>8034</v>
      </c>
      <c r="I54" s="66">
        <v>5934</v>
      </c>
      <c r="J54" s="66">
        <v>3148</v>
      </c>
      <c r="K54" s="66">
        <v>4648</v>
      </c>
      <c r="L54" s="66">
        <v>2521</v>
      </c>
      <c r="M54" s="66">
        <v>183</v>
      </c>
      <c r="O54" s="66">
        <v>51</v>
      </c>
      <c r="P54" s="65">
        <f t="shared" si="0"/>
        <v>5</v>
      </c>
      <c r="Q54" s="65">
        <v>3</v>
      </c>
      <c r="S54" s="65" t="s">
        <v>66</v>
      </c>
      <c r="T54">
        <f t="shared" si="1"/>
        <v>9596</v>
      </c>
    </row>
    <row r="55" spans="1:20" x14ac:dyDescent="0.25">
      <c r="A55" s="13">
        <v>1842</v>
      </c>
      <c r="B55" s="66">
        <v>4552</v>
      </c>
      <c r="C55" s="79">
        <v>4487</v>
      </c>
      <c r="D55" s="66">
        <v>1822</v>
      </c>
      <c r="E55" s="66">
        <v>4038</v>
      </c>
      <c r="F55" s="66">
        <v>2493</v>
      </c>
      <c r="G55" s="66">
        <v>410</v>
      </c>
      <c r="H55" s="66">
        <v>5773</v>
      </c>
      <c r="I55" s="66">
        <v>5250</v>
      </c>
      <c r="J55" s="66">
        <v>3032</v>
      </c>
      <c r="K55" s="66">
        <v>4094</v>
      </c>
      <c r="L55" s="66">
        <v>3703</v>
      </c>
      <c r="M55" s="66">
        <v>685</v>
      </c>
      <c r="O55" s="66">
        <v>52</v>
      </c>
      <c r="P55" s="65">
        <f t="shared" si="0"/>
        <v>5</v>
      </c>
      <c r="Q55" s="65">
        <v>4</v>
      </c>
      <c r="S55" s="65" t="s">
        <v>67</v>
      </c>
      <c r="T55">
        <f t="shared" si="1"/>
        <v>10194</v>
      </c>
    </row>
    <row r="56" spans="1:20" x14ac:dyDescent="0.25">
      <c r="A56" s="13">
        <v>1843</v>
      </c>
      <c r="B56" s="66">
        <v>7822</v>
      </c>
      <c r="C56" s="79">
        <v>6521</v>
      </c>
      <c r="D56" s="66">
        <v>4717</v>
      </c>
      <c r="E56" s="66">
        <v>5232</v>
      </c>
      <c r="F56" s="66">
        <v>3368</v>
      </c>
      <c r="G56" s="66">
        <v>778</v>
      </c>
      <c r="H56" s="66">
        <v>5982</v>
      </c>
      <c r="I56" s="66">
        <v>4475</v>
      </c>
      <c r="J56" s="66">
        <v>2178</v>
      </c>
      <c r="K56" s="66">
        <v>3518</v>
      </c>
      <c r="L56" s="66">
        <v>2351</v>
      </c>
      <c r="M56" s="66">
        <v>1957</v>
      </c>
      <c r="O56" s="66">
        <v>53</v>
      </c>
      <c r="P56" s="65">
        <f t="shared" si="0"/>
        <v>5</v>
      </c>
      <c r="Q56" s="65">
        <v>5</v>
      </c>
      <c r="S56" s="65" t="s">
        <v>68</v>
      </c>
      <c r="T56">
        <f t="shared" si="1"/>
        <v>9907</v>
      </c>
    </row>
    <row r="57" spans="1:20" x14ac:dyDescent="0.25">
      <c r="A57" s="13">
        <v>1844</v>
      </c>
      <c r="B57" s="66">
        <v>6110</v>
      </c>
      <c r="C57" s="79">
        <v>3935</v>
      </c>
      <c r="D57" s="66">
        <v>2108</v>
      </c>
      <c r="E57" s="66">
        <v>5012</v>
      </c>
      <c r="F57" s="66">
        <v>2973</v>
      </c>
      <c r="G57" s="66">
        <v>2335</v>
      </c>
      <c r="H57" s="66">
        <v>5604</v>
      </c>
      <c r="I57" s="66">
        <v>2369</v>
      </c>
      <c r="J57" s="66">
        <v>1181</v>
      </c>
      <c r="K57" s="66">
        <v>2197</v>
      </c>
      <c r="L57" s="66">
        <v>791</v>
      </c>
      <c r="M57" s="65">
        <v>311</v>
      </c>
      <c r="O57" s="66">
        <v>54</v>
      </c>
      <c r="P57" s="65">
        <f t="shared" si="0"/>
        <v>5</v>
      </c>
      <c r="Q57" s="65">
        <v>6</v>
      </c>
      <c r="S57" s="65" t="s">
        <v>69</v>
      </c>
      <c r="T57">
        <f t="shared" si="1"/>
        <v>9612</v>
      </c>
    </row>
    <row r="58" spans="1:20" x14ac:dyDescent="0.25">
      <c r="A58" s="13">
        <v>1845</v>
      </c>
      <c r="B58" s="66">
        <v>672</v>
      </c>
      <c r="C58" s="79">
        <v>338</v>
      </c>
      <c r="D58" s="66">
        <v>334</v>
      </c>
      <c r="E58" s="66">
        <v>1156</v>
      </c>
      <c r="F58" s="66">
        <v>379</v>
      </c>
      <c r="G58" s="66">
        <v>311</v>
      </c>
      <c r="H58" s="66">
        <v>520</v>
      </c>
      <c r="I58" s="66">
        <v>340</v>
      </c>
      <c r="J58" s="66">
        <v>367</v>
      </c>
      <c r="K58" s="66">
        <v>337</v>
      </c>
      <c r="L58" s="66">
        <v>337</v>
      </c>
      <c r="M58" s="66">
        <v>337</v>
      </c>
      <c r="O58" s="66">
        <v>55</v>
      </c>
      <c r="P58" s="65">
        <f t="shared" si="0"/>
        <v>5</v>
      </c>
      <c r="Q58" s="65">
        <v>7</v>
      </c>
      <c r="S58" s="65" t="s">
        <v>70</v>
      </c>
      <c r="T58">
        <f t="shared" si="1"/>
        <v>9030</v>
      </c>
    </row>
    <row r="59" spans="1:20" x14ac:dyDescent="0.25">
      <c r="A59" s="13">
        <v>1846</v>
      </c>
      <c r="B59" s="66">
        <v>337</v>
      </c>
      <c r="C59" s="79">
        <v>337</v>
      </c>
      <c r="D59" s="66">
        <v>337</v>
      </c>
      <c r="E59" s="66">
        <v>336</v>
      </c>
      <c r="F59" s="66">
        <v>1076</v>
      </c>
      <c r="G59" s="66">
        <v>410</v>
      </c>
      <c r="H59" s="66">
        <v>362</v>
      </c>
      <c r="I59" s="66">
        <v>336</v>
      </c>
      <c r="J59" s="66">
        <v>336</v>
      </c>
      <c r="K59" s="66">
        <v>336</v>
      </c>
      <c r="L59" s="66">
        <v>336</v>
      </c>
      <c r="M59" s="66">
        <v>337</v>
      </c>
      <c r="O59" s="66">
        <v>56</v>
      </c>
      <c r="P59" s="65">
        <f t="shared" si="0"/>
        <v>5</v>
      </c>
      <c r="Q59" s="65">
        <v>8</v>
      </c>
      <c r="S59" s="65" t="s">
        <v>71</v>
      </c>
      <c r="T59">
        <f t="shared" si="1"/>
        <v>8985</v>
      </c>
    </row>
    <row r="60" spans="1:20" x14ac:dyDescent="0.25">
      <c r="A60" s="13">
        <v>1847</v>
      </c>
      <c r="B60" s="66">
        <v>298</v>
      </c>
      <c r="C60" s="79">
        <v>79</v>
      </c>
      <c r="D60" s="66">
        <v>50</v>
      </c>
      <c r="E60" s="66">
        <v>1197</v>
      </c>
      <c r="F60" s="66">
        <v>209</v>
      </c>
      <c r="G60" s="66">
        <v>244</v>
      </c>
      <c r="H60" s="66">
        <v>261</v>
      </c>
      <c r="I60" s="66">
        <v>266</v>
      </c>
      <c r="J60" s="66">
        <v>241</v>
      </c>
      <c r="K60" s="66">
        <v>187</v>
      </c>
      <c r="L60" s="66">
        <v>93</v>
      </c>
      <c r="M60" s="67">
        <v>156</v>
      </c>
      <c r="O60" s="66">
        <v>57</v>
      </c>
      <c r="P60" s="65">
        <f t="shared" si="0"/>
        <v>5</v>
      </c>
      <c r="Q60" s="65">
        <v>9</v>
      </c>
      <c r="S60" s="65" t="s">
        <v>72</v>
      </c>
      <c r="T60">
        <f t="shared" si="1"/>
        <v>8952</v>
      </c>
    </row>
    <row r="61" spans="1:20" x14ac:dyDescent="0.25">
      <c r="A61" s="13">
        <v>1848</v>
      </c>
      <c r="B61" s="66">
        <v>252</v>
      </c>
      <c r="C61" s="79">
        <v>296</v>
      </c>
      <c r="D61" s="66">
        <v>328</v>
      </c>
      <c r="E61" s="66">
        <v>1202</v>
      </c>
      <c r="F61" s="66">
        <v>370</v>
      </c>
      <c r="G61" s="66">
        <v>489</v>
      </c>
      <c r="H61" s="66">
        <v>1242</v>
      </c>
      <c r="I61" s="66">
        <v>499</v>
      </c>
      <c r="J61" s="66">
        <v>526</v>
      </c>
      <c r="K61" s="66">
        <v>1266</v>
      </c>
      <c r="L61" s="66">
        <v>618</v>
      </c>
      <c r="M61" s="66">
        <v>565</v>
      </c>
      <c r="O61" s="66">
        <v>58</v>
      </c>
      <c r="P61" s="65">
        <f t="shared" si="0"/>
        <v>5</v>
      </c>
      <c r="Q61" s="65">
        <v>10</v>
      </c>
      <c r="S61" s="65" t="s">
        <v>73</v>
      </c>
      <c r="T61">
        <f t="shared" si="1"/>
        <v>9022</v>
      </c>
    </row>
    <row r="62" spans="1:20" x14ac:dyDescent="0.25">
      <c r="A62" s="13">
        <v>1849</v>
      </c>
      <c r="B62" s="66">
        <v>637</v>
      </c>
      <c r="C62" s="79">
        <v>637</v>
      </c>
      <c r="D62" s="66">
        <v>637</v>
      </c>
      <c r="E62" s="66">
        <v>890</v>
      </c>
      <c r="F62" s="66">
        <v>637</v>
      </c>
      <c r="G62" s="66">
        <v>672</v>
      </c>
      <c r="H62" s="65">
        <v>837</v>
      </c>
      <c r="I62" s="66">
        <v>740</v>
      </c>
      <c r="J62" s="66">
        <v>787</v>
      </c>
      <c r="K62" s="66">
        <v>827</v>
      </c>
      <c r="L62" s="66">
        <v>832</v>
      </c>
      <c r="M62" s="66">
        <v>837</v>
      </c>
      <c r="O62" s="66">
        <v>59</v>
      </c>
      <c r="P62" s="65">
        <f t="shared" si="0"/>
        <v>5</v>
      </c>
      <c r="Q62" s="65">
        <v>11</v>
      </c>
      <c r="S62" s="65" t="s">
        <v>74</v>
      </c>
      <c r="T62">
        <f t="shared" si="1"/>
        <v>8896</v>
      </c>
    </row>
    <row r="63" spans="1:20" x14ac:dyDescent="0.25">
      <c r="A63" s="13">
        <v>1850</v>
      </c>
      <c r="B63" s="79">
        <v>837</v>
      </c>
      <c r="C63" s="79">
        <v>837</v>
      </c>
      <c r="D63" s="79">
        <v>837</v>
      </c>
      <c r="E63" s="79">
        <v>837</v>
      </c>
      <c r="F63" s="79">
        <v>837</v>
      </c>
      <c r="G63" s="79">
        <v>837</v>
      </c>
      <c r="H63" s="65">
        <v>696</v>
      </c>
      <c r="I63" s="65">
        <v>1036</v>
      </c>
      <c r="J63" s="65">
        <v>1036</v>
      </c>
      <c r="K63" s="65">
        <v>1036</v>
      </c>
      <c r="L63" s="65">
        <v>1036</v>
      </c>
      <c r="M63" s="66">
        <v>1038</v>
      </c>
      <c r="O63" s="66">
        <v>60</v>
      </c>
      <c r="P63" s="65">
        <f t="shared" si="0"/>
        <v>5</v>
      </c>
      <c r="Q63" s="65">
        <v>12</v>
      </c>
      <c r="S63" s="65" t="s">
        <v>75</v>
      </c>
      <c r="T63">
        <f t="shared" si="1"/>
        <v>8592</v>
      </c>
    </row>
    <row r="64" spans="1:20" x14ac:dyDescent="0.25">
      <c r="O64" s="66">
        <v>61</v>
      </c>
      <c r="P64" s="65">
        <f t="shared" si="0"/>
        <v>6</v>
      </c>
      <c r="Q64" s="65">
        <v>1</v>
      </c>
      <c r="R64">
        <v>1799</v>
      </c>
      <c r="S64" s="65" t="s">
        <v>64</v>
      </c>
      <c r="T64">
        <f t="shared" si="1"/>
        <v>10002</v>
      </c>
    </row>
    <row r="65" spans="15:20" x14ac:dyDescent="0.25">
      <c r="O65" s="66">
        <v>62</v>
      </c>
      <c r="P65" s="65">
        <f t="shared" si="0"/>
        <v>6</v>
      </c>
      <c r="Q65" s="65">
        <v>2</v>
      </c>
      <c r="S65" s="65" t="s">
        <v>65</v>
      </c>
      <c r="T65">
        <f t="shared" si="1"/>
        <v>9745</v>
      </c>
    </row>
    <row r="66" spans="15:20" x14ac:dyDescent="0.25">
      <c r="O66" s="66">
        <v>63</v>
      </c>
      <c r="P66" s="65">
        <f t="shared" si="0"/>
        <v>6</v>
      </c>
      <c r="Q66" s="65">
        <v>3</v>
      </c>
      <c r="S66" s="65" t="s">
        <v>66</v>
      </c>
      <c r="T66">
        <f t="shared" si="1"/>
        <v>10000</v>
      </c>
    </row>
    <row r="67" spans="15:20" x14ac:dyDescent="0.25">
      <c r="O67" s="66">
        <v>64</v>
      </c>
      <c r="P67" s="65">
        <f t="shared" si="0"/>
        <v>6</v>
      </c>
      <c r="Q67" s="65">
        <v>4</v>
      </c>
      <c r="S67" s="65" t="s">
        <v>67</v>
      </c>
      <c r="T67">
        <f t="shared" si="1"/>
        <v>10848</v>
      </c>
    </row>
    <row r="68" spans="15:20" x14ac:dyDescent="0.25">
      <c r="O68" s="66">
        <v>65</v>
      </c>
      <c r="P68" s="65">
        <f t="shared" ref="P68:P131" si="2">ROUNDUP(O68/12,0)</f>
        <v>6</v>
      </c>
      <c r="Q68" s="65">
        <v>5</v>
      </c>
      <c r="S68" s="65" t="s">
        <v>68</v>
      </c>
      <c r="T68">
        <f t="shared" ref="T68:T131" si="3">INDEX($B$7:$M$63,P68,Q68)</f>
        <v>11259</v>
      </c>
    </row>
    <row r="69" spans="15:20" x14ac:dyDescent="0.25">
      <c r="O69" s="66">
        <v>66</v>
      </c>
      <c r="P69" s="65">
        <f t="shared" si="2"/>
        <v>6</v>
      </c>
      <c r="Q69" s="65">
        <v>6</v>
      </c>
      <c r="S69" s="65" t="s">
        <v>69</v>
      </c>
      <c r="T69">
        <f t="shared" si="3"/>
        <v>11038</v>
      </c>
    </row>
    <row r="70" spans="15:20" x14ac:dyDescent="0.25">
      <c r="O70" s="66">
        <v>67</v>
      </c>
      <c r="P70" s="65">
        <f t="shared" si="2"/>
        <v>6</v>
      </c>
      <c r="Q70" s="65">
        <v>7</v>
      </c>
      <c r="S70" s="65" t="s">
        <v>70</v>
      </c>
      <c r="T70">
        <f t="shared" si="3"/>
        <v>10407</v>
      </c>
    </row>
    <row r="71" spans="15:20" x14ac:dyDescent="0.25">
      <c r="O71" s="66">
        <v>68</v>
      </c>
      <c r="P71" s="65">
        <f t="shared" si="2"/>
        <v>6</v>
      </c>
      <c r="Q71" s="65">
        <v>8</v>
      </c>
      <c r="S71" s="65" t="s">
        <v>71</v>
      </c>
      <c r="T71">
        <f t="shared" si="3"/>
        <v>8990</v>
      </c>
    </row>
    <row r="72" spans="15:20" x14ac:dyDescent="0.25">
      <c r="O72" s="66">
        <v>69</v>
      </c>
      <c r="P72" s="65">
        <f t="shared" si="2"/>
        <v>6</v>
      </c>
      <c r="Q72" s="65">
        <v>9</v>
      </c>
      <c r="S72" s="65" t="s">
        <v>72</v>
      </c>
      <c r="T72">
        <f t="shared" si="3"/>
        <v>9111</v>
      </c>
    </row>
    <row r="73" spans="15:20" x14ac:dyDescent="0.25">
      <c r="O73" s="66">
        <v>70</v>
      </c>
      <c r="P73" s="65">
        <f t="shared" si="2"/>
        <v>6</v>
      </c>
      <c r="Q73" s="65">
        <v>10</v>
      </c>
      <c r="S73" s="65" t="s">
        <v>73</v>
      </c>
      <c r="T73">
        <f t="shared" si="3"/>
        <v>9108</v>
      </c>
    </row>
    <row r="74" spans="15:20" x14ac:dyDescent="0.25">
      <c r="O74" s="66">
        <v>71</v>
      </c>
      <c r="P74" s="65">
        <f t="shared" si="2"/>
        <v>6</v>
      </c>
      <c r="Q74" s="65">
        <v>11</v>
      </c>
      <c r="S74" s="65" t="s">
        <v>74</v>
      </c>
      <c r="T74">
        <f t="shared" si="3"/>
        <v>8616</v>
      </c>
    </row>
    <row r="75" spans="15:20" x14ac:dyDescent="0.25">
      <c r="O75" s="66">
        <v>72</v>
      </c>
      <c r="P75" s="65">
        <f t="shared" si="2"/>
        <v>6</v>
      </c>
      <c r="Q75" s="65">
        <v>12</v>
      </c>
      <c r="S75" s="65" t="s">
        <v>75</v>
      </c>
      <c r="T75">
        <f t="shared" si="3"/>
        <v>9005</v>
      </c>
    </row>
    <row r="76" spans="15:20" x14ac:dyDescent="0.25">
      <c r="O76" s="66">
        <v>73</v>
      </c>
      <c r="P76" s="65">
        <f t="shared" si="2"/>
        <v>7</v>
      </c>
      <c r="Q76" s="65">
        <v>1</v>
      </c>
      <c r="R76">
        <v>1800</v>
      </c>
      <c r="S76" s="65" t="s">
        <v>64</v>
      </c>
      <c r="T76">
        <f t="shared" si="3"/>
        <v>11576</v>
      </c>
    </row>
    <row r="77" spans="15:20" x14ac:dyDescent="0.25">
      <c r="O77" s="66">
        <v>74</v>
      </c>
      <c r="P77" s="65">
        <f t="shared" si="2"/>
        <v>7</v>
      </c>
      <c r="Q77" s="65">
        <v>2</v>
      </c>
      <c r="S77" s="65" t="s">
        <v>65</v>
      </c>
      <c r="T77">
        <f t="shared" si="3"/>
        <v>12342</v>
      </c>
    </row>
    <row r="78" spans="15:20" x14ac:dyDescent="0.25">
      <c r="O78" s="66">
        <v>75</v>
      </c>
      <c r="P78" s="65">
        <f t="shared" si="2"/>
        <v>7</v>
      </c>
      <c r="Q78" s="65">
        <v>3</v>
      </c>
      <c r="S78" s="65" t="s">
        <v>66</v>
      </c>
      <c r="T78">
        <f t="shared" si="3"/>
        <v>13023</v>
      </c>
    </row>
    <row r="79" spans="15:20" x14ac:dyDescent="0.25">
      <c r="O79" s="66">
        <v>76</v>
      </c>
      <c r="P79" s="65">
        <f t="shared" si="2"/>
        <v>7</v>
      </c>
      <c r="Q79" s="65">
        <v>4</v>
      </c>
      <c r="S79" s="65" t="s">
        <v>67</v>
      </c>
      <c r="T79">
        <f t="shared" si="3"/>
        <v>14130</v>
      </c>
    </row>
    <row r="80" spans="15:20" x14ac:dyDescent="0.25">
      <c r="O80" s="66">
        <v>77</v>
      </c>
      <c r="P80" s="65">
        <f t="shared" si="2"/>
        <v>7</v>
      </c>
      <c r="Q80" s="65">
        <v>5</v>
      </c>
      <c r="S80" s="65" t="s">
        <v>68</v>
      </c>
      <c r="T80">
        <f t="shared" si="3"/>
        <v>13460</v>
      </c>
    </row>
    <row r="81" spans="15:20" x14ac:dyDescent="0.25">
      <c r="O81" s="66">
        <v>78</v>
      </c>
      <c r="P81" s="65">
        <f t="shared" si="2"/>
        <v>7</v>
      </c>
      <c r="Q81" s="65">
        <v>6</v>
      </c>
      <c r="S81" s="65" t="s">
        <v>69</v>
      </c>
      <c r="T81">
        <f t="shared" si="3"/>
        <v>12332</v>
      </c>
    </row>
    <row r="82" spans="15:20" x14ac:dyDescent="0.25">
      <c r="O82" s="66">
        <v>79</v>
      </c>
      <c r="P82" s="65">
        <f t="shared" si="2"/>
        <v>7</v>
      </c>
      <c r="Q82" s="65">
        <v>7</v>
      </c>
      <c r="S82" s="65" t="s">
        <v>70</v>
      </c>
      <c r="T82">
        <f t="shared" si="3"/>
        <v>12771</v>
      </c>
    </row>
    <row r="83" spans="15:20" x14ac:dyDescent="0.25">
      <c r="O83" s="66">
        <v>80</v>
      </c>
      <c r="P83" s="65">
        <f t="shared" si="2"/>
        <v>7</v>
      </c>
      <c r="Q83" s="65">
        <v>8</v>
      </c>
      <c r="S83" s="65" t="s">
        <v>71</v>
      </c>
      <c r="T83">
        <f t="shared" si="3"/>
        <v>12613</v>
      </c>
    </row>
    <row r="84" spans="15:20" x14ac:dyDescent="0.25">
      <c r="O84" s="66">
        <v>81</v>
      </c>
      <c r="P84" s="65">
        <f t="shared" si="2"/>
        <v>7</v>
      </c>
      <c r="Q84" s="65">
        <v>9</v>
      </c>
      <c r="S84" s="65" t="s">
        <v>72</v>
      </c>
      <c r="T84">
        <f t="shared" si="3"/>
        <v>12395</v>
      </c>
    </row>
    <row r="85" spans="15:20" x14ac:dyDescent="0.25">
      <c r="O85" s="66">
        <v>82</v>
      </c>
      <c r="P85" s="65">
        <f t="shared" si="2"/>
        <v>7</v>
      </c>
      <c r="Q85" s="65">
        <v>10</v>
      </c>
      <c r="S85" s="65" t="s">
        <v>73</v>
      </c>
      <c r="T85">
        <f t="shared" si="3"/>
        <v>12553</v>
      </c>
    </row>
    <row r="86" spans="15:20" x14ac:dyDescent="0.25">
      <c r="O86" s="66">
        <v>83</v>
      </c>
      <c r="P86" s="65">
        <f t="shared" si="2"/>
        <v>7</v>
      </c>
      <c r="Q86" s="65">
        <v>11</v>
      </c>
      <c r="S86" s="65" t="s">
        <v>74</v>
      </c>
      <c r="T86">
        <f t="shared" si="3"/>
        <v>12125</v>
      </c>
    </row>
    <row r="87" spans="15:20" x14ac:dyDescent="0.25">
      <c r="O87" s="66">
        <v>84</v>
      </c>
      <c r="P87" s="65">
        <f t="shared" si="2"/>
        <v>7</v>
      </c>
      <c r="Q87" s="65">
        <v>12</v>
      </c>
      <c r="S87" s="65" t="s">
        <v>75</v>
      </c>
      <c r="T87">
        <f t="shared" si="3"/>
        <v>12644</v>
      </c>
    </row>
    <row r="88" spans="15:20" x14ac:dyDescent="0.25">
      <c r="O88" s="66">
        <v>85</v>
      </c>
      <c r="P88" s="65">
        <f t="shared" si="2"/>
        <v>8</v>
      </c>
      <c r="Q88" s="65">
        <v>1</v>
      </c>
      <c r="R88">
        <v>1801</v>
      </c>
      <c r="S88" s="65" t="s">
        <v>64</v>
      </c>
      <c r="T88">
        <f t="shared" si="3"/>
        <v>14004</v>
      </c>
    </row>
    <row r="89" spans="15:20" x14ac:dyDescent="0.25">
      <c r="O89" s="66">
        <v>86</v>
      </c>
      <c r="P89" s="65">
        <f t="shared" si="2"/>
        <v>8</v>
      </c>
      <c r="Q89" s="65">
        <v>2</v>
      </c>
      <c r="S89" s="65" t="s">
        <v>65</v>
      </c>
      <c r="T89">
        <f t="shared" si="3"/>
        <v>14271</v>
      </c>
    </row>
    <row r="90" spans="15:20" x14ac:dyDescent="0.25">
      <c r="O90" s="66">
        <v>87</v>
      </c>
      <c r="P90" s="65">
        <f t="shared" si="2"/>
        <v>8</v>
      </c>
      <c r="Q90" s="65">
        <v>3</v>
      </c>
      <c r="S90" s="65" t="s">
        <v>66</v>
      </c>
      <c r="T90">
        <f t="shared" si="3"/>
        <v>14150</v>
      </c>
    </row>
    <row r="91" spans="15:20" x14ac:dyDescent="0.25">
      <c r="O91" s="66">
        <v>88</v>
      </c>
      <c r="P91" s="65">
        <f t="shared" si="2"/>
        <v>8</v>
      </c>
      <c r="Q91" s="65">
        <v>4</v>
      </c>
      <c r="S91" s="65" t="s">
        <v>67</v>
      </c>
      <c r="T91">
        <f t="shared" si="3"/>
        <v>12878</v>
      </c>
    </row>
    <row r="92" spans="15:20" x14ac:dyDescent="0.25">
      <c r="O92" s="66">
        <v>89</v>
      </c>
      <c r="P92" s="65">
        <f t="shared" si="2"/>
        <v>8</v>
      </c>
      <c r="Q92" s="65">
        <v>5</v>
      </c>
      <c r="S92" s="65" t="s">
        <v>68</v>
      </c>
      <c r="T92">
        <f t="shared" si="3"/>
        <v>12653</v>
      </c>
    </row>
    <row r="93" spans="15:20" x14ac:dyDescent="0.25">
      <c r="O93" s="66">
        <v>90</v>
      </c>
      <c r="P93" s="65">
        <f t="shared" si="2"/>
        <v>8</v>
      </c>
      <c r="Q93" s="65">
        <v>6</v>
      </c>
      <c r="S93" s="65" t="s">
        <v>69</v>
      </c>
      <c r="T93">
        <f t="shared" si="3"/>
        <v>12890</v>
      </c>
    </row>
    <row r="94" spans="15:20" x14ac:dyDescent="0.25">
      <c r="O94" s="66">
        <v>91</v>
      </c>
      <c r="P94" s="65">
        <f t="shared" si="2"/>
        <v>8</v>
      </c>
      <c r="Q94" s="65">
        <v>7</v>
      </c>
      <c r="S94" s="65" t="s">
        <v>70</v>
      </c>
      <c r="T94">
        <f t="shared" si="3"/>
        <v>12654</v>
      </c>
    </row>
    <row r="95" spans="15:20" x14ac:dyDescent="0.25">
      <c r="O95" s="66">
        <v>92</v>
      </c>
      <c r="P95" s="65">
        <f t="shared" si="2"/>
        <v>8</v>
      </c>
      <c r="Q95" s="65">
        <v>8</v>
      </c>
      <c r="S95" s="65" t="s">
        <v>71</v>
      </c>
      <c r="T95">
        <f t="shared" si="3"/>
        <v>11697</v>
      </c>
    </row>
    <row r="96" spans="15:20" x14ac:dyDescent="0.25">
      <c r="O96" s="66">
        <v>93</v>
      </c>
      <c r="P96" s="65">
        <f t="shared" si="2"/>
        <v>8</v>
      </c>
      <c r="Q96" s="65">
        <v>9</v>
      </c>
      <c r="S96" s="65" t="s">
        <v>72</v>
      </c>
      <c r="T96">
        <f t="shared" si="3"/>
        <v>11376</v>
      </c>
    </row>
    <row r="97" spans="15:20" x14ac:dyDescent="0.25">
      <c r="O97" s="66">
        <v>94</v>
      </c>
      <c r="P97" s="65">
        <f t="shared" si="2"/>
        <v>8</v>
      </c>
      <c r="Q97" s="65">
        <v>10</v>
      </c>
      <c r="S97" s="65" t="s">
        <v>73</v>
      </c>
      <c r="T97">
        <f t="shared" si="3"/>
        <v>11820</v>
      </c>
    </row>
    <row r="98" spans="15:20" x14ac:dyDescent="0.25">
      <c r="O98" s="66">
        <v>95</v>
      </c>
      <c r="P98" s="65">
        <f t="shared" si="2"/>
        <v>8</v>
      </c>
      <c r="Q98" s="65">
        <v>11</v>
      </c>
      <c r="S98" s="65" t="s">
        <v>74</v>
      </c>
      <c r="T98">
        <f t="shared" si="3"/>
        <v>11355</v>
      </c>
    </row>
    <row r="99" spans="15:20" x14ac:dyDescent="0.25">
      <c r="O99" s="66">
        <v>96</v>
      </c>
      <c r="P99" s="65">
        <f t="shared" si="2"/>
        <v>8</v>
      </c>
      <c r="Q99" s="65">
        <v>12</v>
      </c>
      <c r="S99" s="65" t="s">
        <v>75</v>
      </c>
      <c r="T99">
        <f t="shared" si="3"/>
        <v>12235</v>
      </c>
    </row>
    <row r="100" spans="15:20" x14ac:dyDescent="0.25">
      <c r="O100" s="66">
        <v>97</v>
      </c>
      <c r="P100" s="65">
        <f t="shared" si="2"/>
        <v>9</v>
      </c>
      <c r="Q100" s="65">
        <v>1</v>
      </c>
      <c r="R100">
        <v>1802</v>
      </c>
      <c r="S100" s="65" t="s">
        <v>64</v>
      </c>
      <c r="T100">
        <f t="shared" si="3"/>
        <v>13513</v>
      </c>
    </row>
    <row r="101" spans="15:20" x14ac:dyDescent="0.25">
      <c r="O101" s="66">
        <v>98</v>
      </c>
      <c r="P101" s="65">
        <f t="shared" si="2"/>
        <v>9</v>
      </c>
      <c r="Q101" s="65">
        <v>2</v>
      </c>
      <c r="S101" s="65" t="s">
        <v>65</v>
      </c>
      <c r="T101">
        <f t="shared" si="3"/>
        <v>13890</v>
      </c>
    </row>
    <row r="102" spans="15:20" x14ac:dyDescent="0.25">
      <c r="O102" s="66">
        <v>99</v>
      </c>
      <c r="P102" s="65">
        <f t="shared" si="2"/>
        <v>9</v>
      </c>
      <c r="Q102" s="65">
        <v>3</v>
      </c>
      <c r="S102" s="65" t="s">
        <v>66</v>
      </c>
      <c r="T102">
        <f t="shared" si="3"/>
        <v>14807</v>
      </c>
    </row>
    <row r="103" spans="15:20" x14ac:dyDescent="0.25">
      <c r="O103" s="66">
        <v>100</v>
      </c>
      <c r="P103" s="65">
        <f t="shared" si="2"/>
        <v>9</v>
      </c>
      <c r="Q103" s="65">
        <v>4</v>
      </c>
      <c r="S103" s="65" t="s">
        <v>67</v>
      </c>
      <c r="T103">
        <f t="shared" si="3"/>
        <v>15656</v>
      </c>
    </row>
    <row r="104" spans="15:20" x14ac:dyDescent="0.25">
      <c r="O104" s="66">
        <v>101</v>
      </c>
      <c r="P104" s="65">
        <f t="shared" si="2"/>
        <v>9</v>
      </c>
      <c r="Q104" s="65">
        <v>5</v>
      </c>
      <c r="S104" s="65" t="s">
        <v>68</v>
      </c>
      <c r="T104">
        <f t="shared" si="3"/>
        <v>14970</v>
      </c>
    </row>
    <row r="105" spans="15:20" x14ac:dyDescent="0.25">
      <c r="O105" s="66">
        <v>102</v>
      </c>
      <c r="P105" s="65">
        <f t="shared" si="2"/>
        <v>9</v>
      </c>
      <c r="Q105" s="65">
        <v>6</v>
      </c>
      <c r="S105" s="65" t="s">
        <v>69</v>
      </c>
      <c r="T105">
        <f t="shared" si="3"/>
        <v>14544</v>
      </c>
    </row>
    <row r="106" spans="15:20" x14ac:dyDescent="0.25">
      <c r="O106" s="66">
        <v>103</v>
      </c>
      <c r="P106" s="65">
        <f t="shared" si="2"/>
        <v>9</v>
      </c>
      <c r="Q106" s="65">
        <v>7</v>
      </c>
      <c r="S106" s="65" t="s">
        <v>70</v>
      </c>
      <c r="T106">
        <f t="shared" si="3"/>
        <v>14451</v>
      </c>
    </row>
    <row r="107" spans="15:20" x14ac:dyDescent="0.25">
      <c r="O107" s="66">
        <v>104</v>
      </c>
      <c r="P107" s="65">
        <f t="shared" si="2"/>
        <v>9</v>
      </c>
      <c r="Q107" s="65">
        <v>8</v>
      </c>
      <c r="S107" s="65" t="s">
        <v>71</v>
      </c>
      <c r="T107">
        <f t="shared" si="3"/>
        <v>13588</v>
      </c>
    </row>
    <row r="108" spans="15:20" x14ac:dyDescent="0.25">
      <c r="O108" s="66">
        <v>105</v>
      </c>
      <c r="P108" s="65">
        <f t="shared" si="2"/>
        <v>9</v>
      </c>
      <c r="Q108" s="65">
        <v>9</v>
      </c>
      <c r="S108" s="65" t="s">
        <v>72</v>
      </c>
      <c r="T108">
        <f t="shared" si="3"/>
        <v>12137</v>
      </c>
    </row>
    <row r="109" spans="15:20" x14ac:dyDescent="0.25">
      <c r="O109" s="66">
        <v>106</v>
      </c>
      <c r="P109" s="65">
        <f t="shared" si="2"/>
        <v>9</v>
      </c>
      <c r="Q109" s="65">
        <v>10</v>
      </c>
      <c r="S109" s="65" t="s">
        <v>73</v>
      </c>
      <c r="T109">
        <f t="shared" si="3"/>
        <v>10871</v>
      </c>
    </row>
    <row r="110" spans="15:20" x14ac:dyDescent="0.25">
      <c r="O110" s="66">
        <v>107</v>
      </c>
      <c r="P110" s="65">
        <f t="shared" si="2"/>
        <v>9</v>
      </c>
      <c r="Q110" s="65">
        <v>11</v>
      </c>
      <c r="S110" s="65" t="s">
        <v>74</v>
      </c>
      <c r="T110">
        <f t="shared" si="3"/>
        <v>8906</v>
      </c>
    </row>
    <row r="111" spans="15:20" x14ac:dyDescent="0.25">
      <c r="O111" s="66">
        <v>108</v>
      </c>
      <c r="P111" s="65">
        <f t="shared" si="2"/>
        <v>9</v>
      </c>
      <c r="Q111" s="65">
        <v>12</v>
      </c>
      <c r="S111" s="65" t="s">
        <v>75</v>
      </c>
      <c r="T111">
        <f t="shared" si="3"/>
        <v>8648</v>
      </c>
    </row>
    <row r="112" spans="15:20" x14ac:dyDescent="0.25">
      <c r="O112" s="66">
        <v>109</v>
      </c>
      <c r="P112" s="65">
        <f t="shared" si="2"/>
        <v>10</v>
      </c>
      <c r="Q112" s="65">
        <v>1</v>
      </c>
      <c r="R112">
        <v>1803</v>
      </c>
      <c r="S112" s="65" t="s">
        <v>64</v>
      </c>
      <c r="T112">
        <f t="shared" si="3"/>
        <v>8121</v>
      </c>
    </row>
    <row r="113" spans="15:20" x14ac:dyDescent="0.25">
      <c r="O113" s="66">
        <v>110</v>
      </c>
      <c r="P113" s="65">
        <f t="shared" si="2"/>
        <v>10</v>
      </c>
      <c r="Q113" s="65">
        <v>2</v>
      </c>
      <c r="S113" s="65" t="s">
        <v>65</v>
      </c>
      <c r="T113">
        <f t="shared" si="3"/>
        <v>8807</v>
      </c>
    </row>
    <row r="114" spans="15:20" x14ac:dyDescent="0.25">
      <c r="O114" s="66">
        <v>111</v>
      </c>
      <c r="P114" s="65">
        <f t="shared" si="2"/>
        <v>10</v>
      </c>
      <c r="Q114" s="65">
        <v>3</v>
      </c>
      <c r="S114" s="65" t="s">
        <v>66</v>
      </c>
      <c r="T114">
        <f t="shared" si="3"/>
        <v>10450</v>
      </c>
    </row>
    <row r="115" spans="15:20" x14ac:dyDescent="0.25">
      <c r="O115" s="66">
        <v>112</v>
      </c>
      <c r="P115" s="65">
        <f t="shared" si="2"/>
        <v>10</v>
      </c>
      <c r="Q115" s="65">
        <v>4</v>
      </c>
      <c r="S115" s="65" t="s">
        <v>67</v>
      </c>
      <c r="T115">
        <f t="shared" si="3"/>
        <v>11879</v>
      </c>
    </row>
    <row r="116" spans="15:20" x14ac:dyDescent="0.25">
      <c r="O116" s="66">
        <v>113</v>
      </c>
      <c r="P116" s="65">
        <f t="shared" si="2"/>
        <v>10</v>
      </c>
      <c r="Q116" s="65">
        <v>5</v>
      </c>
      <c r="S116" s="65" t="s">
        <v>68</v>
      </c>
      <c r="T116">
        <f t="shared" si="3"/>
        <v>12070</v>
      </c>
    </row>
    <row r="117" spans="15:20" x14ac:dyDescent="0.25">
      <c r="O117" s="66">
        <v>114</v>
      </c>
      <c r="P117" s="65">
        <f t="shared" si="2"/>
        <v>10</v>
      </c>
      <c r="Q117" s="65">
        <v>6</v>
      </c>
      <c r="S117" s="65" t="s">
        <v>69</v>
      </c>
      <c r="T117">
        <f t="shared" si="3"/>
        <v>13248</v>
      </c>
    </row>
    <row r="118" spans="15:20" x14ac:dyDescent="0.25">
      <c r="O118" s="66">
        <v>115</v>
      </c>
      <c r="P118" s="65">
        <f t="shared" si="2"/>
        <v>10</v>
      </c>
      <c r="Q118" s="65">
        <v>7</v>
      </c>
      <c r="S118" s="65" t="s">
        <v>70</v>
      </c>
      <c r="T118">
        <f t="shared" si="3"/>
        <v>14364</v>
      </c>
    </row>
    <row r="119" spans="15:20" x14ac:dyDescent="0.25">
      <c r="O119" s="66">
        <v>116</v>
      </c>
      <c r="P119" s="65">
        <f t="shared" si="2"/>
        <v>10</v>
      </c>
      <c r="Q119" s="65">
        <v>8</v>
      </c>
      <c r="S119" s="65" t="s">
        <v>71</v>
      </c>
      <c r="T119">
        <f t="shared" si="3"/>
        <v>13697</v>
      </c>
    </row>
    <row r="120" spans="15:20" x14ac:dyDescent="0.25">
      <c r="O120" s="66">
        <v>117</v>
      </c>
      <c r="P120" s="65">
        <f t="shared" si="2"/>
        <v>10</v>
      </c>
      <c r="Q120" s="65">
        <v>9</v>
      </c>
      <c r="S120" s="65" t="s">
        <v>72</v>
      </c>
      <c r="T120">
        <f t="shared" si="3"/>
        <v>12965</v>
      </c>
    </row>
    <row r="121" spans="15:20" x14ac:dyDescent="0.25">
      <c r="O121" s="66">
        <v>118</v>
      </c>
      <c r="P121" s="65">
        <f t="shared" si="2"/>
        <v>10</v>
      </c>
      <c r="Q121" s="65">
        <v>10</v>
      </c>
      <c r="S121" s="65" t="s">
        <v>73</v>
      </c>
      <c r="T121">
        <f t="shared" si="3"/>
        <v>12842</v>
      </c>
    </row>
    <row r="122" spans="15:20" x14ac:dyDescent="0.25">
      <c r="O122" s="66">
        <v>119</v>
      </c>
      <c r="P122" s="65">
        <f t="shared" si="2"/>
        <v>10</v>
      </c>
      <c r="Q122" s="65">
        <v>11</v>
      </c>
      <c r="S122" s="65" t="s">
        <v>74</v>
      </c>
      <c r="T122">
        <f t="shared" si="3"/>
        <v>11992</v>
      </c>
    </row>
    <row r="123" spans="15:20" x14ac:dyDescent="0.25">
      <c r="O123" s="66">
        <v>120</v>
      </c>
      <c r="P123" s="65">
        <f t="shared" si="2"/>
        <v>10</v>
      </c>
      <c r="Q123" s="65">
        <v>12</v>
      </c>
      <c r="S123" s="65" t="s">
        <v>75</v>
      </c>
      <c r="T123">
        <f t="shared" si="3"/>
        <v>11870</v>
      </c>
    </row>
    <row r="124" spans="15:20" x14ac:dyDescent="0.25">
      <c r="O124" s="66">
        <v>121</v>
      </c>
      <c r="P124" s="65">
        <f t="shared" si="2"/>
        <v>11</v>
      </c>
      <c r="Q124" s="65">
        <v>1</v>
      </c>
      <c r="R124">
        <v>1804</v>
      </c>
      <c r="S124" s="65" t="s">
        <v>64</v>
      </c>
      <c r="T124">
        <f t="shared" si="3"/>
        <v>12260</v>
      </c>
    </row>
    <row r="125" spans="15:20" x14ac:dyDescent="0.25">
      <c r="O125" s="66">
        <v>122</v>
      </c>
      <c r="P125" s="65">
        <f t="shared" si="2"/>
        <v>11</v>
      </c>
      <c r="Q125" s="65">
        <v>2</v>
      </c>
      <c r="S125" s="65" t="s">
        <v>65</v>
      </c>
      <c r="T125">
        <f t="shared" si="3"/>
        <v>13567</v>
      </c>
    </row>
    <row r="126" spans="15:20" x14ac:dyDescent="0.25">
      <c r="O126" s="66">
        <v>123</v>
      </c>
      <c r="P126" s="65">
        <f t="shared" si="2"/>
        <v>11</v>
      </c>
      <c r="Q126" s="65">
        <v>3</v>
      </c>
      <c r="S126" s="65" t="s">
        <v>66</v>
      </c>
      <c r="T126">
        <f t="shared" si="3"/>
        <v>15761</v>
      </c>
    </row>
    <row r="127" spans="15:20" x14ac:dyDescent="0.25">
      <c r="O127" s="66">
        <v>124</v>
      </c>
      <c r="P127" s="65">
        <f t="shared" si="2"/>
        <v>11</v>
      </c>
      <c r="Q127" s="65">
        <v>4</v>
      </c>
      <c r="S127" s="65" t="s">
        <v>67</v>
      </c>
      <c r="T127">
        <f t="shared" si="3"/>
        <v>16426</v>
      </c>
    </row>
    <row r="128" spans="15:20" x14ac:dyDescent="0.25">
      <c r="O128" s="66">
        <v>125</v>
      </c>
      <c r="P128" s="65">
        <f t="shared" si="2"/>
        <v>11</v>
      </c>
      <c r="Q128" s="65">
        <v>5</v>
      </c>
      <c r="S128" s="65" t="s">
        <v>68</v>
      </c>
      <c r="T128">
        <f t="shared" si="3"/>
        <v>16272</v>
      </c>
    </row>
    <row r="129" spans="15:20" x14ac:dyDescent="0.25">
      <c r="O129" s="66">
        <v>126</v>
      </c>
      <c r="P129" s="65">
        <f t="shared" si="2"/>
        <v>11</v>
      </c>
      <c r="Q129" s="65">
        <v>6</v>
      </c>
      <c r="S129" s="65" t="s">
        <v>69</v>
      </c>
      <c r="T129">
        <f t="shared" si="3"/>
        <v>15411</v>
      </c>
    </row>
    <row r="130" spans="15:20" x14ac:dyDescent="0.25">
      <c r="O130" s="66">
        <v>127</v>
      </c>
      <c r="P130" s="65">
        <f t="shared" si="2"/>
        <v>11</v>
      </c>
      <c r="Q130" s="65">
        <v>7</v>
      </c>
      <c r="S130" s="65" t="s">
        <v>70</v>
      </c>
      <c r="T130">
        <f t="shared" si="3"/>
        <v>15061</v>
      </c>
    </row>
    <row r="131" spans="15:20" x14ac:dyDescent="0.25">
      <c r="O131" s="66">
        <v>128</v>
      </c>
      <c r="P131" s="65">
        <f t="shared" si="2"/>
        <v>11</v>
      </c>
      <c r="Q131" s="65">
        <v>8</v>
      </c>
      <c r="S131" s="65" t="s">
        <v>71</v>
      </c>
      <c r="T131">
        <f t="shared" si="3"/>
        <v>14929</v>
      </c>
    </row>
    <row r="132" spans="15:20" x14ac:dyDescent="0.25">
      <c r="O132" s="66">
        <v>129</v>
      </c>
      <c r="P132" s="65">
        <f t="shared" ref="P132:P195" si="4">ROUNDUP(O132/12,0)</f>
        <v>11</v>
      </c>
      <c r="Q132" s="65">
        <v>9</v>
      </c>
      <c r="S132" s="65" t="s">
        <v>72</v>
      </c>
      <c r="T132">
        <f t="shared" ref="T132:T195" si="5">INDEX($B$7:$M$63,P132,Q132)</f>
        <v>14736</v>
      </c>
    </row>
    <row r="133" spans="15:20" x14ac:dyDescent="0.25">
      <c r="O133" s="66">
        <v>130</v>
      </c>
      <c r="P133" s="65">
        <f t="shared" si="4"/>
        <v>11</v>
      </c>
      <c r="Q133" s="65">
        <v>10</v>
      </c>
      <c r="S133" s="65" t="s">
        <v>73</v>
      </c>
      <c r="T133">
        <f t="shared" si="5"/>
        <v>14167</v>
      </c>
    </row>
    <row r="134" spans="15:20" x14ac:dyDescent="0.25">
      <c r="O134" s="66">
        <v>131</v>
      </c>
      <c r="P134" s="65">
        <f t="shared" si="4"/>
        <v>11</v>
      </c>
      <c r="Q134" s="65">
        <v>11</v>
      </c>
      <c r="S134" s="65" t="s">
        <v>74</v>
      </c>
      <c r="T134">
        <f t="shared" si="5"/>
        <v>13354</v>
      </c>
    </row>
    <row r="135" spans="15:20" x14ac:dyDescent="0.25">
      <c r="O135" s="66">
        <v>132</v>
      </c>
      <c r="P135" s="65">
        <f t="shared" si="4"/>
        <v>11</v>
      </c>
      <c r="Q135" s="65">
        <v>12</v>
      </c>
      <c r="S135" s="65" t="s">
        <v>75</v>
      </c>
      <c r="T135">
        <f t="shared" si="5"/>
        <v>13735</v>
      </c>
    </row>
    <row r="136" spans="15:20" x14ac:dyDescent="0.25">
      <c r="O136" s="66">
        <v>133</v>
      </c>
      <c r="P136" s="65">
        <f t="shared" si="4"/>
        <v>12</v>
      </c>
      <c r="Q136" s="65">
        <v>1</v>
      </c>
      <c r="R136">
        <v>1805</v>
      </c>
      <c r="S136" s="65" t="s">
        <v>64</v>
      </c>
      <c r="T136">
        <f t="shared" si="5"/>
        <v>14554</v>
      </c>
    </row>
    <row r="137" spans="15:20" x14ac:dyDescent="0.25">
      <c r="O137" s="66">
        <v>134</v>
      </c>
      <c r="P137" s="65">
        <f t="shared" si="4"/>
        <v>12</v>
      </c>
      <c r="Q137" s="65">
        <v>2</v>
      </c>
      <c r="S137" s="65" t="s">
        <v>65</v>
      </c>
      <c r="T137">
        <f t="shared" si="5"/>
        <v>15576</v>
      </c>
    </row>
    <row r="138" spans="15:20" x14ac:dyDescent="0.25">
      <c r="O138" s="66">
        <v>135</v>
      </c>
      <c r="P138" s="65">
        <f t="shared" si="4"/>
        <v>12</v>
      </c>
      <c r="Q138" s="65">
        <v>3</v>
      </c>
      <c r="S138" s="65" t="s">
        <v>66</v>
      </c>
      <c r="T138">
        <f t="shared" si="5"/>
        <v>17206</v>
      </c>
    </row>
    <row r="139" spans="15:20" x14ac:dyDescent="0.25">
      <c r="O139" s="66">
        <v>136</v>
      </c>
      <c r="P139" s="65">
        <f t="shared" si="4"/>
        <v>12</v>
      </c>
      <c r="Q139" s="65">
        <v>4</v>
      </c>
      <c r="S139" s="65" t="s">
        <v>67</v>
      </c>
      <c r="T139">
        <f t="shared" si="5"/>
        <v>16361</v>
      </c>
    </row>
    <row r="140" spans="15:20" x14ac:dyDescent="0.25">
      <c r="O140" s="66">
        <v>137</v>
      </c>
      <c r="P140" s="65">
        <f t="shared" si="4"/>
        <v>12</v>
      </c>
      <c r="Q140" s="65">
        <v>5</v>
      </c>
      <c r="S140" s="65" t="s">
        <v>68</v>
      </c>
      <c r="T140">
        <f t="shared" si="5"/>
        <v>15009</v>
      </c>
    </row>
    <row r="141" spans="15:20" x14ac:dyDescent="0.25">
      <c r="O141" s="66">
        <v>138</v>
      </c>
      <c r="P141" s="65">
        <f t="shared" si="4"/>
        <v>12</v>
      </c>
      <c r="Q141" s="65">
        <v>6</v>
      </c>
      <c r="S141" s="65" t="s">
        <v>69</v>
      </c>
      <c r="T141">
        <f t="shared" si="5"/>
        <v>13148</v>
      </c>
    </row>
    <row r="142" spans="15:20" x14ac:dyDescent="0.25">
      <c r="O142" s="66">
        <v>139</v>
      </c>
      <c r="P142" s="65">
        <f t="shared" si="4"/>
        <v>12</v>
      </c>
      <c r="Q142" s="65">
        <v>7</v>
      </c>
      <c r="S142" s="65" t="s">
        <v>70</v>
      </c>
      <c r="T142">
        <f t="shared" si="5"/>
        <v>12248</v>
      </c>
    </row>
    <row r="143" spans="15:20" x14ac:dyDescent="0.25">
      <c r="O143" s="66">
        <v>140</v>
      </c>
      <c r="P143" s="65">
        <f t="shared" si="4"/>
        <v>12</v>
      </c>
      <c r="Q143" s="65">
        <v>8</v>
      </c>
      <c r="S143" s="65" t="s">
        <v>71</v>
      </c>
      <c r="T143">
        <f t="shared" si="5"/>
        <v>11398</v>
      </c>
    </row>
    <row r="144" spans="15:20" x14ac:dyDescent="0.25">
      <c r="O144" s="66">
        <v>141</v>
      </c>
      <c r="P144" s="65">
        <f t="shared" si="4"/>
        <v>12</v>
      </c>
      <c r="Q144" s="65">
        <v>9</v>
      </c>
      <c r="S144" s="65" t="s">
        <v>72</v>
      </c>
      <c r="T144">
        <f t="shared" si="5"/>
        <v>11253</v>
      </c>
    </row>
    <row r="145" spans="15:20" x14ac:dyDescent="0.25">
      <c r="O145" s="66">
        <v>142</v>
      </c>
      <c r="P145" s="65">
        <f t="shared" si="4"/>
        <v>12</v>
      </c>
      <c r="Q145" s="65">
        <v>10</v>
      </c>
      <c r="S145" s="65" t="s">
        <v>73</v>
      </c>
      <c r="T145">
        <f t="shared" si="5"/>
        <v>10905</v>
      </c>
    </row>
    <row r="146" spans="15:20" x14ac:dyDescent="0.25">
      <c r="O146" s="66">
        <v>143</v>
      </c>
      <c r="P146" s="65">
        <f t="shared" si="4"/>
        <v>12</v>
      </c>
      <c r="Q146" s="65">
        <v>11</v>
      </c>
      <c r="S146" s="65" t="s">
        <v>74</v>
      </c>
      <c r="T146">
        <f t="shared" si="5"/>
        <v>10363</v>
      </c>
    </row>
    <row r="147" spans="15:20" x14ac:dyDescent="0.25">
      <c r="O147" s="66">
        <v>144</v>
      </c>
      <c r="P147" s="65">
        <f t="shared" si="4"/>
        <v>12</v>
      </c>
      <c r="Q147" s="65">
        <v>12</v>
      </c>
      <c r="S147" s="65" t="s">
        <v>75</v>
      </c>
      <c r="T147">
        <f t="shared" si="5"/>
        <v>10546</v>
      </c>
    </row>
    <row r="148" spans="15:20" x14ac:dyDescent="0.25">
      <c r="O148" s="66">
        <v>145</v>
      </c>
      <c r="P148" s="65">
        <f t="shared" si="4"/>
        <v>13</v>
      </c>
      <c r="Q148" s="65">
        <v>1</v>
      </c>
      <c r="R148">
        <v>1806</v>
      </c>
      <c r="S148" s="65" t="s">
        <v>64</v>
      </c>
      <c r="T148">
        <f t="shared" si="5"/>
        <v>10673</v>
      </c>
    </row>
    <row r="149" spans="15:20" x14ac:dyDescent="0.25">
      <c r="O149" s="66">
        <v>146</v>
      </c>
      <c r="P149" s="65">
        <f t="shared" si="4"/>
        <v>13</v>
      </c>
      <c r="Q149" s="65">
        <v>2</v>
      </c>
      <c r="S149" s="65" t="s">
        <v>65</v>
      </c>
      <c r="T149">
        <f t="shared" si="5"/>
        <v>12708</v>
      </c>
    </row>
    <row r="150" spans="15:20" x14ac:dyDescent="0.25">
      <c r="O150" s="66">
        <v>147</v>
      </c>
      <c r="P150" s="65">
        <f t="shared" si="4"/>
        <v>13</v>
      </c>
      <c r="Q150" s="65">
        <v>3</v>
      </c>
      <c r="S150" s="65" t="s">
        <v>66</v>
      </c>
      <c r="T150">
        <f t="shared" si="5"/>
        <v>14680</v>
      </c>
    </row>
    <row r="151" spans="15:20" x14ac:dyDescent="0.25">
      <c r="O151" s="66">
        <v>148</v>
      </c>
      <c r="P151" s="65">
        <f t="shared" si="4"/>
        <v>13</v>
      </c>
      <c r="Q151" s="65">
        <v>4</v>
      </c>
      <c r="S151" s="65" t="s">
        <v>67</v>
      </c>
      <c r="T151">
        <f t="shared" si="5"/>
        <v>16658</v>
      </c>
    </row>
    <row r="152" spans="15:20" x14ac:dyDescent="0.25">
      <c r="O152" s="66">
        <v>149</v>
      </c>
      <c r="P152" s="65">
        <f t="shared" si="4"/>
        <v>13</v>
      </c>
      <c r="Q152" s="65">
        <v>5</v>
      </c>
      <c r="S152" s="65" t="s">
        <v>68</v>
      </c>
      <c r="T152">
        <f t="shared" si="5"/>
        <v>15866</v>
      </c>
    </row>
    <row r="153" spans="15:20" x14ac:dyDescent="0.25">
      <c r="O153" s="66">
        <v>150</v>
      </c>
      <c r="P153" s="65">
        <f t="shared" si="4"/>
        <v>13</v>
      </c>
      <c r="Q153" s="65">
        <v>6</v>
      </c>
      <c r="S153" s="65" t="s">
        <v>69</v>
      </c>
      <c r="T153">
        <f t="shared" si="5"/>
        <v>15708</v>
      </c>
    </row>
    <row r="154" spans="15:20" x14ac:dyDescent="0.25">
      <c r="O154" s="66">
        <v>151</v>
      </c>
      <c r="P154" s="65">
        <f t="shared" si="4"/>
        <v>13</v>
      </c>
      <c r="Q154" s="65">
        <v>7</v>
      </c>
      <c r="S154" s="65" t="s">
        <v>70</v>
      </c>
      <c r="T154">
        <f t="shared" si="5"/>
        <v>15458</v>
      </c>
    </row>
    <row r="155" spans="15:20" x14ac:dyDescent="0.25">
      <c r="O155" s="66">
        <v>152</v>
      </c>
      <c r="P155" s="65">
        <f t="shared" si="4"/>
        <v>13</v>
      </c>
      <c r="Q155" s="65">
        <v>8</v>
      </c>
      <c r="S155" s="65" t="s">
        <v>71</v>
      </c>
      <c r="T155">
        <f t="shared" si="5"/>
        <v>14131</v>
      </c>
    </row>
    <row r="156" spans="15:20" x14ac:dyDescent="0.25">
      <c r="O156" s="66">
        <v>153</v>
      </c>
      <c r="P156" s="65">
        <f t="shared" si="4"/>
        <v>13</v>
      </c>
      <c r="Q156" s="65">
        <v>9</v>
      </c>
      <c r="S156" s="65" t="s">
        <v>72</v>
      </c>
      <c r="T156">
        <f t="shared" si="5"/>
        <v>12712</v>
      </c>
    </row>
    <row r="157" spans="15:20" x14ac:dyDescent="0.25">
      <c r="O157" s="66">
        <v>154</v>
      </c>
      <c r="P157" s="65">
        <f t="shared" si="4"/>
        <v>13</v>
      </c>
      <c r="Q157" s="65">
        <v>10</v>
      </c>
      <c r="S157" s="65" t="s">
        <v>73</v>
      </c>
      <c r="T157">
        <f t="shared" si="5"/>
        <v>11646</v>
      </c>
    </row>
    <row r="158" spans="15:20" x14ac:dyDescent="0.25">
      <c r="O158" s="66">
        <v>155</v>
      </c>
      <c r="P158" s="65">
        <f t="shared" si="4"/>
        <v>13</v>
      </c>
      <c r="Q158" s="65">
        <v>11</v>
      </c>
      <c r="S158" s="65" t="s">
        <v>74</v>
      </c>
      <c r="T158">
        <f t="shared" si="5"/>
        <v>10413</v>
      </c>
    </row>
    <row r="159" spans="15:20" x14ac:dyDescent="0.25">
      <c r="O159" s="66">
        <v>156</v>
      </c>
      <c r="P159" s="65">
        <f t="shared" si="4"/>
        <v>13</v>
      </c>
      <c r="Q159" s="65">
        <v>12</v>
      </c>
      <c r="S159" s="65" t="s">
        <v>75</v>
      </c>
      <c r="T159">
        <f t="shared" si="5"/>
        <v>10181</v>
      </c>
    </row>
    <row r="160" spans="15:20" x14ac:dyDescent="0.25">
      <c r="O160" s="66">
        <v>157</v>
      </c>
      <c r="P160" s="65">
        <f t="shared" si="4"/>
        <v>14</v>
      </c>
      <c r="Q160" s="65">
        <v>1</v>
      </c>
      <c r="R160">
        <v>1807</v>
      </c>
      <c r="S160" s="65" t="s">
        <v>64</v>
      </c>
      <c r="T160">
        <f t="shared" si="5"/>
        <v>10384</v>
      </c>
    </row>
    <row r="161" spans="15:20" x14ac:dyDescent="0.25">
      <c r="O161" s="66">
        <v>158</v>
      </c>
      <c r="P161" s="65">
        <f t="shared" si="4"/>
        <v>14</v>
      </c>
      <c r="Q161" s="65">
        <v>2</v>
      </c>
      <c r="S161" s="65" t="s">
        <v>65</v>
      </c>
      <c r="T161">
        <f t="shared" si="5"/>
        <v>12261</v>
      </c>
    </row>
    <row r="162" spans="15:20" x14ac:dyDescent="0.25">
      <c r="O162" s="66">
        <v>159</v>
      </c>
      <c r="P162" s="65">
        <f t="shared" si="4"/>
        <v>14</v>
      </c>
      <c r="Q162" s="65">
        <v>3</v>
      </c>
      <c r="S162" s="65" t="s">
        <v>66</v>
      </c>
      <c r="T162">
        <f t="shared" si="5"/>
        <v>14106</v>
      </c>
    </row>
    <row r="163" spans="15:20" x14ac:dyDescent="0.25">
      <c r="O163" s="66">
        <v>160</v>
      </c>
      <c r="P163" s="65">
        <f t="shared" si="4"/>
        <v>14</v>
      </c>
      <c r="Q163" s="65">
        <v>4</v>
      </c>
      <c r="S163" s="65" t="s">
        <v>67</v>
      </c>
      <c r="T163">
        <f t="shared" si="5"/>
        <v>14595</v>
      </c>
    </row>
    <row r="164" spans="15:20" x14ac:dyDescent="0.25">
      <c r="O164" s="66">
        <v>161</v>
      </c>
      <c r="P164" s="65">
        <f t="shared" si="4"/>
        <v>14</v>
      </c>
      <c r="Q164" s="65">
        <v>5</v>
      </c>
      <c r="S164" s="65" t="s">
        <v>68</v>
      </c>
      <c r="T164">
        <f t="shared" si="5"/>
        <v>14263</v>
      </c>
    </row>
    <row r="165" spans="15:20" x14ac:dyDescent="0.25">
      <c r="O165" s="66">
        <v>162</v>
      </c>
      <c r="P165" s="65">
        <f t="shared" si="4"/>
        <v>14</v>
      </c>
      <c r="Q165" s="65">
        <v>6</v>
      </c>
      <c r="S165" s="65" t="s">
        <v>69</v>
      </c>
      <c r="T165">
        <f t="shared" si="5"/>
        <v>13949</v>
      </c>
    </row>
    <row r="166" spans="15:20" x14ac:dyDescent="0.25">
      <c r="O166" s="66">
        <v>163</v>
      </c>
      <c r="P166" s="65">
        <f t="shared" si="4"/>
        <v>14</v>
      </c>
      <c r="Q166" s="65">
        <v>7</v>
      </c>
      <c r="S166" s="65" t="s">
        <v>70</v>
      </c>
      <c r="T166">
        <f t="shared" si="5"/>
        <v>14976</v>
      </c>
    </row>
    <row r="167" spans="15:20" x14ac:dyDescent="0.25">
      <c r="O167" s="66">
        <v>164</v>
      </c>
      <c r="P167" s="65">
        <f t="shared" si="4"/>
        <v>14</v>
      </c>
      <c r="Q167" s="65">
        <v>8</v>
      </c>
      <c r="S167" s="65" t="s">
        <v>71</v>
      </c>
      <c r="T167">
        <f t="shared" si="5"/>
        <v>13811</v>
      </c>
    </row>
    <row r="168" spans="15:20" x14ac:dyDescent="0.25">
      <c r="O168" s="66">
        <v>165</v>
      </c>
      <c r="P168" s="65">
        <f t="shared" si="4"/>
        <v>14</v>
      </c>
      <c r="Q168" s="65">
        <v>9</v>
      </c>
      <c r="S168" s="65" t="s">
        <v>72</v>
      </c>
      <c r="T168">
        <f t="shared" si="5"/>
        <v>13653</v>
      </c>
    </row>
    <row r="169" spans="15:20" x14ac:dyDescent="0.25">
      <c r="O169" s="66">
        <v>166</v>
      </c>
      <c r="P169" s="65">
        <f t="shared" si="4"/>
        <v>14</v>
      </c>
      <c r="Q169" s="65">
        <v>10</v>
      </c>
      <c r="S169" s="65" t="s">
        <v>73</v>
      </c>
      <c r="T169">
        <f t="shared" si="5"/>
        <v>13634</v>
      </c>
    </row>
    <row r="170" spans="15:20" x14ac:dyDescent="0.25">
      <c r="O170" s="66">
        <v>167</v>
      </c>
      <c r="P170" s="65">
        <f t="shared" si="4"/>
        <v>14</v>
      </c>
      <c r="Q170" s="65">
        <v>11</v>
      </c>
      <c r="S170" s="65" t="s">
        <v>74</v>
      </c>
      <c r="T170">
        <f t="shared" si="5"/>
        <v>12623</v>
      </c>
    </row>
    <row r="171" spans="15:20" x14ac:dyDescent="0.25">
      <c r="O171" s="66">
        <v>168</v>
      </c>
      <c r="P171" s="65">
        <f t="shared" si="4"/>
        <v>14</v>
      </c>
      <c r="Q171" s="65">
        <v>12</v>
      </c>
      <c r="S171" s="65" t="s">
        <v>75</v>
      </c>
      <c r="T171">
        <f t="shared" si="5"/>
        <v>12298</v>
      </c>
    </row>
    <row r="172" spans="15:20" x14ac:dyDescent="0.25">
      <c r="O172" s="66">
        <v>169</v>
      </c>
      <c r="P172" s="65">
        <f t="shared" si="4"/>
        <v>15</v>
      </c>
      <c r="Q172" s="65">
        <v>1</v>
      </c>
      <c r="R172">
        <v>1808</v>
      </c>
      <c r="S172" s="65" t="s">
        <v>64</v>
      </c>
      <c r="T172">
        <f t="shared" si="5"/>
        <v>12895</v>
      </c>
    </row>
    <row r="173" spans="15:20" x14ac:dyDescent="0.25">
      <c r="O173" s="66">
        <v>170</v>
      </c>
      <c r="P173" s="65">
        <f t="shared" si="4"/>
        <v>15</v>
      </c>
      <c r="Q173" s="65">
        <v>2</v>
      </c>
      <c r="S173" s="65" t="s">
        <v>65</v>
      </c>
      <c r="T173">
        <f t="shared" si="5"/>
        <v>13671</v>
      </c>
    </row>
    <row r="174" spans="15:20" x14ac:dyDescent="0.25">
      <c r="O174" s="66">
        <v>171</v>
      </c>
      <c r="P174" s="65">
        <f t="shared" si="4"/>
        <v>15</v>
      </c>
      <c r="Q174" s="65">
        <v>3</v>
      </c>
      <c r="S174" s="65" t="s">
        <v>66</v>
      </c>
      <c r="T174">
        <f t="shared" si="5"/>
        <v>14850</v>
      </c>
    </row>
    <row r="175" spans="15:20" x14ac:dyDescent="0.25">
      <c r="O175" s="66">
        <v>172</v>
      </c>
      <c r="P175" s="65">
        <f t="shared" si="4"/>
        <v>15</v>
      </c>
      <c r="Q175" s="65">
        <v>4</v>
      </c>
      <c r="S175" s="65" t="s">
        <v>67</v>
      </c>
      <c r="T175">
        <f t="shared" si="5"/>
        <v>15584</v>
      </c>
    </row>
    <row r="176" spans="15:20" x14ac:dyDescent="0.25">
      <c r="O176" s="66">
        <v>173</v>
      </c>
      <c r="P176" s="65">
        <f t="shared" si="4"/>
        <v>15</v>
      </c>
      <c r="Q176" s="65">
        <v>5</v>
      </c>
      <c r="S176" s="65" t="s">
        <v>68</v>
      </c>
      <c r="T176">
        <f t="shared" si="5"/>
        <v>14305</v>
      </c>
    </row>
    <row r="177" spans="15:20" x14ac:dyDescent="0.25">
      <c r="O177" s="66">
        <v>174</v>
      </c>
      <c r="P177" s="65">
        <f t="shared" si="4"/>
        <v>15</v>
      </c>
      <c r="Q177" s="65">
        <v>6</v>
      </c>
      <c r="S177" s="65" t="s">
        <v>69</v>
      </c>
      <c r="T177">
        <f t="shared" si="5"/>
        <v>14699</v>
      </c>
    </row>
    <row r="178" spans="15:20" x14ac:dyDescent="0.25">
      <c r="O178" s="66">
        <v>175</v>
      </c>
      <c r="P178" s="65">
        <f t="shared" si="4"/>
        <v>15</v>
      </c>
      <c r="Q178" s="65">
        <v>7</v>
      </c>
      <c r="S178" s="65" t="s">
        <v>70</v>
      </c>
      <c r="T178">
        <f t="shared" si="5"/>
        <v>14826</v>
      </c>
    </row>
    <row r="179" spans="15:20" x14ac:dyDescent="0.25">
      <c r="O179" s="66">
        <v>176</v>
      </c>
      <c r="P179" s="65">
        <f t="shared" si="4"/>
        <v>15</v>
      </c>
      <c r="Q179" s="65">
        <v>8</v>
      </c>
      <c r="S179" s="65" t="s">
        <v>71</v>
      </c>
      <c r="T179">
        <f t="shared" si="5"/>
        <v>14826</v>
      </c>
    </row>
    <row r="180" spans="15:20" x14ac:dyDescent="0.25">
      <c r="O180" s="66">
        <v>177</v>
      </c>
      <c r="P180" s="65">
        <f t="shared" si="4"/>
        <v>15</v>
      </c>
      <c r="Q180" s="65">
        <v>9</v>
      </c>
      <c r="S180" s="65" t="s">
        <v>72</v>
      </c>
      <c r="T180">
        <f t="shared" si="5"/>
        <v>14869</v>
      </c>
    </row>
    <row r="181" spans="15:20" x14ac:dyDescent="0.25">
      <c r="O181" s="66">
        <v>178</v>
      </c>
      <c r="P181" s="65">
        <f t="shared" si="4"/>
        <v>15</v>
      </c>
      <c r="Q181" s="65">
        <v>10</v>
      </c>
      <c r="S181" s="65" t="s">
        <v>73</v>
      </c>
      <c r="T181">
        <f t="shared" si="5"/>
        <v>14870</v>
      </c>
    </row>
    <row r="182" spans="15:20" x14ac:dyDescent="0.25">
      <c r="O182" s="66">
        <v>179</v>
      </c>
      <c r="P182" s="65">
        <f t="shared" si="4"/>
        <v>15</v>
      </c>
      <c r="Q182" s="65">
        <v>11</v>
      </c>
      <c r="S182" s="65" t="s">
        <v>74</v>
      </c>
      <c r="T182">
        <f t="shared" si="5"/>
        <v>13658</v>
      </c>
    </row>
    <row r="183" spans="15:20" x14ac:dyDescent="0.25">
      <c r="O183" s="66">
        <v>180</v>
      </c>
      <c r="P183" s="65">
        <f t="shared" si="4"/>
        <v>15</v>
      </c>
      <c r="Q183" s="65">
        <v>12</v>
      </c>
      <c r="S183" s="65" t="s">
        <v>75</v>
      </c>
      <c r="T183">
        <f t="shared" si="5"/>
        <v>13833</v>
      </c>
    </row>
    <row r="184" spans="15:20" x14ac:dyDescent="0.25">
      <c r="O184" s="66">
        <v>181</v>
      </c>
      <c r="P184" s="65">
        <f t="shared" si="4"/>
        <v>16</v>
      </c>
      <c r="Q184" s="65">
        <v>1</v>
      </c>
      <c r="R184">
        <v>1809</v>
      </c>
      <c r="S184" s="65" t="s">
        <v>64</v>
      </c>
      <c r="T184">
        <f t="shared" si="5"/>
        <v>14362</v>
      </c>
    </row>
    <row r="185" spans="15:20" x14ac:dyDescent="0.25">
      <c r="O185" s="66">
        <v>182</v>
      </c>
      <c r="P185" s="65">
        <f t="shared" si="4"/>
        <v>16</v>
      </c>
      <c r="Q185" s="65">
        <v>2</v>
      </c>
      <c r="S185" s="65" t="s">
        <v>65</v>
      </c>
      <c r="T185">
        <f t="shared" si="5"/>
        <v>14408</v>
      </c>
    </row>
    <row r="186" spans="15:20" x14ac:dyDescent="0.25">
      <c r="O186" s="66">
        <v>183</v>
      </c>
      <c r="P186" s="65">
        <f t="shared" si="4"/>
        <v>16</v>
      </c>
      <c r="Q186" s="65">
        <v>3</v>
      </c>
      <c r="S186" s="65" t="s">
        <v>66</v>
      </c>
      <c r="T186">
        <f t="shared" si="5"/>
        <v>15595</v>
      </c>
    </row>
    <row r="187" spans="15:20" x14ac:dyDescent="0.25">
      <c r="O187" s="66">
        <v>184</v>
      </c>
      <c r="P187" s="65">
        <f t="shared" si="4"/>
        <v>16</v>
      </c>
      <c r="Q187" s="65">
        <v>4</v>
      </c>
      <c r="S187" s="65" t="s">
        <v>67</v>
      </c>
      <c r="T187">
        <f t="shared" si="5"/>
        <v>16297</v>
      </c>
    </row>
    <row r="188" spans="15:20" x14ac:dyDescent="0.25">
      <c r="O188" s="66">
        <v>185</v>
      </c>
      <c r="P188" s="65">
        <f t="shared" si="4"/>
        <v>16</v>
      </c>
      <c r="Q188" s="65">
        <v>5</v>
      </c>
      <c r="S188" s="65" t="s">
        <v>68</v>
      </c>
      <c r="T188">
        <f t="shared" si="5"/>
        <v>15712</v>
      </c>
    </row>
    <row r="189" spans="15:20" x14ac:dyDescent="0.25">
      <c r="O189" s="66">
        <v>186</v>
      </c>
      <c r="P189" s="65">
        <f t="shared" si="4"/>
        <v>16</v>
      </c>
      <c r="Q189" s="65">
        <v>6</v>
      </c>
      <c r="S189" s="65" t="s">
        <v>69</v>
      </c>
      <c r="T189">
        <f t="shared" si="5"/>
        <v>16090</v>
      </c>
    </row>
    <row r="190" spans="15:20" x14ac:dyDescent="0.25">
      <c r="O190" s="66">
        <v>187</v>
      </c>
      <c r="P190" s="65">
        <f t="shared" si="4"/>
        <v>16</v>
      </c>
      <c r="Q190" s="65">
        <v>7</v>
      </c>
      <c r="S190" s="65" t="s">
        <v>70</v>
      </c>
      <c r="T190">
        <f t="shared" si="5"/>
        <v>16360</v>
      </c>
    </row>
    <row r="191" spans="15:20" x14ac:dyDescent="0.25">
      <c r="O191" s="66">
        <v>188</v>
      </c>
      <c r="P191" s="65">
        <f t="shared" si="4"/>
        <v>16</v>
      </c>
      <c r="Q191" s="65">
        <v>8</v>
      </c>
      <c r="S191" s="65" t="s">
        <v>71</v>
      </c>
      <c r="T191">
        <f t="shared" si="5"/>
        <v>15054</v>
      </c>
    </row>
    <row r="192" spans="15:20" x14ac:dyDescent="0.25">
      <c r="O192" s="66">
        <v>189</v>
      </c>
      <c r="P192" s="65">
        <f t="shared" si="4"/>
        <v>16</v>
      </c>
      <c r="Q192" s="65">
        <v>9</v>
      </c>
      <c r="S192" s="65" t="s">
        <v>72</v>
      </c>
      <c r="T192">
        <f t="shared" si="5"/>
        <v>14978</v>
      </c>
    </row>
    <row r="193" spans="15:20" x14ac:dyDescent="0.25">
      <c r="O193" s="66">
        <v>190</v>
      </c>
      <c r="P193" s="65">
        <f t="shared" si="4"/>
        <v>16</v>
      </c>
      <c r="Q193" s="65">
        <v>10</v>
      </c>
      <c r="S193" s="65" t="s">
        <v>73</v>
      </c>
      <c r="T193">
        <f t="shared" si="5"/>
        <v>15099</v>
      </c>
    </row>
    <row r="194" spans="15:20" x14ac:dyDescent="0.25">
      <c r="O194" s="66">
        <v>191</v>
      </c>
      <c r="P194" s="65">
        <f t="shared" si="4"/>
        <v>16</v>
      </c>
      <c r="Q194" s="65">
        <v>11</v>
      </c>
      <c r="S194" s="65" t="s">
        <v>74</v>
      </c>
      <c r="T194">
        <f t="shared" si="5"/>
        <v>13440</v>
      </c>
    </row>
    <row r="195" spans="15:20" x14ac:dyDescent="0.25">
      <c r="O195" s="66">
        <v>192</v>
      </c>
      <c r="P195" s="65">
        <f t="shared" si="4"/>
        <v>16</v>
      </c>
      <c r="Q195" s="65">
        <v>12</v>
      </c>
      <c r="S195" s="65" t="s">
        <v>75</v>
      </c>
      <c r="T195">
        <f t="shared" si="5"/>
        <v>12229</v>
      </c>
    </row>
    <row r="196" spans="15:20" x14ac:dyDescent="0.25">
      <c r="O196" s="66">
        <v>193</v>
      </c>
      <c r="P196" s="65">
        <f t="shared" ref="P196:P259" si="6">ROUNDUP(O196/12,0)</f>
        <v>17</v>
      </c>
      <c r="Q196" s="65">
        <v>1</v>
      </c>
      <c r="R196">
        <v>1810</v>
      </c>
      <c r="S196" s="65" t="s">
        <v>64</v>
      </c>
      <c r="T196">
        <f t="shared" ref="T196:T259" si="7">INDEX($B$7:$M$63,P196,Q196)</f>
        <v>12148</v>
      </c>
    </row>
    <row r="197" spans="15:20" x14ac:dyDescent="0.25">
      <c r="O197" s="66">
        <v>194</v>
      </c>
      <c r="P197" s="65">
        <f t="shared" si="6"/>
        <v>17</v>
      </c>
      <c r="Q197" s="65">
        <v>2</v>
      </c>
      <c r="S197" s="65" t="s">
        <v>65</v>
      </c>
      <c r="T197">
        <f t="shared" si="7"/>
        <v>13146</v>
      </c>
    </row>
    <row r="198" spans="15:20" x14ac:dyDescent="0.25">
      <c r="O198" s="66">
        <v>195</v>
      </c>
      <c r="P198" s="65">
        <f t="shared" si="6"/>
        <v>17</v>
      </c>
      <c r="Q198" s="65">
        <v>3</v>
      </c>
      <c r="S198" s="65" t="s">
        <v>66</v>
      </c>
      <c r="T198">
        <f t="shared" si="7"/>
        <v>14611</v>
      </c>
    </row>
    <row r="199" spans="15:20" x14ac:dyDescent="0.25">
      <c r="O199" s="66">
        <v>196</v>
      </c>
      <c r="P199" s="65">
        <f t="shared" si="6"/>
        <v>17</v>
      </c>
      <c r="Q199" s="65">
        <v>4</v>
      </c>
      <c r="S199" s="65" t="s">
        <v>67</v>
      </c>
      <c r="T199">
        <f t="shared" si="7"/>
        <v>15757</v>
      </c>
    </row>
    <row r="200" spans="15:20" x14ac:dyDescent="0.25">
      <c r="O200" s="66">
        <v>197</v>
      </c>
      <c r="P200" s="65">
        <f t="shared" si="6"/>
        <v>17</v>
      </c>
      <c r="Q200" s="65">
        <v>5</v>
      </c>
      <c r="S200" s="65" t="s">
        <v>68</v>
      </c>
      <c r="T200">
        <f t="shared" si="7"/>
        <v>15296</v>
      </c>
    </row>
    <row r="201" spans="15:20" x14ac:dyDescent="0.25">
      <c r="O201" s="66">
        <v>198</v>
      </c>
      <c r="P201" s="65">
        <f t="shared" si="6"/>
        <v>17</v>
      </c>
      <c r="Q201" s="65">
        <v>6</v>
      </c>
      <c r="S201" s="65" t="s">
        <v>69</v>
      </c>
      <c r="T201">
        <f t="shared" si="7"/>
        <v>15861</v>
      </c>
    </row>
    <row r="202" spans="15:20" x14ac:dyDescent="0.25">
      <c r="O202" s="66">
        <v>199</v>
      </c>
      <c r="P202" s="65">
        <f t="shared" si="6"/>
        <v>17</v>
      </c>
      <c r="Q202" s="65">
        <v>7</v>
      </c>
      <c r="S202" s="65" t="s">
        <v>70</v>
      </c>
      <c r="T202">
        <f t="shared" si="7"/>
        <v>17613</v>
      </c>
    </row>
    <row r="203" spans="15:20" x14ac:dyDescent="0.25">
      <c r="O203" s="66">
        <v>200</v>
      </c>
      <c r="P203" s="65">
        <f t="shared" si="6"/>
        <v>17</v>
      </c>
      <c r="Q203" s="65">
        <v>8</v>
      </c>
      <c r="S203" s="65" t="s">
        <v>71</v>
      </c>
      <c r="T203">
        <f t="shared" si="7"/>
        <v>16520</v>
      </c>
    </row>
    <row r="204" spans="15:20" x14ac:dyDescent="0.25">
      <c r="O204" s="66">
        <v>201</v>
      </c>
      <c r="P204" s="65">
        <f t="shared" si="6"/>
        <v>17</v>
      </c>
      <c r="Q204" s="65">
        <v>9</v>
      </c>
      <c r="S204" s="65" t="s">
        <v>72</v>
      </c>
      <c r="T204">
        <f t="shared" si="7"/>
        <v>16687</v>
      </c>
    </row>
    <row r="205" spans="15:20" x14ac:dyDescent="0.25">
      <c r="O205" s="66">
        <v>202</v>
      </c>
      <c r="P205" s="65">
        <f t="shared" si="6"/>
        <v>17</v>
      </c>
      <c r="Q205" s="65">
        <v>10</v>
      </c>
      <c r="S205" s="65" t="s">
        <v>73</v>
      </c>
      <c r="T205">
        <f t="shared" si="7"/>
        <v>18298</v>
      </c>
    </row>
    <row r="206" spans="15:20" x14ac:dyDescent="0.25">
      <c r="O206" s="66">
        <v>203</v>
      </c>
      <c r="P206" s="65">
        <f t="shared" si="6"/>
        <v>17</v>
      </c>
      <c r="Q206" s="65">
        <v>11</v>
      </c>
      <c r="S206" s="65" t="s">
        <v>74</v>
      </c>
      <c r="T206">
        <f t="shared" si="7"/>
        <v>16827</v>
      </c>
    </row>
    <row r="207" spans="15:20" x14ac:dyDescent="0.25">
      <c r="O207" s="66">
        <v>204</v>
      </c>
      <c r="P207" s="65">
        <f t="shared" si="6"/>
        <v>17</v>
      </c>
      <c r="Q207" s="65">
        <v>12</v>
      </c>
      <c r="S207" s="65" t="s">
        <v>75</v>
      </c>
      <c r="T207">
        <f t="shared" si="7"/>
        <v>15483</v>
      </c>
    </row>
    <row r="208" spans="15:20" x14ac:dyDescent="0.25">
      <c r="O208" s="66">
        <v>205</v>
      </c>
      <c r="P208" s="65">
        <f t="shared" si="6"/>
        <v>18</v>
      </c>
      <c r="Q208" s="65">
        <v>1</v>
      </c>
      <c r="R208">
        <v>1811</v>
      </c>
      <c r="S208" s="65" t="s">
        <v>64</v>
      </c>
      <c r="T208">
        <f t="shared" si="7"/>
        <v>15590</v>
      </c>
    </row>
    <row r="209" spans="15:20" x14ac:dyDescent="0.25">
      <c r="O209" s="66">
        <v>206</v>
      </c>
      <c r="P209" s="65">
        <f t="shared" si="6"/>
        <v>18</v>
      </c>
      <c r="Q209" s="65">
        <v>2</v>
      </c>
      <c r="S209" s="65" t="s">
        <v>65</v>
      </c>
      <c r="T209">
        <f t="shared" si="7"/>
        <v>16851</v>
      </c>
    </row>
    <row r="210" spans="15:20" x14ac:dyDescent="0.25">
      <c r="O210" s="66">
        <v>207</v>
      </c>
      <c r="P210" s="65">
        <f t="shared" si="6"/>
        <v>18</v>
      </c>
      <c r="Q210" s="65">
        <v>3</v>
      </c>
      <c r="S210" s="65" t="s">
        <v>66</v>
      </c>
      <c r="T210">
        <f t="shared" si="7"/>
        <v>17869</v>
      </c>
    </row>
    <row r="211" spans="15:20" x14ac:dyDescent="0.25">
      <c r="O211" s="66">
        <v>208</v>
      </c>
      <c r="P211" s="65">
        <f t="shared" si="6"/>
        <v>18</v>
      </c>
      <c r="Q211" s="65">
        <v>4</v>
      </c>
      <c r="S211" s="65" t="s">
        <v>67</v>
      </c>
      <c r="T211">
        <f t="shared" si="7"/>
        <v>18924</v>
      </c>
    </row>
    <row r="212" spans="15:20" x14ac:dyDescent="0.25">
      <c r="O212" s="66">
        <v>209</v>
      </c>
      <c r="P212" s="65">
        <f t="shared" si="6"/>
        <v>18</v>
      </c>
      <c r="Q212" s="65">
        <v>5</v>
      </c>
      <c r="S212" s="65" t="s">
        <v>68</v>
      </c>
      <c r="T212">
        <f t="shared" si="7"/>
        <v>20639</v>
      </c>
    </row>
    <row r="213" spans="15:20" x14ac:dyDescent="0.25">
      <c r="O213" s="66">
        <v>210</v>
      </c>
      <c r="P213" s="65">
        <f t="shared" si="6"/>
        <v>18</v>
      </c>
      <c r="Q213" s="65">
        <v>6</v>
      </c>
      <c r="S213" s="65" t="s">
        <v>69</v>
      </c>
      <c r="T213">
        <f t="shared" si="7"/>
        <v>21810</v>
      </c>
    </row>
    <row r="214" spans="15:20" x14ac:dyDescent="0.25">
      <c r="O214" s="66">
        <v>211</v>
      </c>
      <c r="P214" s="65">
        <f t="shared" si="6"/>
        <v>18</v>
      </c>
      <c r="Q214" s="65">
        <v>7</v>
      </c>
      <c r="S214" s="65" t="s">
        <v>70</v>
      </c>
      <c r="T214">
        <f t="shared" si="7"/>
        <v>22179</v>
      </c>
    </row>
    <row r="215" spans="15:20" x14ac:dyDescent="0.25">
      <c r="O215" s="66">
        <v>212</v>
      </c>
      <c r="P215" s="65">
        <f t="shared" si="6"/>
        <v>18</v>
      </c>
      <c r="Q215" s="65">
        <v>8</v>
      </c>
      <c r="S215" s="65" t="s">
        <v>71</v>
      </c>
      <c r="T215">
        <f t="shared" si="7"/>
        <v>22510</v>
      </c>
    </row>
    <row r="216" spans="15:20" x14ac:dyDescent="0.25">
      <c r="O216" s="66">
        <v>213</v>
      </c>
      <c r="P216" s="65">
        <f t="shared" si="6"/>
        <v>18</v>
      </c>
      <c r="Q216" s="65">
        <v>9</v>
      </c>
      <c r="S216" s="65" t="s">
        <v>72</v>
      </c>
      <c r="T216">
        <f t="shared" si="7"/>
        <v>22870</v>
      </c>
    </row>
    <row r="217" spans="15:20" x14ac:dyDescent="0.25">
      <c r="O217" s="66">
        <v>214</v>
      </c>
      <c r="P217" s="65">
        <f t="shared" si="6"/>
        <v>18</v>
      </c>
      <c r="Q217" s="65">
        <v>10</v>
      </c>
      <c r="S217" s="65" t="s">
        <v>73</v>
      </c>
      <c r="T217">
        <f t="shared" si="7"/>
        <v>22071</v>
      </c>
    </row>
    <row r="218" spans="15:20" x14ac:dyDescent="0.25">
      <c r="O218" s="66">
        <v>215</v>
      </c>
      <c r="P218" s="65">
        <f t="shared" si="6"/>
        <v>18</v>
      </c>
      <c r="Q218" s="65">
        <v>11</v>
      </c>
      <c r="S218" s="65" t="s">
        <v>74</v>
      </c>
      <c r="T218">
        <f t="shared" si="7"/>
        <v>19997</v>
      </c>
    </row>
    <row r="219" spans="15:20" x14ac:dyDescent="0.25">
      <c r="O219" s="66">
        <v>216</v>
      </c>
      <c r="P219" s="65">
        <f t="shared" si="6"/>
        <v>18</v>
      </c>
      <c r="Q219" s="65">
        <v>12</v>
      </c>
      <c r="S219" s="65" t="s">
        <v>75</v>
      </c>
      <c r="T219">
        <f t="shared" si="7"/>
        <v>20707</v>
      </c>
    </row>
    <row r="220" spans="15:20" x14ac:dyDescent="0.25">
      <c r="O220" s="66">
        <v>217</v>
      </c>
      <c r="P220" s="65">
        <f t="shared" si="6"/>
        <v>19</v>
      </c>
      <c r="Q220" s="65">
        <v>1</v>
      </c>
      <c r="R220">
        <v>1812</v>
      </c>
      <c r="S220" s="65" t="s">
        <v>64</v>
      </c>
      <c r="T220">
        <f t="shared" si="7"/>
        <v>21236</v>
      </c>
    </row>
    <row r="221" spans="15:20" x14ac:dyDescent="0.25">
      <c r="O221" s="66">
        <v>218</v>
      </c>
      <c r="P221" s="65">
        <f t="shared" si="6"/>
        <v>19</v>
      </c>
      <c r="Q221" s="65">
        <v>2</v>
      </c>
      <c r="S221" s="65" t="s">
        <v>65</v>
      </c>
      <c r="T221">
        <f t="shared" si="7"/>
        <v>20660</v>
      </c>
    </row>
    <row r="222" spans="15:20" x14ac:dyDescent="0.25">
      <c r="O222" s="66">
        <v>219</v>
      </c>
      <c r="P222" s="65">
        <f t="shared" si="6"/>
        <v>19</v>
      </c>
      <c r="Q222" s="65">
        <v>3</v>
      </c>
      <c r="S222" s="65" t="s">
        <v>66</v>
      </c>
      <c r="T222">
        <f t="shared" si="7"/>
        <v>23387</v>
      </c>
    </row>
    <row r="223" spans="15:20" x14ac:dyDescent="0.25">
      <c r="O223" s="66">
        <v>220</v>
      </c>
      <c r="P223" s="65">
        <f t="shared" si="6"/>
        <v>19</v>
      </c>
      <c r="Q223" s="65">
        <v>4</v>
      </c>
      <c r="S223" s="65" t="s">
        <v>67</v>
      </c>
      <c r="T223">
        <f t="shared" si="7"/>
        <v>23200</v>
      </c>
    </row>
    <row r="224" spans="15:20" x14ac:dyDescent="0.25">
      <c r="O224" s="66">
        <v>221</v>
      </c>
      <c r="P224" s="65">
        <f t="shared" si="6"/>
        <v>19</v>
      </c>
      <c r="Q224" s="65">
        <v>5</v>
      </c>
      <c r="S224" s="65" t="s">
        <v>68</v>
      </c>
      <c r="T224">
        <f t="shared" si="7"/>
        <v>22120</v>
      </c>
    </row>
    <row r="225" spans="15:20" x14ac:dyDescent="0.25">
      <c r="O225" s="66">
        <v>222</v>
      </c>
      <c r="P225" s="65">
        <f t="shared" si="6"/>
        <v>19</v>
      </c>
      <c r="Q225" s="65">
        <v>6</v>
      </c>
      <c r="S225" s="65" t="s">
        <v>69</v>
      </c>
      <c r="T225">
        <f t="shared" si="7"/>
        <v>25126</v>
      </c>
    </row>
    <row r="226" spans="15:20" x14ac:dyDescent="0.25">
      <c r="O226" s="66">
        <v>223</v>
      </c>
      <c r="P226" s="65">
        <f t="shared" si="6"/>
        <v>19</v>
      </c>
      <c r="Q226" s="65">
        <v>7</v>
      </c>
      <c r="S226" s="65" t="s">
        <v>70</v>
      </c>
      <c r="T226">
        <f t="shared" si="7"/>
        <v>23843</v>
      </c>
    </row>
    <row r="227" spans="15:20" x14ac:dyDescent="0.25">
      <c r="O227" s="66">
        <v>224</v>
      </c>
      <c r="P227" s="65">
        <f t="shared" si="6"/>
        <v>19</v>
      </c>
      <c r="Q227" s="65">
        <v>8</v>
      </c>
      <c r="S227" s="65" t="s">
        <v>71</v>
      </c>
      <c r="T227">
        <f t="shared" si="7"/>
        <v>21439</v>
      </c>
    </row>
    <row r="228" spans="15:20" x14ac:dyDescent="0.25">
      <c r="O228" s="66">
        <v>225</v>
      </c>
      <c r="P228" s="65">
        <f t="shared" si="6"/>
        <v>19</v>
      </c>
      <c r="Q228" s="65">
        <v>9</v>
      </c>
      <c r="S228" s="65" t="s">
        <v>72</v>
      </c>
      <c r="T228">
        <f t="shared" si="7"/>
        <v>20964</v>
      </c>
    </row>
    <row r="229" spans="15:20" x14ac:dyDescent="0.25">
      <c r="O229" s="66">
        <v>226</v>
      </c>
      <c r="P229" s="65">
        <f t="shared" si="6"/>
        <v>19</v>
      </c>
      <c r="Q229" s="65">
        <v>10</v>
      </c>
      <c r="S229" s="65" t="s">
        <v>73</v>
      </c>
      <c r="T229">
        <f t="shared" si="7"/>
        <v>22234</v>
      </c>
    </row>
    <row r="230" spans="15:20" x14ac:dyDescent="0.25">
      <c r="O230" s="66">
        <v>227</v>
      </c>
      <c r="P230" s="65">
        <f t="shared" si="6"/>
        <v>19</v>
      </c>
      <c r="Q230" s="65">
        <v>11</v>
      </c>
      <c r="S230" s="65" t="s">
        <v>74</v>
      </c>
      <c r="T230">
        <f t="shared" si="7"/>
        <v>21220</v>
      </c>
    </row>
    <row r="231" spans="15:20" x14ac:dyDescent="0.25">
      <c r="O231" s="66">
        <v>228</v>
      </c>
      <c r="P231" s="65">
        <f t="shared" si="6"/>
        <v>19</v>
      </c>
      <c r="Q231" s="65">
        <v>12</v>
      </c>
      <c r="S231" s="65" t="s">
        <v>75</v>
      </c>
      <c r="T231">
        <f t="shared" si="7"/>
        <v>22494</v>
      </c>
    </row>
    <row r="232" spans="15:20" x14ac:dyDescent="0.25">
      <c r="O232" s="66">
        <v>229</v>
      </c>
      <c r="P232" s="65">
        <f t="shared" si="6"/>
        <v>20</v>
      </c>
      <c r="Q232" s="65">
        <v>1</v>
      </c>
      <c r="R232">
        <v>1813</v>
      </c>
      <c r="S232" s="65" t="s">
        <v>64</v>
      </c>
      <c r="T232">
        <f t="shared" si="7"/>
        <v>25700</v>
      </c>
    </row>
    <row r="233" spans="15:20" x14ac:dyDescent="0.25">
      <c r="O233" s="66">
        <v>230</v>
      </c>
      <c r="P233" s="65">
        <f t="shared" si="6"/>
        <v>20</v>
      </c>
      <c r="Q233" s="65">
        <v>2</v>
      </c>
      <c r="S233" s="65" t="s">
        <v>65</v>
      </c>
      <c r="T233">
        <f t="shared" si="7"/>
        <v>24726</v>
      </c>
    </row>
    <row r="234" spans="15:20" x14ac:dyDescent="0.25">
      <c r="O234" s="66">
        <v>231</v>
      </c>
      <c r="P234" s="65">
        <f t="shared" si="6"/>
        <v>20</v>
      </c>
      <c r="Q234" s="65">
        <v>3</v>
      </c>
      <c r="S234" s="65" t="s">
        <v>66</v>
      </c>
      <c r="T234">
        <f t="shared" si="7"/>
        <v>26549</v>
      </c>
    </row>
    <row r="235" spans="15:20" x14ac:dyDescent="0.25">
      <c r="O235" s="66">
        <v>232</v>
      </c>
      <c r="P235" s="65">
        <f t="shared" si="6"/>
        <v>20</v>
      </c>
      <c r="Q235" s="65">
        <v>4</v>
      </c>
      <c r="S235" s="65" t="s">
        <v>67</v>
      </c>
      <c r="T235">
        <f t="shared" si="7"/>
        <v>27283</v>
      </c>
    </row>
    <row r="236" spans="15:20" x14ac:dyDescent="0.25">
      <c r="O236" s="66">
        <v>233</v>
      </c>
      <c r="P236" s="65">
        <f t="shared" si="6"/>
        <v>20</v>
      </c>
      <c r="Q236" s="65">
        <v>5</v>
      </c>
      <c r="S236" s="65" t="s">
        <v>68</v>
      </c>
      <c r="T236">
        <f t="shared" si="7"/>
        <v>24178</v>
      </c>
    </row>
    <row r="237" spans="15:20" x14ac:dyDescent="0.25">
      <c r="O237" s="66">
        <v>234</v>
      </c>
      <c r="P237" s="65">
        <f t="shared" si="6"/>
        <v>20</v>
      </c>
      <c r="Q237" s="65">
        <v>6</v>
      </c>
      <c r="S237" s="65" t="s">
        <v>69</v>
      </c>
      <c r="T237">
        <f t="shared" si="7"/>
        <v>29701</v>
      </c>
    </row>
    <row r="238" spans="15:20" x14ac:dyDescent="0.25">
      <c r="O238" s="66">
        <v>235</v>
      </c>
      <c r="P238" s="65">
        <f t="shared" si="6"/>
        <v>20</v>
      </c>
      <c r="Q238" s="65">
        <v>7</v>
      </c>
      <c r="S238" s="65" t="s">
        <v>70</v>
      </c>
      <c r="T238">
        <f t="shared" si="7"/>
        <v>26977</v>
      </c>
    </row>
    <row r="239" spans="15:20" x14ac:dyDescent="0.25">
      <c r="O239" s="66">
        <v>236</v>
      </c>
      <c r="P239" s="65">
        <f t="shared" si="6"/>
        <v>20</v>
      </c>
      <c r="Q239" s="65">
        <v>8</v>
      </c>
      <c r="S239" s="65" t="s">
        <v>71</v>
      </c>
      <c r="T239">
        <f t="shared" si="7"/>
        <v>25726</v>
      </c>
    </row>
    <row r="240" spans="15:20" x14ac:dyDescent="0.25">
      <c r="O240" s="66">
        <v>237</v>
      </c>
      <c r="P240" s="65">
        <f t="shared" si="6"/>
        <v>20</v>
      </c>
      <c r="Q240" s="65">
        <v>9</v>
      </c>
      <c r="S240" s="65" t="s">
        <v>72</v>
      </c>
      <c r="T240">
        <f t="shared" si="7"/>
        <v>25609</v>
      </c>
    </row>
    <row r="241" spans="15:20" x14ac:dyDescent="0.25">
      <c r="O241" s="66">
        <v>238</v>
      </c>
      <c r="P241" s="65">
        <f t="shared" si="6"/>
        <v>20</v>
      </c>
      <c r="Q241" s="65">
        <v>10</v>
      </c>
      <c r="S241" s="65" t="s">
        <v>73</v>
      </c>
      <c r="T241">
        <f t="shared" si="7"/>
        <v>25836</v>
      </c>
    </row>
    <row r="242" spans="15:20" x14ac:dyDescent="0.25">
      <c r="O242" s="66">
        <v>239</v>
      </c>
      <c r="P242" s="65">
        <f t="shared" si="6"/>
        <v>20</v>
      </c>
      <c r="Q242" s="65">
        <v>11</v>
      </c>
      <c r="S242" s="65" t="s">
        <v>74</v>
      </c>
      <c r="T242">
        <f t="shared" si="7"/>
        <v>24761</v>
      </c>
    </row>
    <row r="243" spans="15:20" x14ac:dyDescent="0.25">
      <c r="O243" s="66">
        <v>240</v>
      </c>
      <c r="P243" s="65">
        <f t="shared" si="6"/>
        <v>20</v>
      </c>
      <c r="Q243" s="65">
        <v>12</v>
      </c>
      <c r="S243" s="65" t="s">
        <v>75</v>
      </c>
      <c r="T243">
        <f t="shared" si="7"/>
        <v>24485</v>
      </c>
    </row>
    <row r="244" spans="15:20" x14ac:dyDescent="0.25">
      <c r="O244" s="66">
        <v>241</v>
      </c>
      <c r="P244" s="65">
        <f t="shared" si="6"/>
        <v>21</v>
      </c>
      <c r="Q244" s="65">
        <v>1</v>
      </c>
      <c r="R244">
        <v>1814</v>
      </c>
      <c r="S244" s="65" t="s">
        <v>64</v>
      </c>
      <c r="T244">
        <f t="shared" si="7"/>
        <v>24491</v>
      </c>
    </row>
    <row r="245" spans="15:20" x14ac:dyDescent="0.25">
      <c r="O245" s="66">
        <v>242</v>
      </c>
      <c r="P245" s="65">
        <f t="shared" si="6"/>
        <v>21</v>
      </c>
      <c r="Q245" s="65">
        <v>2</v>
      </c>
      <c r="S245" s="65" t="s">
        <v>65</v>
      </c>
      <c r="T245">
        <f t="shared" si="7"/>
        <v>23860</v>
      </c>
    </row>
    <row r="246" spans="15:20" x14ac:dyDescent="0.25">
      <c r="O246" s="66">
        <v>243</v>
      </c>
      <c r="P246" s="65">
        <f t="shared" si="6"/>
        <v>21</v>
      </c>
      <c r="Q246" s="65">
        <v>3</v>
      </c>
      <c r="S246" s="65" t="s">
        <v>66</v>
      </c>
      <c r="T246">
        <f t="shared" si="7"/>
        <v>24334</v>
      </c>
    </row>
    <row r="247" spans="15:20" x14ac:dyDescent="0.25">
      <c r="O247" s="66">
        <v>244</v>
      </c>
      <c r="P247" s="65">
        <f t="shared" si="6"/>
        <v>21</v>
      </c>
      <c r="Q247" s="65">
        <v>4</v>
      </c>
      <c r="S247" s="65" t="s">
        <v>67</v>
      </c>
      <c r="T247">
        <f t="shared" si="7"/>
        <v>25756</v>
      </c>
    </row>
    <row r="248" spans="15:20" x14ac:dyDescent="0.25">
      <c r="O248" s="66">
        <v>245</v>
      </c>
      <c r="P248" s="65">
        <f t="shared" si="6"/>
        <v>21</v>
      </c>
      <c r="Q248" s="65">
        <v>5</v>
      </c>
      <c r="S248" s="65" t="s">
        <v>68</v>
      </c>
      <c r="T248">
        <f t="shared" si="7"/>
        <v>27422</v>
      </c>
    </row>
    <row r="249" spans="15:20" x14ac:dyDescent="0.25">
      <c r="O249" s="66">
        <v>246</v>
      </c>
      <c r="P249" s="65">
        <f t="shared" si="6"/>
        <v>21</v>
      </c>
      <c r="Q249" s="65">
        <v>6</v>
      </c>
      <c r="S249" s="65" t="s">
        <v>69</v>
      </c>
      <c r="T249">
        <f t="shared" si="7"/>
        <v>31113</v>
      </c>
    </row>
    <row r="250" spans="15:20" x14ac:dyDescent="0.25">
      <c r="O250" s="66">
        <v>247</v>
      </c>
      <c r="P250" s="65">
        <f t="shared" si="6"/>
        <v>21</v>
      </c>
      <c r="Q250" s="65">
        <v>7</v>
      </c>
      <c r="S250" s="65" t="s">
        <v>70</v>
      </c>
      <c r="T250">
        <f t="shared" si="7"/>
        <v>34264</v>
      </c>
    </row>
    <row r="251" spans="15:20" x14ac:dyDescent="0.25">
      <c r="O251" s="66">
        <v>248</v>
      </c>
      <c r="P251" s="65">
        <f t="shared" si="6"/>
        <v>21</v>
      </c>
      <c r="Q251" s="65">
        <v>8</v>
      </c>
      <c r="S251" s="65" t="s">
        <v>71</v>
      </c>
      <c r="T251">
        <f t="shared" si="7"/>
        <v>34646</v>
      </c>
    </row>
    <row r="252" spans="15:20" x14ac:dyDescent="0.25">
      <c r="O252" s="66">
        <v>249</v>
      </c>
      <c r="P252" s="65">
        <f t="shared" si="6"/>
        <v>21</v>
      </c>
      <c r="Q252" s="65">
        <v>9</v>
      </c>
      <c r="S252" s="65" t="s">
        <v>72</v>
      </c>
      <c r="T252">
        <f t="shared" si="7"/>
        <v>33900</v>
      </c>
    </row>
    <row r="253" spans="15:20" x14ac:dyDescent="0.25">
      <c r="O253" s="66">
        <v>250</v>
      </c>
      <c r="P253" s="65">
        <f t="shared" si="6"/>
        <v>21</v>
      </c>
      <c r="Q253" s="65">
        <v>10</v>
      </c>
      <c r="S253" s="65" t="s">
        <v>73</v>
      </c>
      <c r="T253">
        <f t="shared" si="7"/>
        <v>31247</v>
      </c>
    </row>
    <row r="254" spans="15:20" x14ac:dyDescent="0.25">
      <c r="O254" s="66">
        <v>251</v>
      </c>
      <c r="P254" s="65">
        <f t="shared" si="6"/>
        <v>21</v>
      </c>
      <c r="Q254" s="65">
        <v>11</v>
      </c>
      <c r="S254" s="65" t="s">
        <v>74</v>
      </c>
      <c r="T254">
        <f t="shared" si="7"/>
        <v>28427</v>
      </c>
    </row>
    <row r="255" spans="15:20" x14ac:dyDescent="0.25">
      <c r="O255" s="66">
        <v>252</v>
      </c>
      <c r="P255" s="65">
        <f t="shared" si="6"/>
        <v>21</v>
      </c>
      <c r="Q255" s="65">
        <v>12</v>
      </c>
      <c r="S255" s="65" t="s">
        <v>75</v>
      </c>
      <c r="T255">
        <f t="shared" si="7"/>
        <v>27385</v>
      </c>
    </row>
    <row r="256" spans="15:20" x14ac:dyDescent="0.25">
      <c r="O256" s="66">
        <v>253</v>
      </c>
      <c r="P256" s="65">
        <f t="shared" si="6"/>
        <v>22</v>
      </c>
      <c r="Q256" s="65">
        <v>1</v>
      </c>
      <c r="R256">
        <v>1815</v>
      </c>
      <c r="S256" s="65" t="s">
        <v>64</v>
      </c>
      <c r="T256">
        <f t="shared" si="7"/>
        <v>26284</v>
      </c>
    </row>
    <row r="257" spans="15:20" x14ac:dyDescent="0.25">
      <c r="O257" s="66">
        <v>254</v>
      </c>
      <c r="P257" s="65">
        <f t="shared" si="6"/>
        <v>22</v>
      </c>
      <c r="Q257" s="65">
        <v>2</v>
      </c>
      <c r="S257" s="65" t="s">
        <v>65</v>
      </c>
      <c r="T257">
        <f t="shared" si="7"/>
        <v>26477</v>
      </c>
    </row>
    <row r="258" spans="15:20" x14ac:dyDescent="0.25">
      <c r="O258" s="66">
        <v>255</v>
      </c>
      <c r="P258" s="65">
        <f t="shared" si="6"/>
        <v>22</v>
      </c>
      <c r="Q258" s="65">
        <v>3</v>
      </c>
      <c r="S258" s="65" t="s">
        <v>66</v>
      </c>
      <c r="T258">
        <f t="shared" si="7"/>
        <v>28732</v>
      </c>
    </row>
    <row r="259" spans="15:20" x14ac:dyDescent="0.25">
      <c r="O259" s="66">
        <v>256</v>
      </c>
      <c r="P259" s="65">
        <f t="shared" si="6"/>
        <v>22</v>
      </c>
      <c r="Q259" s="65">
        <v>4</v>
      </c>
      <c r="S259" s="65" t="s">
        <v>67</v>
      </c>
      <c r="T259">
        <f t="shared" si="7"/>
        <v>29139</v>
      </c>
    </row>
    <row r="260" spans="15:20" x14ac:dyDescent="0.25">
      <c r="O260" s="66">
        <v>257</v>
      </c>
      <c r="P260" s="65">
        <f t="shared" ref="P260:P323" si="8">ROUNDUP(O260/12,0)</f>
        <v>22</v>
      </c>
      <c r="Q260" s="65">
        <v>5</v>
      </c>
      <c r="S260" s="65" t="s">
        <v>68</v>
      </c>
      <c r="T260">
        <f t="shared" ref="T260:T323" si="9">INDEX($B$7:$M$63,P260,Q260)</f>
        <v>30713</v>
      </c>
    </row>
    <row r="261" spans="15:20" x14ac:dyDescent="0.25">
      <c r="O261" s="66">
        <v>258</v>
      </c>
      <c r="P261" s="65">
        <f t="shared" si="8"/>
        <v>22</v>
      </c>
      <c r="Q261" s="65">
        <v>6</v>
      </c>
      <c r="S261" s="65" t="s">
        <v>69</v>
      </c>
      <c r="T261">
        <f t="shared" si="9"/>
        <v>32371</v>
      </c>
    </row>
    <row r="262" spans="15:20" x14ac:dyDescent="0.25">
      <c r="O262" s="66">
        <v>259</v>
      </c>
      <c r="P262" s="65">
        <f t="shared" si="8"/>
        <v>22</v>
      </c>
      <c r="Q262" s="65">
        <v>7</v>
      </c>
      <c r="S262" s="65" t="s">
        <v>70</v>
      </c>
      <c r="T262">
        <f t="shared" si="9"/>
        <v>27796</v>
      </c>
    </row>
    <row r="263" spans="15:20" x14ac:dyDescent="0.25">
      <c r="O263" s="66">
        <v>260</v>
      </c>
      <c r="P263" s="65">
        <f t="shared" si="8"/>
        <v>22</v>
      </c>
      <c r="Q263" s="65">
        <v>8</v>
      </c>
      <c r="S263" s="65" t="s">
        <v>71</v>
      </c>
      <c r="T263">
        <f t="shared" si="9"/>
        <v>24412</v>
      </c>
    </row>
    <row r="264" spans="15:20" x14ac:dyDescent="0.25">
      <c r="O264" s="66">
        <v>261</v>
      </c>
      <c r="P264" s="65">
        <f t="shared" si="8"/>
        <v>22</v>
      </c>
      <c r="Q264" s="65">
        <v>9</v>
      </c>
      <c r="S264" s="65" t="s">
        <v>72</v>
      </c>
      <c r="T264">
        <f t="shared" si="9"/>
        <v>24748</v>
      </c>
    </row>
    <row r="265" spans="15:20" x14ac:dyDescent="0.25">
      <c r="O265" s="66">
        <v>262</v>
      </c>
      <c r="P265" s="65">
        <f t="shared" si="8"/>
        <v>22</v>
      </c>
      <c r="Q265" s="65">
        <v>10</v>
      </c>
      <c r="S265" s="65" t="s">
        <v>73</v>
      </c>
      <c r="T265">
        <f t="shared" si="9"/>
        <v>24165</v>
      </c>
    </row>
    <row r="266" spans="15:20" x14ac:dyDescent="0.25">
      <c r="O266" s="66">
        <v>263</v>
      </c>
      <c r="P266" s="65">
        <f t="shared" si="8"/>
        <v>22</v>
      </c>
      <c r="Q266" s="65">
        <v>11</v>
      </c>
      <c r="S266" s="65" t="s">
        <v>74</v>
      </c>
      <c r="T266">
        <f t="shared" si="9"/>
        <v>21400</v>
      </c>
    </row>
    <row r="267" spans="15:20" x14ac:dyDescent="0.25">
      <c r="O267" s="66">
        <v>264</v>
      </c>
      <c r="P267" s="65">
        <f t="shared" si="8"/>
        <v>22</v>
      </c>
      <c r="Q267" s="65">
        <v>12</v>
      </c>
      <c r="S267" s="65" t="s">
        <v>75</v>
      </c>
      <c r="T267">
        <f t="shared" si="9"/>
        <v>19411</v>
      </c>
    </row>
    <row r="268" spans="15:20" x14ac:dyDescent="0.25">
      <c r="O268" s="66">
        <v>265</v>
      </c>
      <c r="P268" s="65">
        <f t="shared" si="8"/>
        <v>23</v>
      </c>
      <c r="Q268" s="65">
        <v>1</v>
      </c>
      <c r="R268">
        <v>1816</v>
      </c>
      <c r="S268" s="65" t="s">
        <v>64</v>
      </c>
      <c r="T268">
        <f t="shared" si="9"/>
        <v>18979</v>
      </c>
    </row>
    <row r="269" spans="15:20" x14ac:dyDescent="0.25">
      <c r="O269" s="66">
        <v>266</v>
      </c>
      <c r="P269" s="65">
        <f t="shared" si="8"/>
        <v>23</v>
      </c>
      <c r="Q269" s="65">
        <v>2</v>
      </c>
      <c r="S269" s="65" t="s">
        <v>65</v>
      </c>
      <c r="T269">
        <f t="shared" si="9"/>
        <v>19264</v>
      </c>
    </row>
    <row r="270" spans="15:20" x14ac:dyDescent="0.25">
      <c r="O270" s="66">
        <v>267</v>
      </c>
      <c r="P270" s="65">
        <f t="shared" si="8"/>
        <v>23</v>
      </c>
      <c r="Q270" s="65">
        <v>3</v>
      </c>
      <c r="S270" s="65" t="s">
        <v>66</v>
      </c>
      <c r="T270">
        <f t="shared" si="9"/>
        <v>19475</v>
      </c>
    </row>
    <row r="271" spans="15:20" x14ac:dyDescent="0.25">
      <c r="O271" s="66">
        <v>268</v>
      </c>
      <c r="P271" s="65">
        <f t="shared" si="8"/>
        <v>23</v>
      </c>
      <c r="Q271" s="65">
        <v>4</v>
      </c>
      <c r="S271" s="65" t="s">
        <v>67</v>
      </c>
      <c r="T271">
        <f t="shared" si="9"/>
        <v>20176</v>
      </c>
    </row>
    <row r="272" spans="15:20" x14ac:dyDescent="0.25">
      <c r="O272" s="66">
        <v>269</v>
      </c>
      <c r="P272" s="65">
        <f t="shared" si="8"/>
        <v>23</v>
      </c>
      <c r="Q272" s="65">
        <v>5</v>
      </c>
      <c r="S272" s="65" t="s">
        <v>68</v>
      </c>
      <c r="T272">
        <f t="shared" si="9"/>
        <v>22124</v>
      </c>
    </row>
    <row r="273" spans="15:20" x14ac:dyDescent="0.25">
      <c r="O273" s="66">
        <v>270</v>
      </c>
      <c r="P273" s="65">
        <f t="shared" si="8"/>
        <v>23</v>
      </c>
      <c r="Q273" s="65">
        <v>6</v>
      </c>
      <c r="S273" s="65" t="s">
        <v>69</v>
      </c>
      <c r="T273">
        <f t="shared" si="9"/>
        <v>24175</v>
      </c>
    </row>
    <row r="274" spans="15:20" x14ac:dyDescent="0.25">
      <c r="O274" s="66">
        <v>271</v>
      </c>
      <c r="P274" s="65">
        <f t="shared" si="8"/>
        <v>23</v>
      </c>
      <c r="Q274" s="65">
        <v>7</v>
      </c>
      <c r="S274" s="65" t="s">
        <v>70</v>
      </c>
      <c r="T274">
        <f t="shared" si="9"/>
        <v>25300</v>
      </c>
    </row>
    <row r="275" spans="15:20" x14ac:dyDescent="0.25">
      <c r="O275" s="66">
        <v>272</v>
      </c>
      <c r="P275" s="65">
        <f t="shared" si="8"/>
        <v>23</v>
      </c>
      <c r="Q275" s="65">
        <v>8</v>
      </c>
      <c r="S275" s="65" t="s">
        <v>71</v>
      </c>
      <c r="T275">
        <f t="shared" si="9"/>
        <v>25114</v>
      </c>
    </row>
    <row r="276" spans="15:20" x14ac:dyDescent="0.25">
      <c r="O276" s="66">
        <v>273</v>
      </c>
      <c r="P276" s="65">
        <f t="shared" si="8"/>
        <v>23</v>
      </c>
      <c r="Q276" s="65">
        <v>9</v>
      </c>
      <c r="S276" s="65" t="s">
        <v>72</v>
      </c>
      <c r="T276">
        <f t="shared" si="9"/>
        <v>25232</v>
      </c>
    </row>
    <row r="277" spans="15:20" x14ac:dyDescent="0.25">
      <c r="O277" s="66">
        <v>274</v>
      </c>
      <c r="P277" s="65">
        <f t="shared" si="8"/>
        <v>23</v>
      </c>
      <c r="Q277" s="65">
        <v>10</v>
      </c>
      <c r="S277" s="65" t="s">
        <v>73</v>
      </c>
      <c r="T277">
        <f t="shared" si="9"/>
        <v>23805</v>
      </c>
    </row>
    <row r="278" spans="15:20" x14ac:dyDescent="0.25">
      <c r="O278" s="66">
        <v>275</v>
      </c>
      <c r="P278" s="65">
        <f t="shared" si="8"/>
        <v>23</v>
      </c>
      <c r="Q278" s="65">
        <v>11</v>
      </c>
      <c r="S278" s="65" t="s">
        <v>74</v>
      </c>
      <c r="T278">
        <f t="shared" si="9"/>
        <v>21857</v>
      </c>
    </row>
    <row r="279" spans="15:20" x14ac:dyDescent="0.25">
      <c r="O279" s="66">
        <v>276</v>
      </c>
      <c r="P279" s="65">
        <f t="shared" si="8"/>
        <v>23</v>
      </c>
      <c r="Q279" s="65">
        <v>12</v>
      </c>
      <c r="S279" s="65" t="s">
        <v>75</v>
      </c>
      <c r="T279">
        <f t="shared" si="9"/>
        <v>21502</v>
      </c>
    </row>
    <row r="280" spans="15:20" x14ac:dyDescent="0.25">
      <c r="O280" s="66">
        <v>277</v>
      </c>
      <c r="P280" s="65">
        <f t="shared" si="8"/>
        <v>24</v>
      </c>
      <c r="Q280" s="65">
        <v>1</v>
      </c>
      <c r="R280">
        <v>1817</v>
      </c>
      <c r="S280" s="65" t="s">
        <v>64</v>
      </c>
      <c r="T280">
        <f t="shared" si="9"/>
        <v>21394</v>
      </c>
    </row>
    <row r="281" spans="15:20" x14ac:dyDescent="0.25">
      <c r="O281" s="66">
        <v>278</v>
      </c>
      <c r="P281" s="65">
        <f t="shared" si="8"/>
        <v>24</v>
      </c>
      <c r="Q281" s="65">
        <v>2</v>
      </c>
      <c r="S281" s="65" t="s">
        <v>65</v>
      </c>
      <c r="T281">
        <f t="shared" si="9"/>
        <v>22084</v>
      </c>
    </row>
    <row r="282" spans="15:20" x14ac:dyDescent="0.25">
      <c r="O282" s="66">
        <v>279</v>
      </c>
      <c r="P282" s="65">
        <f t="shared" si="8"/>
        <v>24</v>
      </c>
      <c r="Q282" s="65">
        <v>3</v>
      </c>
      <c r="S282" s="65" t="s">
        <v>66</v>
      </c>
      <c r="T282">
        <f t="shared" si="9"/>
        <v>22809</v>
      </c>
    </row>
    <row r="283" spans="15:20" x14ac:dyDescent="0.25">
      <c r="O283" s="66">
        <v>280</v>
      </c>
      <c r="P283" s="65">
        <f t="shared" si="8"/>
        <v>24</v>
      </c>
      <c r="Q283" s="65">
        <v>4</v>
      </c>
      <c r="S283" s="65" t="s">
        <v>67</v>
      </c>
      <c r="T283">
        <f t="shared" si="9"/>
        <v>23319</v>
      </c>
    </row>
    <row r="284" spans="15:20" x14ac:dyDescent="0.25">
      <c r="O284" s="66">
        <v>281</v>
      </c>
      <c r="P284" s="65">
        <f t="shared" si="8"/>
        <v>24</v>
      </c>
      <c r="Q284" s="65">
        <v>5</v>
      </c>
      <c r="S284" s="65" t="s">
        <v>68</v>
      </c>
      <c r="T284">
        <f t="shared" si="9"/>
        <v>23450</v>
      </c>
    </row>
    <row r="285" spans="15:20" x14ac:dyDescent="0.25">
      <c r="O285" s="66">
        <v>282</v>
      </c>
      <c r="P285" s="65">
        <f t="shared" si="8"/>
        <v>24</v>
      </c>
      <c r="Q285" s="65">
        <v>6</v>
      </c>
      <c r="S285" s="65" t="s">
        <v>69</v>
      </c>
      <c r="T285">
        <f t="shared" si="9"/>
        <v>24231</v>
      </c>
    </row>
    <row r="286" spans="15:20" x14ac:dyDescent="0.25">
      <c r="O286" s="66">
        <v>283</v>
      </c>
      <c r="P286" s="65">
        <f t="shared" si="8"/>
        <v>24</v>
      </c>
      <c r="Q286" s="65">
        <v>7</v>
      </c>
      <c r="S286" s="65" t="s">
        <v>70</v>
      </c>
      <c r="T286">
        <f t="shared" si="9"/>
        <v>25203</v>
      </c>
    </row>
    <row r="287" spans="15:20" x14ac:dyDescent="0.25">
      <c r="O287" s="66">
        <v>284</v>
      </c>
      <c r="P287" s="65">
        <f t="shared" si="8"/>
        <v>24</v>
      </c>
      <c r="Q287" s="65">
        <v>8</v>
      </c>
      <c r="S287" s="65" t="s">
        <v>71</v>
      </c>
      <c r="T287">
        <f t="shared" si="9"/>
        <v>24352</v>
      </c>
    </row>
    <row r="288" spans="15:20" x14ac:dyDescent="0.25">
      <c r="O288" s="66">
        <v>285</v>
      </c>
      <c r="P288" s="65">
        <f t="shared" si="8"/>
        <v>24</v>
      </c>
      <c r="Q288" s="65">
        <v>9</v>
      </c>
      <c r="S288" s="65" t="s">
        <v>72</v>
      </c>
      <c r="T288">
        <f t="shared" si="9"/>
        <v>22953</v>
      </c>
    </row>
    <row r="289" spans="15:20" x14ac:dyDescent="0.25">
      <c r="O289" s="66">
        <v>286</v>
      </c>
      <c r="P289" s="65">
        <f t="shared" si="8"/>
        <v>24</v>
      </c>
      <c r="Q289" s="65">
        <v>10</v>
      </c>
      <c r="S289" s="65" t="s">
        <v>73</v>
      </c>
      <c r="T289">
        <f t="shared" si="9"/>
        <v>23441</v>
      </c>
    </row>
    <row r="290" spans="15:20" x14ac:dyDescent="0.25">
      <c r="O290" s="66">
        <v>287</v>
      </c>
      <c r="P290" s="65">
        <f t="shared" si="8"/>
        <v>24</v>
      </c>
      <c r="Q290" s="65">
        <v>11</v>
      </c>
      <c r="S290" s="65" t="s">
        <v>74</v>
      </c>
      <c r="T290">
        <f t="shared" si="9"/>
        <v>22901</v>
      </c>
    </row>
    <row r="291" spans="15:20" x14ac:dyDescent="0.25">
      <c r="O291" s="66">
        <v>288</v>
      </c>
      <c r="P291" s="65">
        <f t="shared" si="8"/>
        <v>24</v>
      </c>
      <c r="Q291" s="65">
        <v>12</v>
      </c>
      <c r="S291" s="65" t="s">
        <v>75</v>
      </c>
      <c r="T291">
        <f t="shared" si="9"/>
        <v>22901</v>
      </c>
    </row>
    <row r="292" spans="15:20" x14ac:dyDescent="0.25">
      <c r="O292" s="66">
        <v>289</v>
      </c>
      <c r="P292" s="65">
        <f t="shared" si="8"/>
        <v>25</v>
      </c>
      <c r="Q292" s="65">
        <v>1</v>
      </c>
      <c r="R292">
        <v>1818</v>
      </c>
      <c r="S292" s="65" t="s">
        <v>64</v>
      </c>
      <c r="T292">
        <f t="shared" si="9"/>
        <v>25120</v>
      </c>
    </row>
    <row r="293" spans="15:20" x14ac:dyDescent="0.25">
      <c r="O293" s="66">
        <v>290</v>
      </c>
      <c r="P293" s="65">
        <f t="shared" si="8"/>
        <v>25</v>
      </c>
      <c r="Q293" s="65">
        <v>2</v>
      </c>
      <c r="S293" s="65" t="s">
        <v>65</v>
      </c>
      <c r="T293">
        <f t="shared" si="9"/>
        <v>24045</v>
      </c>
    </row>
    <row r="294" spans="15:20" x14ac:dyDescent="0.25">
      <c r="O294" s="66">
        <v>291</v>
      </c>
      <c r="P294" s="65">
        <f t="shared" si="8"/>
        <v>25</v>
      </c>
      <c r="Q294" s="65">
        <v>3</v>
      </c>
      <c r="S294" s="65" t="s">
        <v>66</v>
      </c>
      <c r="T294">
        <f t="shared" si="9"/>
        <v>25027</v>
      </c>
    </row>
    <row r="295" spans="15:20" x14ac:dyDescent="0.25">
      <c r="O295" s="66">
        <v>292</v>
      </c>
      <c r="P295" s="65">
        <f t="shared" si="8"/>
        <v>25</v>
      </c>
      <c r="Q295" s="65">
        <v>4</v>
      </c>
      <c r="S295" s="65" t="s">
        <v>67</v>
      </c>
      <c r="T295">
        <f t="shared" si="9"/>
        <v>23561</v>
      </c>
    </row>
    <row r="296" spans="15:20" x14ac:dyDescent="0.25">
      <c r="O296" s="66">
        <v>293</v>
      </c>
      <c r="P296" s="65">
        <f t="shared" si="8"/>
        <v>25</v>
      </c>
      <c r="Q296" s="65">
        <v>5</v>
      </c>
      <c r="S296" s="65" t="s">
        <v>68</v>
      </c>
      <c r="T296">
        <f t="shared" si="9"/>
        <v>26305</v>
      </c>
    </row>
    <row r="297" spans="15:20" x14ac:dyDescent="0.25">
      <c r="O297" s="66">
        <v>294</v>
      </c>
      <c r="P297" s="65">
        <f t="shared" si="8"/>
        <v>25</v>
      </c>
      <c r="Q297" s="65">
        <v>6</v>
      </c>
      <c r="S297" s="65" t="s">
        <v>69</v>
      </c>
      <c r="T297">
        <f t="shared" si="9"/>
        <v>25741</v>
      </c>
    </row>
    <row r="298" spans="15:20" x14ac:dyDescent="0.25">
      <c r="O298" s="66">
        <v>295</v>
      </c>
      <c r="P298" s="65">
        <f t="shared" si="8"/>
        <v>25</v>
      </c>
      <c r="Q298" s="65">
        <v>7</v>
      </c>
      <c r="S298" s="65" t="s">
        <v>70</v>
      </c>
      <c r="T298">
        <f t="shared" si="9"/>
        <v>27313</v>
      </c>
    </row>
    <row r="299" spans="15:20" x14ac:dyDescent="0.25">
      <c r="O299" s="66">
        <v>296</v>
      </c>
      <c r="P299" s="65">
        <f t="shared" si="8"/>
        <v>25</v>
      </c>
      <c r="Q299" s="65">
        <v>8</v>
      </c>
      <c r="S299" s="65" t="s">
        <v>71</v>
      </c>
      <c r="T299">
        <f t="shared" si="9"/>
        <v>24339</v>
      </c>
    </row>
    <row r="300" spans="15:20" x14ac:dyDescent="0.25">
      <c r="O300" s="66">
        <v>297</v>
      </c>
      <c r="P300" s="65">
        <f t="shared" si="8"/>
        <v>25</v>
      </c>
      <c r="Q300" s="65">
        <v>9</v>
      </c>
      <c r="S300" s="65" t="s">
        <v>72</v>
      </c>
      <c r="T300">
        <f t="shared" si="9"/>
        <v>23732</v>
      </c>
    </row>
    <row r="301" spans="15:20" x14ac:dyDescent="0.25">
      <c r="O301" s="66">
        <v>298</v>
      </c>
      <c r="P301" s="65">
        <f t="shared" si="8"/>
        <v>25</v>
      </c>
      <c r="Q301" s="65">
        <v>10</v>
      </c>
      <c r="S301" s="65" t="s">
        <v>73</v>
      </c>
      <c r="T301">
        <f t="shared" si="9"/>
        <v>23152</v>
      </c>
    </row>
    <row r="302" spans="15:20" x14ac:dyDescent="0.25">
      <c r="O302" s="66">
        <v>299</v>
      </c>
      <c r="P302" s="65">
        <f t="shared" si="8"/>
        <v>25</v>
      </c>
      <c r="Q302" s="65">
        <v>11</v>
      </c>
      <c r="S302" s="65" t="s">
        <v>74</v>
      </c>
      <c r="T302">
        <f t="shared" si="9"/>
        <v>21444</v>
      </c>
    </row>
    <row r="303" spans="15:20" x14ac:dyDescent="0.25">
      <c r="O303" s="66">
        <v>300</v>
      </c>
      <c r="P303" s="65">
        <f t="shared" si="8"/>
        <v>25</v>
      </c>
      <c r="Q303" s="65">
        <v>12</v>
      </c>
      <c r="S303" s="65" t="s">
        <v>75</v>
      </c>
      <c r="T303">
        <f t="shared" si="9"/>
        <v>20195</v>
      </c>
    </row>
    <row r="304" spans="15:20" x14ac:dyDescent="0.25">
      <c r="O304" s="66">
        <v>301</v>
      </c>
      <c r="P304" s="65">
        <f t="shared" si="8"/>
        <v>26</v>
      </c>
      <c r="Q304" s="65">
        <v>1</v>
      </c>
      <c r="R304">
        <v>1819</v>
      </c>
      <c r="S304" s="65" t="s">
        <v>64</v>
      </c>
      <c r="T304">
        <f t="shared" si="9"/>
        <v>20642</v>
      </c>
    </row>
    <row r="305" spans="15:20" x14ac:dyDescent="0.25">
      <c r="O305" s="66">
        <v>302</v>
      </c>
      <c r="P305" s="65">
        <f t="shared" si="8"/>
        <v>26</v>
      </c>
      <c r="Q305" s="65">
        <v>2</v>
      </c>
      <c r="S305" s="65" t="s">
        <v>65</v>
      </c>
      <c r="T305">
        <f t="shared" si="9"/>
        <v>19380</v>
      </c>
    </row>
    <row r="306" spans="15:20" x14ac:dyDescent="0.25">
      <c r="O306" s="66">
        <v>303</v>
      </c>
      <c r="P306" s="65">
        <f t="shared" si="8"/>
        <v>26</v>
      </c>
      <c r="Q306" s="65">
        <v>3</v>
      </c>
      <c r="S306" s="65" t="s">
        <v>66</v>
      </c>
      <c r="T306">
        <f t="shared" si="9"/>
        <v>20380</v>
      </c>
    </row>
    <row r="307" spans="15:20" x14ac:dyDescent="0.25">
      <c r="O307" s="66">
        <v>304</v>
      </c>
      <c r="P307" s="65">
        <f t="shared" si="8"/>
        <v>26</v>
      </c>
      <c r="Q307" s="65">
        <v>4</v>
      </c>
      <c r="S307" s="65" t="s">
        <v>67</v>
      </c>
      <c r="T307">
        <f t="shared" si="9"/>
        <v>22349</v>
      </c>
    </row>
    <row r="308" spans="15:20" x14ac:dyDescent="0.25">
      <c r="O308" s="66">
        <v>305</v>
      </c>
      <c r="P308" s="65">
        <f t="shared" si="8"/>
        <v>26</v>
      </c>
      <c r="Q308" s="65">
        <v>5</v>
      </c>
      <c r="S308" s="65" t="s">
        <v>68</v>
      </c>
      <c r="T308">
        <f t="shared" si="9"/>
        <v>21220</v>
      </c>
    </row>
    <row r="309" spans="15:20" x14ac:dyDescent="0.25">
      <c r="O309" s="66">
        <v>306</v>
      </c>
      <c r="P309" s="65">
        <f t="shared" si="8"/>
        <v>26</v>
      </c>
      <c r="Q309" s="65">
        <v>6</v>
      </c>
      <c r="S309" s="65" t="s">
        <v>69</v>
      </c>
      <c r="T309">
        <f t="shared" si="9"/>
        <v>19167</v>
      </c>
    </row>
    <row r="310" spans="15:20" x14ac:dyDescent="0.25">
      <c r="O310" s="66">
        <v>307</v>
      </c>
      <c r="P310" s="65">
        <f t="shared" si="8"/>
        <v>26</v>
      </c>
      <c r="Q310" s="65">
        <v>7</v>
      </c>
      <c r="S310" s="65" t="s">
        <v>70</v>
      </c>
      <c r="T310">
        <f t="shared" si="9"/>
        <v>24004</v>
      </c>
    </row>
    <row r="311" spans="15:20" x14ac:dyDescent="0.25">
      <c r="O311" s="66">
        <v>308</v>
      </c>
      <c r="P311" s="65">
        <f t="shared" si="8"/>
        <v>26</v>
      </c>
      <c r="Q311" s="65">
        <v>8</v>
      </c>
      <c r="S311" s="65" t="s">
        <v>71</v>
      </c>
      <c r="T311">
        <f t="shared" si="9"/>
        <v>21824</v>
      </c>
    </row>
    <row r="312" spans="15:20" x14ac:dyDescent="0.25">
      <c r="O312" s="66">
        <v>309</v>
      </c>
      <c r="P312" s="65">
        <f t="shared" si="8"/>
        <v>26</v>
      </c>
      <c r="Q312" s="65">
        <v>9</v>
      </c>
      <c r="S312" s="65" t="s">
        <v>72</v>
      </c>
      <c r="T312">
        <f t="shared" si="9"/>
        <v>19999</v>
      </c>
    </row>
    <row r="313" spans="15:20" x14ac:dyDescent="0.25">
      <c r="O313" s="66">
        <v>310</v>
      </c>
      <c r="P313" s="65">
        <f t="shared" si="8"/>
        <v>26</v>
      </c>
      <c r="Q313" s="65">
        <v>10</v>
      </c>
      <c r="S313" s="65" t="s">
        <v>73</v>
      </c>
      <c r="T313">
        <f t="shared" si="9"/>
        <v>22197</v>
      </c>
    </row>
    <row r="314" spans="15:20" x14ac:dyDescent="0.25">
      <c r="O314" s="66">
        <v>311</v>
      </c>
      <c r="P314" s="65">
        <f t="shared" si="8"/>
        <v>26</v>
      </c>
      <c r="Q314" s="65">
        <v>11</v>
      </c>
      <c r="S314" s="65" t="s">
        <v>74</v>
      </c>
      <c r="T314">
        <f t="shared" si="9"/>
        <v>19777</v>
      </c>
    </row>
    <row r="315" spans="15:20" x14ac:dyDescent="0.25">
      <c r="O315" s="66">
        <v>312</v>
      </c>
      <c r="P315" s="65">
        <f t="shared" si="8"/>
        <v>26</v>
      </c>
      <c r="Q315" s="65">
        <v>12</v>
      </c>
      <c r="S315" s="65" t="s">
        <v>75</v>
      </c>
      <c r="T315">
        <f t="shared" si="9"/>
        <v>17508</v>
      </c>
    </row>
    <row r="316" spans="15:20" x14ac:dyDescent="0.25">
      <c r="O316" s="66">
        <v>313</v>
      </c>
      <c r="P316" s="65">
        <f t="shared" si="8"/>
        <v>27</v>
      </c>
      <c r="Q316" s="65">
        <v>1</v>
      </c>
      <c r="R316">
        <v>1820</v>
      </c>
      <c r="S316" s="65" t="s">
        <v>64</v>
      </c>
      <c r="T316">
        <f t="shared" si="9"/>
        <v>22515</v>
      </c>
    </row>
    <row r="317" spans="15:20" x14ac:dyDescent="0.25">
      <c r="O317" s="66">
        <v>314</v>
      </c>
      <c r="P317" s="65">
        <f t="shared" si="8"/>
        <v>27</v>
      </c>
      <c r="Q317" s="65">
        <v>2</v>
      </c>
      <c r="S317" s="65" t="s">
        <v>65</v>
      </c>
      <c r="T317">
        <f t="shared" si="9"/>
        <v>19701</v>
      </c>
    </row>
    <row r="318" spans="15:20" x14ac:dyDescent="0.25">
      <c r="O318" s="66">
        <v>315</v>
      </c>
      <c r="P318" s="65">
        <f t="shared" si="8"/>
        <v>27</v>
      </c>
      <c r="Q318" s="65">
        <v>3</v>
      </c>
      <c r="S318" s="65" t="s">
        <v>66</v>
      </c>
      <c r="T318">
        <f t="shared" si="9"/>
        <v>18155</v>
      </c>
    </row>
    <row r="319" spans="15:20" x14ac:dyDescent="0.25">
      <c r="O319" s="66">
        <v>316</v>
      </c>
      <c r="P319" s="65">
        <f t="shared" si="8"/>
        <v>27</v>
      </c>
      <c r="Q319" s="65">
        <v>4</v>
      </c>
      <c r="S319" s="65" t="s">
        <v>67</v>
      </c>
      <c r="T319">
        <f t="shared" si="9"/>
        <v>20983</v>
      </c>
    </row>
    <row r="320" spans="15:20" x14ac:dyDescent="0.25">
      <c r="O320" s="66">
        <v>317</v>
      </c>
      <c r="P320" s="65">
        <f t="shared" si="8"/>
        <v>27</v>
      </c>
      <c r="Q320" s="65">
        <v>5</v>
      </c>
      <c r="S320" s="65" t="s">
        <v>68</v>
      </c>
      <c r="T320">
        <f t="shared" si="9"/>
        <v>19584</v>
      </c>
    </row>
    <row r="321" spans="15:20" x14ac:dyDescent="0.25">
      <c r="O321" s="66">
        <v>318</v>
      </c>
      <c r="P321" s="65">
        <f t="shared" si="8"/>
        <v>27</v>
      </c>
      <c r="Q321" s="65">
        <v>6</v>
      </c>
      <c r="S321" s="65" t="s">
        <v>69</v>
      </c>
      <c r="T321">
        <f t="shared" si="9"/>
        <v>16681</v>
      </c>
    </row>
    <row r="322" spans="15:20" x14ac:dyDescent="0.25">
      <c r="O322" s="66">
        <v>319</v>
      </c>
      <c r="P322" s="65">
        <f t="shared" si="8"/>
        <v>27</v>
      </c>
      <c r="Q322" s="65">
        <v>7</v>
      </c>
      <c r="S322" s="65" t="s">
        <v>70</v>
      </c>
      <c r="T322">
        <f t="shared" si="9"/>
        <v>20453</v>
      </c>
    </row>
    <row r="323" spans="15:20" x14ac:dyDescent="0.25">
      <c r="O323" s="66">
        <v>320</v>
      </c>
      <c r="P323" s="65">
        <f t="shared" si="8"/>
        <v>27</v>
      </c>
      <c r="Q323" s="65">
        <v>8</v>
      </c>
      <c r="S323" s="65" t="s">
        <v>71</v>
      </c>
      <c r="T323">
        <f t="shared" si="9"/>
        <v>18459</v>
      </c>
    </row>
    <row r="324" spans="15:20" x14ac:dyDescent="0.25">
      <c r="O324" s="66">
        <v>321</v>
      </c>
      <c r="P324" s="65">
        <f t="shared" ref="P324:P387" si="10">ROUNDUP(O324/12,0)</f>
        <v>27</v>
      </c>
      <c r="Q324" s="65">
        <v>9</v>
      </c>
      <c r="S324" s="65" t="s">
        <v>72</v>
      </c>
      <c r="T324">
        <f t="shared" ref="T324:T387" si="11">INDEX($B$7:$M$63,P324,Q324)</f>
        <v>14706</v>
      </c>
    </row>
    <row r="325" spans="15:20" x14ac:dyDescent="0.25">
      <c r="O325" s="66">
        <v>322</v>
      </c>
      <c r="P325" s="65">
        <f t="shared" si="10"/>
        <v>27</v>
      </c>
      <c r="Q325" s="65">
        <v>10</v>
      </c>
      <c r="S325" s="65" t="s">
        <v>73</v>
      </c>
      <c r="T325">
        <f t="shared" si="11"/>
        <v>17102</v>
      </c>
    </row>
    <row r="326" spans="15:20" x14ac:dyDescent="0.25">
      <c r="O326" s="66">
        <v>323</v>
      </c>
      <c r="P326" s="65">
        <f t="shared" si="10"/>
        <v>27</v>
      </c>
      <c r="Q326" s="65">
        <v>11</v>
      </c>
      <c r="S326" s="65" t="s">
        <v>74</v>
      </c>
      <c r="T326">
        <f t="shared" si="11"/>
        <v>15738</v>
      </c>
    </row>
    <row r="327" spans="15:20" x14ac:dyDescent="0.25">
      <c r="O327" s="66">
        <v>324</v>
      </c>
      <c r="P327" s="65">
        <f t="shared" si="10"/>
        <v>27</v>
      </c>
      <c r="Q327" s="65">
        <v>12</v>
      </c>
      <c r="S327" s="65" t="s">
        <v>75</v>
      </c>
      <c r="T327">
        <f t="shared" si="11"/>
        <v>12994</v>
      </c>
    </row>
    <row r="328" spans="15:20" x14ac:dyDescent="0.25">
      <c r="O328" s="66">
        <v>325</v>
      </c>
      <c r="P328" s="65">
        <f t="shared" si="10"/>
        <v>28</v>
      </c>
      <c r="Q328" s="65">
        <v>1</v>
      </c>
      <c r="R328">
        <v>1821</v>
      </c>
      <c r="S328" s="65" t="s">
        <v>64</v>
      </c>
      <c r="T328">
        <f t="shared" si="11"/>
        <v>18722</v>
      </c>
    </row>
    <row r="329" spans="15:20" x14ac:dyDescent="0.25">
      <c r="O329" s="66">
        <v>326</v>
      </c>
      <c r="P329" s="65">
        <f t="shared" si="10"/>
        <v>28</v>
      </c>
      <c r="Q329" s="65">
        <v>2</v>
      </c>
      <c r="S329" s="65" t="s">
        <v>65</v>
      </c>
      <c r="T329">
        <f t="shared" si="11"/>
        <v>16165</v>
      </c>
    </row>
    <row r="330" spans="15:20" x14ac:dyDescent="0.25">
      <c r="O330" s="66">
        <v>327</v>
      </c>
      <c r="P330" s="65">
        <f t="shared" si="10"/>
        <v>28</v>
      </c>
      <c r="Q330" s="65">
        <v>3</v>
      </c>
      <c r="S330" s="65" t="s">
        <v>66</v>
      </c>
      <c r="T330">
        <f t="shared" si="11"/>
        <v>14173</v>
      </c>
    </row>
    <row r="331" spans="15:20" x14ac:dyDescent="0.25">
      <c r="O331" s="66">
        <v>328</v>
      </c>
      <c r="P331" s="65">
        <f t="shared" si="10"/>
        <v>28</v>
      </c>
      <c r="Q331" s="65">
        <v>4</v>
      </c>
      <c r="S331" s="65" t="s">
        <v>67</v>
      </c>
      <c r="T331">
        <f t="shared" si="11"/>
        <v>16968</v>
      </c>
    </row>
    <row r="332" spans="15:20" x14ac:dyDescent="0.25">
      <c r="O332" s="66">
        <v>329</v>
      </c>
      <c r="P332" s="65">
        <f t="shared" si="10"/>
        <v>28</v>
      </c>
      <c r="Q332" s="65">
        <v>5</v>
      </c>
      <c r="S332" s="65" t="s">
        <v>68</v>
      </c>
      <c r="T332">
        <f t="shared" si="11"/>
        <v>15180</v>
      </c>
    </row>
    <row r="333" spans="15:20" x14ac:dyDescent="0.25">
      <c r="O333" s="66">
        <v>330</v>
      </c>
      <c r="P333" s="65">
        <f t="shared" si="10"/>
        <v>28</v>
      </c>
      <c r="Q333" s="65">
        <v>6</v>
      </c>
      <c r="S333" s="65" t="s">
        <v>69</v>
      </c>
      <c r="T333">
        <f t="shared" si="11"/>
        <v>13693</v>
      </c>
    </row>
    <row r="334" spans="15:20" x14ac:dyDescent="0.25">
      <c r="O334" s="66">
        <v>331</v>
      </c>
      <c r="P334" s="65">
        <f t="shared" si="10"/>
        <v>28</v>
      </c>
      <c r="Q334" s="65">
        <v>7</v>
      </c>
      <c r="S334" s="65" t="s">
        <v>70</v>
      </c>
      <c r="T334">
        <f t="shared" si="11"/>
        <v>18875</v>
      </c>
    </row>
    <row r="335" spans="15:20" x14ac:dyDescent="0.25">
      <c r="O335" s="66">
        <v>332</v>
      </c>
      <c r="P335" s="65">
        <f t="shared" si="10"/>
        <v>28</v>
      </c>
      <c r="Q335" s="65">
        <v>8</v>
      </c>
      <c r="S335" s="65" t="s">
        <v>71</v>
      </c>
      <c r="T335">
        <f t="shared" si="11"/>
        <v>16701</v>
      </c>
    </row>
    <row r="336" spans="15:20" x14ac:dyDescent="0.25">
      <c r="O336" s="66">
        <v>333</v>
      </c>
      <c r="P336" s="65">
        <f t="shared" si="10"/>
        <v>28</v>
      </c>
      <c r="Q336" s="65">
        <v>9</v>
      </c>
      <c r="S336" s="65" t="s">
        <v>72</v>
      </c>
      <c r="T336">
        <f t="shared" si="11"/>
        <v>13521</v>
      </c>
    </row>
    <row r="337" spans="15:20" x14ac:dyDescent="0.25">
      <c r="O337" s="66">
        <v>334</v>
      </c>
      <c r="P337" s="65">
        <f t="shared" si="10"/>
        <v>28</v>
      </c>
      <c r="Q337" s="65">
        <v>10</v>
      </c>
      <c r="S337" s="65" t="s">
        <v>73</v>
      </c>
      <c r="T337">
        <f t="shared" si="11"/>
        <v>12530</v>
      </c>
    </row>
    <row r="338" spans="15:20" x14ac:dyDescent="0.25">
      <c r="O338" s="66">
        <v>335</v>
      </c>
      <c r="P338" s="65">
        <f t="shared" si="10"/>
        <v>28</v>
      </c>
      <c r="Q338" s="65">
        <v>11</v>
      </c>
      <c r="S338" s="65" t="s">
        <v>74</v>
      </c>
      <c r="T338">
        <f t="shared" si="11"/>
        <v>13351</v>
      </c>
    </row>
    <row r="339" spans="15:20" x14ac:dyDescent="0.25">
      <c r="O339" s="66">
        <v>336</v>
      </c>
      <c r="P339" s="65">
        <f t="shared" si="10"/>
        <v>28</v>
      </c>
      <c r="Q339" s="65">
        <v>12</v>
      </c>
      <c r="S339" s="65" t="s">
        <v>75</v>
      </c>
      <c r="T339">
        <f t="shared" si="11"/>
        <v>10550</v>
      </c>
    </row>
    <row r="340" spans="15:20" x14ac:dyDescent="0.25">
      <c r="O340" s="66">
        <v>337</v>
      </c>
      <c r="P340" s="65">
        <f t="shared" si="10"/>
        <v>29</v>
      </c>
      <c r="Q340" s="65">
        <v>1</v>
      </c>
      <c r="R340">
        <v>1822</v>
      </c>
      <c r="S340" s="65" t="s">
        <v>64</v>
      </c>
      <c r="T340">
        <f t="shared" si="11"/>
        <v>15370</v>
      </c>
    </row>
    <row r="341" spans="15:20" x14ac:dyDescent="0.25">
      <c r="O341" s="66">
        <v>338</v>
      </c>
      <c r="P341" s="65">
        <f t="shared" si="10"/>
        <v>29</v>
      </c>
      <c r="Q341" s="65">
        <v>2</v>
      </c>
      <c r="S341" s="65" t="s">
        <v>65</v>
      </c>
      <c r="T341">
        <f t="shared" si="11"/>
        <v>13038</v>
      </c>
    </row>
    <row r="342" spans="15:20" x14ac:dyDescent="0.25">
      <c r="O342" s="66">
        <v>339</v>
      </c>
      <c r="P342" s="65">
        <f t="shared" si="10"/>
        <v>29</v>
      </c>
      <c r="Q342" s="65">
        <v>3</v>
      </c>
      <c r="S342" s="65" t="s">
        <v>66</v>
      </c>
      <c r="T342">
        <f t="shared" si="11"/>
        <v>11013</v>
      </c>
    </row>
    <row r="343" spans="15:20" x14ac:dyDescent="0.25">
      <c r="O343" s="66">
        <v>340</v>
      </c>
      <c r="P343" s="65">
        <f t="shared" si="10"/>
        <v>29</v>
      </c>
      <c r="Q343" s="65">
        <v>4</v>
      </c>
      <c r="S343" s="65" t="s">
        <v>67</v>
      </c>
      <c r="T343">
        <f t="shared" si="11"/>
        <v>14433</v>
      </c>
    </row>
    <row r="344" spans="15:20" x14ac:dyDescent="0.25">
      <c r="O344" s="66">
        <v>341</v>
      </c>
      <c r="P344" s="65">
        <f t="shared" si="10"/>
        <v>29</v>
      </c>
      <c r="Q344" s="65">
        <v>5</v>
      </c>
      <c r="S344" s="65" t="s">
        <v>68</v>
      </c>
      <c r="T344">
        <f t="shared" si="11"/>
        <v>11929</v>
      </c>
    </row>
    <row r="345" spans="15:20" x14ac:dyDescent="0.25">
      <c r="O345" s="66">
        <v>342</v>
      </c>
      <c r="P345" s="65">
        <f t="shared" si="10"/>
        <v>29</v>
      </c>
      <c r="Q345" s="65">
        <v>6</v>
      </c>
      <c r="S345" s="65" t="s">
        <v>69</v>
      </c>
      <c r="T345">
        <f t="shared" si="11"/>
        <v>10812</v>
      </c>
    </row>
    <row r="346" spans="15:20" x14ac:dyDescent="0.25">
      <c r="O346" s="66">
        <v>343</v>
      </c>
      <c r="P346" s="65">
        <f t="shared" si="10"/>
        <v>29</v>
      </c>
      <c r="Q346" s="65">
        <v>7</v>
      </c>
      <c r="S346" s="65" t="s">
        <v>70</v>
      </c>
      <c r="T346">
        <f t="shared" si="11"/>
        <v>18441</v>
      </c>
    </row>
    <row r="347" spans="15:20" x14ac:dyDescent="0.25">
      <c r="O347" s="66">
        <v>344</v>
      </c>
      <c r="P347" s="65">
        <f t="shared" si="10"/>
        <v>29</v>
      </c>
      <c r="Q347" s="65">
        <v>8</v>
      </c>
      <c r="S347" s="65" t="s">
        <v>71</v>
      </c>
      <c r="T347">
        <f t="shared" si="11"/>
        <v>15111</v>
      </c>
    </row>
    <row r="348" spans="15:20" x14ac:dyDescent="0.25">
      <c r="O348" s="66">
        <v>345</v>
      </c>
      <c r="P348" s="65">
        <f t="shared" si="10"/>
        <v>29</v>
      </c>
      <c r="Q348" s="65">
        <v>9</v>
      </c>
      <c r="S348" s="65" t="s">
        <v>72</v>
      </c>
      <c r="T348">
        <f t="shared" si="11"/>
        <v>12564</v>
      </c>
    </row>
    <row r="349" spans="15:20" x14ac:dyDescent="0.25">
      <c r="O349" s="66">
        <v>346</v>
      </c>
      <c r="P349" s="65">
        <f t="shared" si="10"/>
        <v>29</v>
      </c>
      <c r="Q349" s="65">
        <v>10</v>
      </c>
      <c r="S349" s="65" t="s">
        <v>73</v>
      </c>
      <c r="T349">
        <f t="shared" si="11"/>
        <v>13639</v>
      </c>
    </row>
    <row r="350" spans="15:20" x14ac:dyDescent="0.25">
      <c r="O350" s="66">
        <v>347</v>
      </c>
      <c r="P350" s="65">
        <f t="shared" si="10"/>
        <v>29</v>
      </c>
      <c r="Q350" s="65">
        <v>11</v>
      </c>
      <c r="S350" s="65" t="s">
        <v>74</v>
      </c>
      <c r="T350">
        <f t="shared" si="11"/>
        <v>12796</v>
      </c>
    </row>
    <row r="351" spans="15:20" x14ac:dyDescent="0.25">
      <c r="O351" s="66">
        <v>348</v>
      </c>
      <c r="P351" s="65">
        <f t="shared" si="10"/>
        <v>29</v>
      </c>
      <c r="Q351" s="65">
        <v>12</v>
      </c>
      <c r="S351" s="65" t="s">
        <v>75</v>
      </c>
      <c r="T351">
        <f t="shared" si="11"/>
        <v>12745</v>
      </c>
    </row>
    <row r="352" spans="15:20" x14ac:dyDescent="0.25">
      <c r="O352" s="66">
        <v>349</v>
      </c>
      <c r="P352" s="65">
        <f t="shared" si="10"/>
        <v>30</v>
      </c>
      <c r="Q352" s="65">
        <v>1</v>
      </c>
      <c r="R352">
        <v>1823</v>
      </c>
      <c r="S352" s="65" t="s">
        <v>64</v>
      </c>
      <c r="T352">
        <f t="shared" si="11"/>
        <v>15242</v>
      </c>
    </row>
    <row r="353" spans="15:20" x14ac:dyDescent="0.25">
      <c r="O353" s="66">
        <v>350</v>
      </c>
      <c r="P353" s="65">
        <f t="shared" si="10"/>
        <v>30</v>
      </c>
      <c r="Q353" s="65">
        <v>2</v>
      </c>
      <c r="S353" s="65" t="s">
        <v>65</v>
      </c>
      <c r="T353">
        <f t="shared" si="11"/>
        <v>13418</v>
      </c>
    </row>
    <row r="354" spans="15:20" x14ac:dyDescent="0.25">
      <c r="O354" s="66">
        <v>351</v>
      </c>
      <c r="P354" s="65">
        <f t="shared" si="10"/>
        <v>30</v>
      </c>
      <c r="Q354" s="65">
        <v>3</v>
      </c>
      <c r="S354" s="65" t="s">
        <v>66</v>
      </c>
      <c r="T354">
        <f t="shared" si="11"/>
        <v>13518</v>
      </c>
    </row>
    <row r="355" spans="15:20" x14ac:dyDescent="0.25">
      <c r="O355" s="66">
        <v>352</v>
      </c>
      <c r="P355" s="65">
        <f t="shared" si="10"/>
        <v>30</v>
      </c>
      <c r="Q355" s="65">
        <v>4</v>
      </c>
      <c r="S355" s="65" t="s">
        <v>67</v>
      </c>
      <c r="T355">
        <f t="shared" si="11"/>
        <v>15248</v>
      </c>
    </row>
    <row r="356" spans="15:20" x14ac:dyDescent="0.25">
      <c r="O356" s="66">
        <v>353</v>
      </c>
      <c r="P356" s="65">
        <f t="shared" si="10"/>
        <v>30</v>
      </c>
      <c r="Q356" s="65">
        <v>5</v>
      </c>
      <c r="S356" s="65" t="s">
        <v>68</v>
      </c>
      <c r="T356">
        <f t="shared" si="11"/>
        <v>13064</v>
      </c>
    </row>
    <row r="357" spans="15:20" x14ac:dyDescent="0.25">
      <c r="O357" s="66">
        <v>354</v>
      </c>
      <c r="P357" s="65">
        <f t="shared" si="10"/>
        <v>30</v>
      </c>
      <c r="Q357" s="65">
        <v>6</v>
      </c>
      <c r="S357" s="65" t="s">
        <v>69</v>
      </c>
      <c r="T357">
        <f t="shared" si="11"/>
        <v>12128</v>
      </c>
    </row>
    <row r="358" spans="15:20" x14ac:dyDescent="0.25">
      <c r="O358" s="66">
        <v>355</v>
      </c>
      <c r="P358" s="65">
        <f t="shared" si="10"/>
        <v>30</v>
      </c>
      <c r="Q358" s="65">
        <v>7</v>
      </c>
      <c r="S358" s="65" t="s">
        <v>70</v>
      </c>
      <c r="T358">
        <f t="shared" si="11"/>
        <v>14033</v>
      </c>
    </row>
    <row r="359" spans="15:20" x14ac:dyDescent="0.25">
      <c r="O359" s="66">
        <v>356</v>
      </c>
      <c r="P359" s="65">
        <f t="shared" si="10"/>
        <v>30</v>
      </c>
      <c r="Q359" s="65">
        <v>8</v>
      </c>
      <c r="S359" s="65" t="s">
        <v>71</v>
      </c>
      <c r="T359">
        <f t="shared" si="11"/>
        <v>11788</v>
      </c>
    </row>
    <row r="360" spans="15:20" x14ac:dyDescent="0.25">
      <c r="O360" s="66">
        <v>357</v>
      </c>
      <c r="P360" s="65">
        <f t="shared" si="10"/>
        <v>30</v>
      </c>
      <c r="Q360" s="65">
        <v>9</v>
      </c>
      <c r="S360" s="65" t="s">
        <v>72</v>
      </c>
      <c r="T360">
        <f t="shared" si="11"/>
        <v>11788</v>
      </c>
    </row>
    <row r="361" spans="15:20" x14ac:dyDescent="0.25">
      <c r="O361" s="66">
        <v>358</v>
      </c>
      <c r="P361" s="65">
        <f t="shared" si="10"/>
        <v>30</v>
      </c>
      <c r="Q361" s="65">
        <v>10</v>
      </c>
      <c r="S361" s="65" t="s">
        <v>73</v>
      </c>
      <c r="T361">
        <f t="shared" si="11"/>
        <v>11736</v>
      </c>
    </row>
    <row r="362" spans="15:20" x14ac:dyDescent="0.25">
      <c r="O362" s="66">
        <v>359</v>
      </c>
      <c r="P362" s="65">
        <f t="shared" si="10"/>
        <v>30</v>
      </c>
      <c r="Q362" s="65">
        <v>11</v>
      </c>
      <c r="S362" s="65" t="s">
        <v>74</v>
      </c>
      <c r="T362">
        <f t="shared" si="11"/>
        <v>11448</v>
      </c>
    </row>
    <row r="363" spans="15:20" x14ac:dyDescent="0.25">
      <c r="O363" s="66">
        <v>360</v>
      </c>
      <c r="P363" s="65">
        <f t="shared" si="10"/>
        <v>30</v>
      </c>
      <c r="Q363" s="65">
        <v>12</v>
      </c>
      <c r="S363" s="65" t="s">
        <v>75</v>
      </c>
      <c r="T363">
        <f t="shared" si="11"/>
        <v>11448</v>
      </c>
    </row>
    <row r="364" spans="15:20" x14ac:dyDescent="0.25">
      <c r="O364" s="66">
        <v>361</v>
      </c>
      <c r="P364" s="65">
        <f t="shared" si="10"/>
        <v>31</v>
      </c>
      <c r="Q364" s="65">
        <v>1</v>
      </c>
      <c r="R364">
        <v>1824</v>
      </c>
      <c r="S364" s="65" t="s">
        <v>64</v>
      </c>
      <c r="T364">
        <f t="shared" si="11"/>
        <v>11708</v>
      </c>
    </row>
    <row r="365" spans="15:20" x14ac:dyDescent="0.25">
      <c r="O365" s="66">
        <v>362</v>
      </c>
      <c r="P365" s="65">
        <f t="shared" si="10"/>
        <v>31</v>
      </c>
      <c r="Q365" s="65">
        <v>2</v>
      </c>
      <c r="S365" s="65" t="s">
        <v>65</v>
      </c>
      <c r="T365">
        <f t="shared" si="11"/>
        <v>11108</v>
      </c>
    </row>
    <row r="366" spans="15:20" x14ac:dyDescent="0.25">
      <c r="O366" s="66">
        <v>363</v>
      </c>
      <c r="P366" s="65">
        <f t="shared" si="10"/>
        <v>31</v>
      </c>
      <c r="Q366" s="65">
        <v>3</v>
      </c>
      <c r="S366" s="65" t="s">
        <v>66</v>
      </c>
      <c r="T366">
        <f t="shared" si="11"/>
        <v>11108</v>
      </c>
    </row>
    <row r="367" spans="15:20" x14ac:dyDescent="0.25">
      <c r="O367" s="66">
        <v>364</v>
      </c>
      <c r="P367" s="65">
        <f t="shared" si="10"/>
        <v>31</v>
      </c>
      <c r="Q367" s="65">
        <v>4</v>
      </c>
      <c r="S367" s="65" t="s">
        <v>67</v>
      </c>
      <c r="T367">
        <f t="shared" si="11"/>
        <v>11221</v>
      </c>
    </row>
    <row r="368" spans="15:20" x14ac:dyDescent="0.25">
      <c r="O368" s="66">
        <v>365</v>
      </c>
      <c r="P368" s="65">
        <f t="shared" si="10"/>
        <v>31</v>
      </c>
      <c r="Q368" s="65">
        <v>5</v>
      </c>
      <c r="S368" s="65" t="s">
        <v>68</v>
      </c>
      <c r="T368">
        <f t="shared" si="11"/>
        <v>11498</v>
      </c>
    </row>
    <row r="369" spans="15:20" x14ac:dyDescent="0.25">
      <c r="O369" s="66">
        <v>366</v>
      </c>
      <c r="P369" s="65">
        <f t="shared" si="10"/>
        <v>31</v>
      </c>
      <c r="Q369" s="65">
        <v>6</v>
      </c>
      <c r="S369" s="65" t="s">
        <v>69</v>
      </c>
      <c r="T369">
        <f t="shared" si="11"/>
        <v>11514</v>
      </c>
    </row>
    <row r="370" spans="15:20" x14ac:dyDescent="0.25">
      <c r="O370" s="66">
        <v>367</v>
      </c>
      <c r="P370" s="65">
        <f t="shared" si="10"/>
        <v>31</v>
      </c>
      <c r="Q370" s="65">
        <v>7</v>
      </c>
      <c r="S370" s="65" t="s">
        <v>70</v>
      </c>
      <c r="T370">
        <f t="shared" si="11"/>
        <v>11496</v>
      </c>
    </row>
    <row r="371" spans="15:20" x14ac:dyDescent="0.25">
      <c r="O371" s="66">
        <v>368</v>
      </c>
      <c r="P371" s="65">
        <f t="shared" si="10"/>
        <v>31</v>
      </c>
      <c r="Q371" s="65">
        <v>8</v>
      </c>
      <c r="S371" s="65" t="s">
        <v>71</v>
      </c>
      <c r="T371">
        <f t="shared" si="11"/>
        <v>10428</v>
      </c>
    </row>
    <row r="372" spans="15:20" x14ac:dyDescent="0.25">
      <c r="O372" s="66">
        <v>369</v>
      </c>
      <c r="P372" s="65">
        <f t="shared" si="10"/>
        <v>31</v>
      </c>
      <c r="Q372" s="65">
        <v>9</v>
      </c>
      <c r="S372" s="65" t="s">
        <v>72</v>
      </c>
      <c r="T372">
        <f t="shared" si="11"/>
        <v>10430</v>
      </c>
    </row>
    <row r="373" spans="15:20" x14ac:dyDescent="0.25">
      <c r="O373" s="66">
        <v>370</v>
      </c>
      <c r="P373" s="65">
        <f t="shared" si="10"/>
        <v>31</v>
      </c>
      <c r="Q373" s="65">
        <v>10</v>
      </c>
      <c r="S373" s="65" t="s">
        <v>73</v>
      </c>
      <c r="T373">
        <f t="shared" si="11"/>
        <v>15913</v>
      </c>
    </row>
    <row r="374" spans="15:20" x14ac:dyDescent="0.25">
      <c r="O374" s="66">
        <v>371</v>
      </c>
      <c r="P374" s="65">
        <f t="shared" si="10"/>
        <v>31</v>
      </c>
      <c r="Q374" s="65">
        <v>11</v>
      </c>
      <c r="S374" s="65" t="s">
        <v>74</v>
      </c>
      <c r="T374">
        <f t="shared" si="11"/>
        <v>15913</v>
      </c>
    </row>
    <row r="375" spans="15:20" x14ac:dyDescent="0.25">
      <c r="O375" s="66">
        <v>372</v>
      </c>
      <c r="P375" s="65">
        <f t="shared" si="10"/>
        <v>31</v>
      </c>
      <c r="Q375" s="65">
        <v>12</v>
      </c>
      <c r="S375" s="65" t="s">
        <v>75</v>
      </c>
      <c r="T375">
        <f t="shared" si="11"/>
        <v>15413</v>
      </c>
    </row>
    <row r="376" spans="15:20" x14ac:dyDescent="0.25">
      <c r="O376" s="66">
        <v>373</v>
      </c>
      <c r="P376" s="65">
        <f t="shared" si="10"/>
        <v>32</v>
      </c>
      <c r="Q376" s="65">
        <v>1</v>
      </c>
      <c r="R376">
        <v>1825</v>
      </c>
      <c r="S376" s="65" t="s">
        <v>64</v>
      </c>
      <c r="T376">
        <f t="shared" si="11"/>
        <v>14923</v>
      </c>
    </row>
    <row r="377" spans="15:20" x14ac:dyDescent="0.25">
      <c r="O377" s="66">
        <v>374</v>
      </c>
      <c r="P377" s="65">
        <f t="shared" si="10"/>
        <v>32</v>
      </c>
      <c r="Q377" s="65">
        <v>2</v>
      </c>
      <c r="S377" s="65" t="s">
        <v>65</v>
      </c>
      <c r="T377">
        <f t="shared" si="11"/>
        <v>14413</v>
      </c>
    </row>
    <row r="378" spans="15:20" x14ac:dyDescent="0.25">
      <c r="O378" s="66">
        <v>375</v>
      </c>
      <c r="P378" s="65">
        <f t="shared" si="10"/>
        <v>32</v>
      </c>
      <c r="Q378" s="65">
        <v>3</v>
      </c>
      <c r="S378" s="65" t="s">
        <v>66</v>
      </c>
      <c r="T378">
        <f t="shared" si="11"/>
        <v>14423</v>
      </c>
    </row>
    <row r="379" spans="15:20" x14ac:dyDescent="0.25">
      <c r="O379" s="66">
        <v>376</v>
      </c>
      <c r="P379" s="65">
        <f t="shared" si="10"/>
        <v>32</v>
      </c>
      <c r="Q379" s="65">
        <v>4</v>
      </c>
      <c r="S379" s="65" t="s">
        <v>67</v>
      </c>
      <c r="T379">
        <f t="shared" si="11"/>
        <v>13286</v>
      </c>
    </row>
    <row r="380" spans="15:20" x14ac:dyDescent="0.25">
      <c r="O380" s="66">
        <v>377</v>
      </c>
      <c r="P380" s="65">
        <f t="shared" si="10"/>
        <v>32</v>
      </c>
      <c r="Q380" s="65">
        <v>5</v>
      </c>
      <c r="S380" s="65" t="s">
        <v>68</v>
      </c>
      <c r="T380">
        <f t="shared" si="11"/>
        <v>12913</v>
      </c>
    </row>
    <row r="381" spans="15:20" x14ac:dyDescent="0.25">
      <c r="O381" s="66">
        <v>378</v>
      </c>
      <c r="P381" s="65">
        <f t="shared" si="10"/>
        <v>32</v>
      </c>
      <c r="Q381" s="65">
        <v>6</v>
      </c>
      <c r="S381" s="65" t="s">
        <v>69</v>
      </c>
      <c r="T381">
        <f t="shared" si="11"/>
        <v>12913</v>
      </c>
    </row>
    <row r="382" spans="15:20" x14ac:dyDescent="0.25">
      <c r="O382" s="66">
        <v>379</v>
      </c>
      <c r="P382" s="65">
        <f t="shared" si="10"/>
        <v>32</v>
      </c>
      <c r="Q382" s="65">
        <v>7</v>
      </c>
      <c r="S382" s="65" t="s">
        <v>70</v>
      </c>
      <c r="T382">
        <f t="shared" si="11"/>
        <v>14396</v>
      </c>
    </row>
    <row r="383" spans="15:20" x14ac:dyDescent="0.25">
      <c r="O383" s="66">
        <v>380</v>
      </c>
      <c r="P383" s="65">
        <f t="shared" si="10"/>
        <v>32</v>
      </c>
      <c r="Q383" s="65">
        <v>8</v>
      </c>
      <c r="S383" s="65" t="s">
        <v>71</v>
      </c>
      <c r="T383">
        <f t="shared" si="11"/>
        <v>12433</v>
      </c>
    </row>
    <row r="384" spans="15:20" x14ac:dyDescent="0.25">
      <c r="O384" s="66">
        <v>381</v>
      </c>
      <c r="P384" s="65">
        <f t="shared" si="10"/>
        <v>32</v>
      </c>
      <c r="Q384" s="65">
        <v>9</v>
      </c>
      <c r="S384" s="65" t="s">
        <v>72</v>
      </c>
      <c r="T384">
        <f t="shared" si="11"/>
        <v>10753</v>
      </c>
    </row>
    <row r="385" spans="15:20" x14ac:dyDescent="0.25">
      <c r="O385" s="66">
        <v>382</v>
      </c>
      <c r="P385" s="65">
        <f t="shared" si="10"/>
        <v>32</v>
      </c>
      <c r="Q385" s="65">
        <v>10</v>
      </c>
      <c r="S385" s="65" t="s">
        <v>73</v>
      </c>
      <c r="T385">
        <f t="shared" si="11"/>
        <v>13016</v>
      </c>
    </row>
    <row r="386" spans="15:20" x14ac:dyDescent="0.25">
      <c r="O386" s="66">
        <v>383</v>
      </c>
      <c r="P386" s="65">
        <f t="shared" si="10"/>
        <v>32</v>
      </c>
      <c r="Q386" s="65">
        <v>11</v>
      </c>
      <c r="S386" s="65" t="s">
        <v>74</v>
      </c>
      <c r="T386">
        <f t="shared" si="11"/>
        <v>10595</v>
      </c>
    </row>
    <row r="387" spans="15:20" x14ac:dyDescent="0.25">
      <c r="O387" s="66">
        <v>384</v>
      </c>
      <c r="P387" s="65">
        <f t="shared" si="10"/>
        <v>32</v>
      </c>
      <c r="Q387" s="65">
        <v>12</v>
      </c>
      <c r="S387" s="65" t="s">
        <v>75</v>
      </c>
      <c r="T387">
        <f t="shared" si="11"/>
        <v>10194</v>
      </c>
    </row>
    <row r="388" spans="15:20" x14ac:dyDescent="0.25">
      <c r="O388" s="66">
        <v>385</v>
      </c>
      <c r="P388" s="65">
        <f t="shared" ref="P388:P451" si="12">ROUNDUP(O388/12,0)</f>
        <v>33</v>
      </c>
      <c r="Q388" s="65">
        <v>1</v>
      </c>
      <c r="R388">
        <v>1826</v>
      </c>
      <c r="S388" s="65" t="s">
        <v>64</v>
      </c>
      <c r="T388">
        <f t="shared" ref="T388:T451" si="13">INDEX($B$7:$M$63,P388,Q388)</f>
        <v>14838</v>
      </c>
    </row>
    <row r="389" spans="15:20" x14ac:dyDescent="0.25">
      <c r="O389" s="66">
        <v>386</v>
      </c>
      <c r="P389" s="65">
        <f t="shared" si="12"/>
        <v>33</v>
      </c>
      <c r="Q389" s="65">
        <v>2</v>
      </c>
      <c r="S389" s="65" t="s">
        <v>65</v>
      </c>
      <c r="T389">
        <f t="shared" si="13"/>
        <v>12586</v>
      </c>
    </row>
    <row r="390" spans="15:20" x14ac:dyDescent="0.25">
      <c r="O390" s="66">
        <v>387</v>
      </c>
      <c r="P390" s="65">
        <f t="shared" si="12"/>
        <v>33</v>
      </c>
      <c r="Q390" s="65">
        <v>3</v>
      </c>
      <c r="S390" s="65" t="s">
        <v>66</v>
      </c>
      <c r="T390">
        <f t="shared" si="13"/>
        <v>13069</v>
      </c>
    </row>
    <row r="391" spans="15:20" x14ac:dyDescent="0.25">
      <c r="O391" s="66">
        <v>388</v>
      </c>
      <c r="P391" s="65">
        <f t="shared" si="12"/>
        <v>33</v>
      </c>
      <c r="Q391" s="65">
        <v>4</v>
      </c>
      <c r="S391" s="65" t="s">
        <v>67</v>
      </c>
      <c r="T391">
        <f t="shared" si="13"/>
        <v>15589</v>
      </c>
    </row>
    <row r="392" spans="15:20" x14ac:dyDescent="0.25">
      <c r="O392" s="66">
        <v>389</v>
      </c>
      <c r="P392" s="65">
        <f t="shared" si="12"/>
        <v>33</v>
      </c>
      <c r="Q392" s="65">
        <v>5</v>
      </c>
      <c r="S392" s="65" t="s">
        <v>68</v>
      </c>
      <c r="T392">
        <f t="shared" si="13"/>
        <v>13598</v>
      </c>
    </row>
    <row r="393" spans="15:20" x14ac:dyDescent="0.25">
      <c r="O393" s="66">
        <v>390</v>
      </c>
      <c r="P393" s="65">
        <f t="shared" si="12"/>
        <v>33</v>
      </c>
      <c r="Q393" s="65">
        <v>6</v>
      </c>
      <c r="S393" s="65" t="s">
        <v>69</v>
      </c>
      <c r="T393">
        <f t="shared" si="13"/>
        <v>10500</v>
      </c>
    </row>
    <row r="394" spans="15:20" x14ac:dyDescent="0.25">
      <c r="O394" s="66">
        <v>391</v>
      </c>
      <c r="P394" s="65">
        <f t="shared" si="12"/>
        <v>33</v>
      </c>
      <c r="Q394" s="65">
        <v>7</v>
      </c>
      <c r="S394" s="65" t="s">
        <v>70</v>
      </c>
      <c r="T394">
        <f t="shared" si="13"/>
        <v>14737</v>
      </c>
    </row>
    <row r="395" spans="15:20" x14ac:dyDescent="0.25">
      <c r="O395" s="66">
        <v>392</v>
      </c>
      <c r="P395" s="65">
        <f t="shared" si="12"/>
        <v>33</v>
      </c>
      <c r="Q395" s="65">
        <v>8</v>
      </c>
      <c r="S395" s="65" t="s">
        <v>71</v>
      </c>
      <c r="T395">
        <f t="shared" si="13"/>
        <v>11723</v>
      </c>
    </row>
    <row r="396" spans="15:20" x14ac:dyDescent="0.25">
      <c r="O396" s="66">
        <v>393</v>
      </c>
      <c r="P396" s="65">
        <f t="shared" si="12"/>
        <v>33</v>
      </c>
      <c r="Q396" s="65">
        <v>9</v>
      </c>
      <c r="S396" s="65" t="s">
        <v>72</v>
      </c>
      <c r="T396">
        <f t="shared" si="13"/>
        <v>9750</v>
      </c>
    </row>
    <row r="397" spans="15:20" x14ac:dyDescent="0.25">
      <c r="O397" s="66">
        <v>394</v>
      </c>
      <c r="P397" s="65">
        <f t="shared" si="12"/>
        <v>33</v>
      </c>
      <c r="Q397" s="65">
        <v>10</v>
      </c>
      <c r="S397" s="65" t="s">
        <v>73</v>
      </c>
      <c r="T397">
        <f t="shared" si="13"/>
        <v>12305</v>
      </c>
    </row>
    <row r="398" spans="15:20" x14ac:dyDescent="0.25">
      <c r="O398" s="66">
        <v>395</v>
      </c>
      <c r="P398" s="65">
        <f t="shared" si="12"/>
        <v>33</v>
      </c>
      <c r="Q398" s="65">
        <v>11</v>
      </c>
      <c r="S398" s="65" t="s">
        <v>74</v>
      </c>
      <c r="T398">
        <f t="shared" si="13"/>
        <v>9238</v>
      </c>
    </row>
    <row r="399" spans="15:20" x14ac:dyDescent="0.25">
      <c r="O399" s="66">
        <v>396</v>
      </c>
      <c r="P399" s="65">
        <f t="shared" si="12"/>
        <v>33</v>
      </c>
      <c r="Q399" s="65">
        <v>12</v>
      </c>
      <c r="S399" s="65" t="s">
        <v>75</v>
      </c>
      <c r="T399">
        <f t="shared" si="13"/>
        <v>7381</v>
      </c>
    </row>
    <row r="400" spans="15:20" x14ac:dyDescent="0.25">
      <c r="O400" s="66">
        <v>397</v>
      </c>
      <c r="P400" s="65">
        <f t="shared" si="12"/>
        <v>34</v>
      </c>
      <c r="Q400" s="65">
        <v>1</v>
      </c>
      <c r="R400">
        <v>1827</v>
      </c>
      <c r="S400" s="65" t="s">
        <v>64</v>
      </c>
      <c r="T400">
        <f t="shared" si="13"/>
        <v>11669</v>
      </c>
    </row>
    <row r="401" spans="15:20" x14ac:dyDescent="0.25">
      <c r="O401" s="66">
        <v>398</v>
      </c>
      <c r="P401" s="65">
        <f t="shared" si="12"/>
        <v>34</v>
      </c>
      <c r="Q401" s="65">
        <v>2</v>
      </c>
      <c r="S401" s="65" t="s">
        <v>65</v>
      </c>
      <c r="T401">
        <f t="shared" si="13"/>
        <v>10171</v>
      </c>
    </row>
    <row r="402" spans="15:20" x14ac:dyDescent="0.25">
      <c r="O402" s="66">
        <v>399</v>
      </c>
      <c r="P402" s="65">
        <f t="shared" si="12"/>
        <v>34</v>
      </c>
      <c r="Q402" s="65">
        <v>3</v>
      </c>
      <c r="S402" s="65" t="s">
        <v>66</v>
      </c>
      <c r="T402">
        <f t="shared" si="13"/>
        <v>9005</v>
      </c>
    </row>
    <row r="403" spans="15:20" x14ac:dyDescent="0.25">
      <c r="O403" s="66">
        <v>400</v>
      </c>
      <c r="P403" s="65">
        <f t="shared" si="12"/>
        <v>34</v>
      </c>
      <c r="Q403" s="65">
        <v>4</v>
      </c>
      <c r="S403" s="65" t="s">
        <v>67</v>
      </c>
      <c r="T403">
        <f t="shared" si="13"/>
        <v>13202</v>
      </c>
    </row>
    <row r="404" spans="15:20" x14ac:dyDescent="0.25">
      <c r="O404" s="66">
        <v>401</v>
      </c>
      <c r="P404" s="65">
        <f t="shared" si="12"/>
        <v>34</v>
      </c>
      <c r="Q404" s="65">
        <v>5</v>
      </c>
      <c r="S404" s="65" t="s">
        <v>68</v>
      </c>
      <c r="T404">
        <f t="shared" si="13"/>
        <v>11415</v>
      </c>
    </row>
    <row r="405" spans="15:20" x14ac:dyDescent="0.25">
      <c r="O405" s="66">
        <v>402</v>
      </c>
      <c r="P405" s="65">
        <f t="shared" si="12"/>
        <v>34</v>
      </c>
      <c r="Q405" s="65">
        <v>6</v>
      </c>
      <c r="S405" s="65" t="s">
        <v>69</v>
      </c>
      <c r="T405">
        <f t="shared" si="13"/>
        <v>9531</v>
      </c>
    </row>
    <row r="406" spans="15:20" x14ac:dyDescent="0.25">
      <c r="O406" s="66">
        <v>403</v>
      </c>
      <c r="P406" s="65">
        <f t="shared" si="12"/>
        <v>34</v>
      </c>
      <c r="Q406" s="65">
        <v>7</v>
      </c>
      <c r="S406" s="65" t="s">
        <v>70</v>
      </c>
      <c r="T406">
        <f t="shared" si="13"/>
        <v>15071</v>
      </c>
    </row>
    <row r="407" spans="15:20" x14ac:dyDescent="0.25">
      <c r="O407" s="66">
        <v>404</v>
      </c>
      <c r="P407" s="65">
        <f t="shared" si="12"/>
        <v>34</v>
      </c>
      <c r="Q407" s="65">
        <v>8</v>
      </c>
      <c r="S407" s="65" t="s">
        <v>71</v>
      </c>
      <c r="T407">
        <f t="shared" si="13"/>
        <v>12134</v>
      </c>
    </row>
    <row r="408" spans="15:20" x14ac:dyDescent="0.25">
      <c r="O408" s="66">
        <v>405</v>
      </c>
      <c r="P408" s="65">
        <f t="shared" si="12"/>
        <v>34</v>
      </c>
      <c r="Q408" s="65">
        <v>9</v>
      </c>
      <c r="S408" s="65" t="s">
        <v>72</v>
      </c>
      <c r="T408">
        <f t="shared" si="13"/>
        <v>8982</v>
      </c>
    </row>
    <row r="409" spans="15:20" x14ac:dyDescent="0.25">
      <c r="O409" s="66">
        <v>406</v>
      </c>
      <c r="P409" s="65">
        <f t="shared" si="12"/>
        <v>34</v>
      </c>
      <c r="Q409" s="65">
        <v>10</v>
      </c>
      <c r="S409" s="65" t="s">
        <v>73</v>
      </c>
      <c r="T409">
        <f t="shared" si="13"/>
        <v>9553</v>
      </c>
    </row>
    <row r="410" spans="15:20" x14ac:dyDescent="0.25">
      <c r="O410" s="66">
        <v>407</v>
      </c>
      <c r="P410" s="65">
        <f t="shared" si="12"/>
        <v>34</v>
      </c>
      <c r="Q410" s="65">
        <v>11</v>
      </c>
      <c r="S410" s="65" t="s">
        <v>74</v>
      </c>
      <c r="T410">
        <f t="shared" si="13"/>
        <v>9743</v>
      </c>
    </row>
    <row r="411" spans="15:20" x14ac:dyDescent="0.25">
      <c r="O411" s="66">
        <v>408</v>
      </c>
      <c r="P411" s="65">
        <f t="shared" si="12"/>
        <v>34</v>
      </c>
      <c r="Q411" s="65">
        <v>12</v>
      </c>
      <c r="S411" s="65" t="s">
        <v>75</v>
      </c>
      <c r="T411">
        <f t="shared" si="13"/>
        <v>6879</v>
      </c>
    </row>
    <row r="412" spans="15:20" x14ac:dyDescent="0.25">
      <c r="O412" s="66">
        <v>409</v>
      </c>
      <c r="P412" s="65">
        <f t="shared" si="12"/>
        <v>35</v>
      </c>
      <c r="Q412" s="65">
        <v>1</v>
      </c>
      <c r="R412">
        <v>1828</v>
      </c>
      <c r="S412" s="65" t="s">
        <v>64</v>
      </c>
      <c r="T412">
        <f t="shared" si="13"/>
        <v>11716</v>
      </c>
    </row>
    <row r="413" spans="15:20" x14ac:dyDescent="0.25">
      <c r="O413" s="66">
        <v>410</v>
      </c>
      <c r="P413" s="65">
        <f t="shared" si="12"/>
        <v>35</v>
      </c>
      <c r="Q413" s="65">
        <v>2</v>
      </c>
      <c r="S413" s="65" t="s">
        <v>65</v>
      </c>
      <c r="T413">
        <f t="shared" si="13"/>
        <v>9730</v>
      </c>
    </row>
    <row r="414" spans="15:20" x14ac:dyDescent="0.25">
      <c r="O414" s="66">
        <v>411</v>
      </c>
      <c r="P414" s="65">
        <f t="shared" si="12"/>
        <v>35</v>
      </c>
      <c r="Q414" s="65">
        <v>3</v>
      </c>
      <c r="S414" s="65" t="s">
        <v>66</v>
      </c>
      <c r="T414">
        <f t="shared" si="13"/>
        <v>8525</v>
      </c>
    </row>
    <row r="415" spans="15:20" x14ac:dyDescent="0.25">
      <c r="O415" s="66">
        <v>412</v>
      </c>
      <c r="P415" s="65">
        <f t="shared" si="12"/>
        <v>35</v>
      </c>
      <c r="Q415" s="65">
        <v>4</v>
      </c>
      <c r="S415" s="65" t="s">
        <v>67</v>
      </c>
      <c r="T415">
        <f t="shared" si="13"/>
        <v>12208</v>
      </c>
    </row>
    <row r="416" spans="15:20" x14ac:dyDescent="0.25">
      <c r="O416" s="66">
        <v>413</v>
      </c>
      <c r="P416" s="65">
        <f t="shared" si="12"/>
        <v>35</v>
      </c>
      <c r="Q416" s="65">
        <v>5</v>
      </c>
      <c r="S416" s="65" t="s">
        <v>68</v>
      </c>
      <c r="T416">
        <f t="shared" si="13"/>
        <v>10799</v>
      </c>
    </row>
    <row r="417" spans="15:20" x14ac:dyDescent="0.25">
      <c r="O417" s="66">
        <v>414</v>
      </c>
      <c r="P417" s="65">
        <f t="shared" si="12"/>
        <v>35</v>
      </c>
      <c r="Q417" s="65">
        <v>6</v>
      </c>
      <c r="S417" s="65" t="s">
        <v>69</v>
      </c>
      <c r="T417">
        <f t="shared" si="13"/>
        <v>7303</v>
      </c>
    </row>
    <row r="418" spans="15:20" x14ac:dyDescent="0.25">
      <c r="O418" s="66">
        <v>415</v>
      </c>
      <c r="P418" s="65">
        <f t="shared" si="12"/>
        <v>35</v>
      </c>
      <c r="Q418" s="65">
        <v>7</v>
      </c>
      <c r="S418" s="65" t="s">
        <v>70</v>
      </c>
      <c r="T418">
        <f t="shared" si="13"/>
        <v>13478</v>
      </c>
    </row>
    <row r="419" spans="15:20" x14ac:dyDescent="0.25">
      <c r="O419" s="66">
        <v>416</v>
      </c>
      <c r="P419" s="65">
        <f t="shared" si="12"/>
        <v>35</v>
      </c>
      <c r="Q419" s="65">
        <v>8</v>
      </c>
      <c r="S419" s="65" t="s">
        <v>71</v>
      </c>
      <c r="T419">
        <f t="shared" si="13"/>
        <v>10238</v>
      </c>
    </row>
    <row r="420" spans="15:20" x14ac:dyDescent="0.25">
      <c r="O420" s="66">
        <v>417</v>
      </c>
      <c r="P420" s="65">
        <f t="shared" si="12"/>
        <v>35</v>
      </c>
      <c r="Q420" s="65">
        <v>9</v>
      </c>
      <c r="S420" s="65" t="s">
        <v>72</v>
      </c>
      <c r="T420">
        <f t="shared" si="13"/>
        <v>7688</v>
      </c>
    </row>
    <row r="421" spans="15:20" x14ac:dyDescent="0.25">
      <c r="O421" s="66">
        <v>418</v>
      </c>
      <c r="P421" s="65">
        <f t="shared" si="12"/>
        <v>35</v>
      </c>
      <c r="Q421" s="65">
        <v>10</v>
      </c>
      <c r="S421" s="65" t="s">
        <v>73</v>
      </c>
      <c r="T421">
        <f t="shared" si="13"/>
        <v>8713</v>
      </c>
    </row>
    <row r="422" spans="15:20" x14ac:dyDescent="0.25">
      <c r="O422" s="66">
        <v>419</v>
      </c>
      <c r="P422" s="65">
        <f t="shared" si="12"/>
        <v>35</v>
      </c>
      <c r="Q422" s="65">
        <v>11</v>
      </c>
      <c r="S422" s="65" t="s">
        <v>74</v>
      </c>
      <c r="T422">
        <f t="shared" si="13"/>
        <v>8218</v>
      </c>
    </row>
    <row r="423" spans="15:20" x14ac:dyDescent="0.25">
      <c r="O423" s="66">
        <v>420</v>
      </c>
      <c r="P423" s="65">
        <f t="shared" si="12"/>
        <v>35</v>
      </c>
      <c r="Q423" s="65">
        <v>12</v>
      </c>
      <c r="S423" s="65" t="s">
        <v>75</v>
      </c>
      <c r="T423">
        <f t="shared" si="13"/>
        <v>6161</v>
      </c>
    </row>
    <row r="424" spans="15:20" x14ac:dyDescent="0.25">
      <c r="O424" s="66">
        <v>421</v>
      </c>
      <c r="P424" s="65">
        <f t="shared" si="12"/>
        <v>36</v>
      </c>
      <c r="Q424" s="65">
        <v>1</v>
      </c>
      <c r="R424">
        <v>1829</v>
      </c>
      <c r="S424" s="65" t="s">
        <v>64</v>
      </c>
      <c r="T424">
        <f t="shared" si="13"/>
        <v>10608</v>
      </c>
    </row>
    <row r="425" spans="15:20" x14ac:dyDescent="0.25">
      <c r="O425" s="66">
        <v>422</v>
      </c>
      <c r="P425" s="65">
        <f t="shared" si="12"/>
        <v>36</v>
      </c>
      <c r="Q425" s="65">
        <v>2</v>
      </c>
      <c r="S425" s="65" t="s">
        <v>65</v>
      </c>
      <c r="T425">
        <f t="shared" si="13"/>
        <v>8853</v>
      </c>
    </row>
    <row r="426" spans="15:20" x14ac:dyDescent="0.25">
      <c r="O426" s="66">
        <v>423</v>
      </c>
      <c r="P426" s="65">
        <f t="shared" si="12"/>
        <v>36</v>
      </c>
      <c r="Q426" s="65">
        <v>3</v>
      </c>
      <c r="S426" s="65" t="s">
        <v>66</v>
      </c>
      <c r="T426">
        <f t="shared" si="13"/>
        <v>7034</v>
      </c>
    </row>
    <row r="427" spans="15:20" x14ac:dyDescent="0.25">
      <c r="O427" s="66">
        <v>424</v>
      </c>
      <c r="P427" s="65">
        <f t="shared" si="12"/>
        <v>36</v>
      </c>
      <c r="Q427" s="65">
        <v>4</v>
      </c>
      <c r="S427" s="65" t="s">
        <v>67</v>
      </c>
      <c r="T427">
        <f t="shared" si="13"/>
        <v>11036</v>
      </c>
    </row>
    <row r="428" spans="15:20" x14ac:dyDescent="0.25">
      <c r="O428" s="66">
        <v>425</v>
      </c>
      <c r="P428" s="65">
        <f t="shared" si="12"/>
        <v>36</v>
      </c>
      <c r="Q428" s="65">
        <v>5</v>
      </c>
      <c r="S428" s="65" t="s">
        <v>68</v>
      </c>
      <c r="T428">
        <f t="shared" si="13"/>
        <v>8825</v>
      </c>
    </row>
    <row r="429" spans="15:20" x14ac:dyDescent="0.25">
      <c r="O429" s="66">
        <v>426</v>
      </c>
      <c r="P429" s="65">
        <f t="shared" si="12"/>
        <v>36</v>
      </c>
      <c r="Q429" s="65">
        <v>6</v>
      </c>
      <c r="S429" s="65" t="s">
        <v>69</v>
      </c>
      <c r="T429">
        <f t="shared" si="13"/>
        <v>6303</v>
      </c>
    </row>
    <row r="430" spans="15:20" x14ac:dyDescent="0.25">
      <c r="O430" s="66">
        <v>427</v>
      </c>
      <c r="P430" s="65">
        <f t="shared" si="12"/>
        <v>36</v>
      </c>
      <c r="Q430" s="65">
        <v>7</v>
      </c>
      <c r="S430" s="65" t="s">
        <v>70</v>
      </c>
      <c r="T430">
        <f t="shared" si="13"/>
        <v>12501</v>
      </c>
    </row>
    <row r="431" spans="15:20" x14ac:dyDescent="0.25">
      <c r="O431" s="66">
        <v>428</v>
      </c>
      <c r="P431" s="65">
        <f t="shared" si="12"/>
        <v>36</v>
      </c>
      <c r="Q431" s="65">
        <v>8</v>
      </c>
      <c r="S431" s="65" t="s">
        <v>71</v>
      </c>
      <c r="T431">
        <f t="shared" si="13"/>
        <v>10054</v>
      </c>
    </row>
    <row r="432" spans="15:20" x14ac:dyDescent="0.25">
      <c r="O432" s="66">
        <v>429</v>
      </c>
      <c r="P432" s="65">
        <f t="shared" si="12"/>
        <v>36</v>
      </c>
      <c r="Q432" s="65">
        <v>9</v>
      </c>
      <c r="S432" s="65" t="s">
        <v>72</v>
      </c>
      <c r="T432">
        <f t="shared" si="13"/>
        <v>7545</v>
      </c>
    </row>
    <row r="433" spans="15:20" x14ac:dyDescent="0.25">
      <c r="O433" s="66">
        <v>430</v>
      </c>
      <c r="P433" s="65">
        <f t="shared" si="12"/>
        <v>36</v>
      </c>
      <c r="Q433" s="65">
        <v>10</v>
      </c>
      <c r="S433" s="65" t="s">
        <v>73</v>
      </c>
      <c r="T433">
        <f t="shared" si="13"/>
        <v>8552</v>
      </c>
    </row>
    <row r="434" spans="15:20" x14ac:dyDescent="0.25">
      <c r="O434" s="66">
        <v>431</v>
      </c>
      <c r="P434" s="65">
        <f t="shared" si="12"/>
        <v>36</v>
      </c>
      <c r="Q434" s="65">
        <v>11</v>
      </c>
      <c r="S434" s="65" t="s">
        <v>74</v>
      </c>
      <c r="T434">
        <f t="shared" si="13"/>
        <v>8214</v>
      </c>
    </row>
    <row r="435" spans="15:20" x14ac:dyDescent="0.25">
      <c r="O435" s="66">
        <v>432</v>
      </c>
      <c r="P435" s="65">
        <f t="shared" si="12"/>
        <v>36</v>
      </c>
      <c r="Q435" s="65">
        <v>12</v>
      </c>
      <c r="S435" s="65" t="s">
        <v>75</v>
      </c>
      <c r="T435">
        <f t="shared" si="13"/>
        <v>6027</v>
      </c>
    </row>
    <row r="436" spans="15:20" x14ac:dyDescent="0.25">
      <c r="O436" s="66">
        <v>433</v>
      </c>
      <c r="P436" s="65">
        <f t="shared" si="12"/>
        <v>37</v>
      </c>
      <c r="Q436" s="65">
        <v>1</v>
      </c>
      <c r="R436">
        <v>1830</v>
      </c>
      <c r="S436" s="65" t="s">
        <v>64</v>
      </c>
      <c r="T436">
        <f t="shared" si="13"/>
        <v>11042</v>
      </c>
    </row>
    <row r="437" spans="15:20" x14ac:dyDescent="0.25">
      <c r="O437" s="66">
        <v>434</v>
      </c>
      <c r="P437" s="65">
        <f t="shared" si="12"/>
        <v>37</v>
      </c>
      <c r="Q437" s="65">
        <v>2</v>
      </c>
      <c r="S437" s="65" t="s">
        <v>65</v>
      </c>
      <c r="T437">
        <f t="shared" si="13"/>
        <v>9738</v>
      </c>
    </row>
    <row r="438" spans="15:20" x14ac:dyDescent="0.25">
      <c r="O438" s="66">
        <v>435</v>
      </c>
      <c r="P438" s="65">
        <f t="shared" si="12"/>
        <v>37</v>
      </c>
      <c r="Q438" s="65">
        <v>3</v>
      </c>
      <c r="S438" s="65" t="s">
        <v>66</v>
      </c>
      <c r="T438">
        <f t="shared" si="13"/>
        <v>7327</v>
      </c>
    </row>
    <row r="439" spans="15:20" x14ac:dyDescent="0.25">
      <c r="O439" s="66">
        <v>436</v>
      </c>
      <c r="P439" s="65">
        <f t="shared" si="12"/>
        <v>37</v>
      </c>
      <c r="Q439" s="65">
        <v>4</v>
      </c>
      <c r="S439" s="65" t="s">
        <v>67</v>
      </c>
      <c r="T439">
        <f t="shared" si="13"/>
        <v>11163</v>
      </c>
    </row>
    <row r="440" spans="15:20" x14ac:dyDescent="0.25">
      <c r="O440" s="66">
        <v>437</v>
      </c>
      <c r="P440" s="65">
        <f t="shared" si="12"/>
        <v>37</v>
      </c>
      <c r="Q440" s="65">
        <v>5</v>
      </c>
      <c r="S440" s="65" t="s">
        <v>68</v>
      </c>
      <c r="T440">
        <f t="shared" si="13"/>
        <v>9242</v>
      </c>
    </row>
    <row r="441" spans="15:20" x14ac:dyDescent="0.25">
      <c r="O441" s="66">
        <v>438</v>
      </c>
      <c r="P441" s="65">
        <f t="shared" si="12"/>
        <v>37</v>
      </c>
      <c r="Q441" s="65">
        <v>6</v>
      </c>
      <c r="S441" s="65" t="s">
        <v>69</v>
      </c>
      <c r="T441">
        <f t="shared" si="13"/>
        <v>6605</v>
      </c>
    </row>
    <row r="442" spans="15:20" x14ac:dyDescent="0.25">
      <c r="O442" s="66">
        <v>439</v>
      </c>
      <c r="P442" s="65">
        <f t="shared" si="12"/>
        <v>37</v>
      </c>
      <c r="Q442" s="65">
        <v>7</v>
      </c>
      <c r="S442" s="65" t="s">
        <v>70</v>
      </c>
      <c r="T442">
        <f t="shared" si="13"/>
        <v>12529</v>
      </c>
    </row>
    <row r="443" spans="15:20" x14ac:dyDescent="0.25">
      <c r="O443" s="66">
        <v>440</v>
      </c>
      <c r="P443" s="65">
        <f t="shared" si="12"/>
        <v>37</v>
      </c>
      <c r="Q443" s="65">
        <v>8</v>
      </c>
      <c r="S443" s="65" t="s">
        <v>71</v>
      </c>
      <c r="T443">
        <f t="shared" si="13"/>
        <v>10185</v>
      </c>
    </row>
    <row r="444" spans="15:20" x14ac:dyDescent="0.25">
      <c r="O444" s="66">
        <v>441</v>
      </c>
      <c r="P444" s="65">
        <f t="shared" si="12"/>
        <v>37</v>
      </c>
      <c r="Q444" s="65">
        <v>9</v>
      </c>
      <c r="S444" s="65" t="s">
        <v>72</v>
      </c>
      <c r="T444">
        <f t="shared" si="13"/>
        <v>7041</v>
      </c>
    </row>
    <row r="445" spans="15:20" x14ac:dyDescent="0.25">
      <c r="O445" s="66">
        <v>442</v>
      </c>
      <c r="P445" s="65">
        <f t="shared" si="12"/>
        <v>37</v>
      </c>
      <c r="Q445" s="65">
        <v>10</v>
      </c>
      <c r="S445" s="65" t="s">
        <v>73</v>
      </c>
      <c r="T445">
        <f t="shared" si="13"/>
        <v>9427</v>
      </c>
    </row>
    <row r="446" spans="15:20" x14ac:dyDescent="0.25">
      <c r="O446" s="66">
        <v>443</v>
      </c>
      <c r="P446" s="65">
        <f t="shared" si="12"/>
        <v>37</v>
      </c>
      <c r="Q446" s="65">
        <v>11</v>
      </c>
      <c r="S446" s="65" t="s">
        <v>74</v>
      </c>
      <c r="T446">
        <f t="shared" si="13"/>
        <v>7538</v>
      </c>
    </row>
    <row r="447" spans="15:20" x14ac:dyDescent="0.25">
      <c r="O447" s="66">
        <v>444</v>
      </c>
      <c r="P447" s="65">
        <f t="shared" si="12"/>
        <v>37</v>
      </c>
      <c r="Q447" s="65">
        <v>12</v>
      </c>
      <c r="S447" s="65" t="s">
        <v>75</v>
      </c>
      <c r="T447">
        <f t="shared" si="13"/>
        <v>5993</v>
      </c>
    </row>
    <row r="448" spans="15:20" x14ac:dyDescent="0.25">
      <c r="O448" s="66">
        <v>445</v>
      </c>
      <c r="P448" s="65">
        <f t="shared" si="12"/>
        <v>38</v>
      </c>
      <c r="Q448" s="65">
        <v>1</v>
      </c>
      <c r="R448">
        <v>1831</v>
      </c>
      <c r="S448" s="65" t="s">
        <v>64</v>
      </c>
      <c r="T448">
        <f t="shared" si="13"/>
        <v>9793</v>
      </c>
    </row>
    <row r="449" spans="15:20" x14ac:dyDescent="0.25">
      <c r="O449" s="66">
        <v>446</v>
      </c>
      <c r="P449" s="65">
        <f t="shared" si="12"/>
        <v>38</v>
      </c>
      <c r="Q449" s="65">
        <v>2</v>
      </c>
      <c r="S449" s="65" t="s">
        <v>65</v>
      </c>
      <c r="T449">
        <f t="shared" si="13"/>
        <v>8937</v>
      </c>
    </row>
    <row r="450" spans="15:20" x14ac:dyDescent="0.25">
      <c r="O450" s="66">
        <v>447</v>
      </c>
      <c r="P450" s="65">
        <f t="shared" si="12"/>
        <v>38</v>
      </c>
      <c r="Q450" s="65">
        <v>3</v>
      </c>
      <c r="S450" s="65" t="s">
        <v>66</v>
      </c>
      <c r="T450">
        <f t="shared" si="13"/>
        <v>6520</v>
      </c>
    </row>
    <row r="451" spans="15:20" x14ac:dyDescent="0.25">
      <c r="O451" s="66">
        <v>448</v>
      </c>
      <c r="P451" s="65">
        <f t="shared" si="12"/>
        <v>38</v>
      </c>
      <c r="Q451" s="65">
        <v>4</v>
      </c>
      <c r="S451" s="65" t="s">
        <v>67</v>
      </c>
      <c r="T451">
        <f t="shared" si="13"/>
        <v>8439</v>
      </c>
    </row>
    <row r="452" spans="15:20" x14ac:dyDescent="0.25">
      <c r="O452" s="66">
        <v>449</v>
      </c>
      <c r="P452" s="65">
        <f t="shared" ref="P452:P515" si="14">ROUNDUP(O452/12,0)</f>
        <v>38</v>
      </c>
      <c r="Q452" s="65">
        <v>5</v>
      </c>
      <c r="S452" s="65" t="s">
        <v>68</v>
      </c>
      <c r="T452">
        <f t="shared" ref="T452:T515" si="15">INDEX($B$7:$M$63,P452,Q452)</f>
        <v>5225</v>
      </c>
    </row>
    <row r="453" spans="15:20" x14ac:dyDescent="0.25">
      <c r="O453" s="66">
        <v>450</v>
      </c>
      <c r="P453" s="65">
        <f t="shared" si="14"/>
        <v>38</v>
      </c>
      <c r="Q453" s="65">
        <v>6</v>
      </c>
      <c r="S453" s="65" t="s">
        <v>69</v>
      </c>
      <c r="T453">
        <f t="shared" si="15"/>
        <v>3572</v>
      </c>
    </row>
    <row r="454" spans="15:20" x14ac:dyDescent="0.25">
      <c r="O454" s="66">
        <v>451</v>
      </c>
      <c r="P454" s="65">
        <f t="shared" si="14"/>
        <v>38</v>
      </c>
      <c r="Q454" s="65">
        <v>7</v>
      </c>
      <c r="S454" s="65" t="s">
        <v>70</v>
      </c>
      <c r="T454">
        <f t="shared" si="15"/>
        <v>7786</v>
      </c>
    </row>
    <row r="455" spans="15:20" x14ac:dyDescent="0.25">
      <c r="O455" s="66">
        <v>452</v>
      </c>
      <c r="P455" s="65">
        <f t="shared" si="14"/>
        <v>38</v>
      </c>
      <c r="Q455" s="65">
        <v>8</v>
      </c>
      <c r="S455" s="65" t="s">
        <v>71</v>
      </c>
      <c r="T455">
        <f t="shared" si="15"/>
        <v>6523</v>
      </c>
    </row>
    <row r="456" spans="15:20" x14ac:dyDescent="0.25">
      <c r="O456" s="66">
        <v>453</v>
      </c>
      <c r="P456" s="65">
        <f t="shared" si="14"/>
        <v>38</v>
      </c>
      <c r="Q456" s="65">
        <v>9</v>
      </c>
      <c r="S456" s="65" t="s">
        <v>72</v>
      </c>
      <c r="T456">
        <f t="shared" si="15"/>
        <v>4305</v>
      </c>
    </row>
    <row r="457" spans="15:20" x14ac:dyDescent="0.25">
      <c r="O457" s="66">
        <v>454</v>
      </c>
      <c r="P457" s="65">
        <f t="shared" si="14"/>
        <v>38</v>
      </c>
      <c r="Q457" s="65">
        <v>10</v>
      </c>
      <c r="S457" s="65" t="s">
        <v>73</v>
      </c>
      <c r="T457">
        <f t="shared" si="15"/>
        <v>7849</v>
      </c>
    </row>
    <row r="458" spans="15:20" x14ac:dyDescent="0.25">
      <c r="O458" s="66">
        <v>455</v>
      </c>
      <c r="P458" s="65">
        <f t="shared" si="14"/>
        <v>38</v>
      </c>
      <c r="Q458" s="65">
        <v>11</v>
      </c>
      <c r="S458" s="65" t="s">
        <v>74</v>
      </c>
      <c r="T458">
        <f t="shared" si="15"/>
        <v>6067</v>
      </c>
    </row>
    <row r="459" spans="15:20" x14ac:dyDescent="0.25">
      <c r="O459" s="66">
        <v>456</v>
      </c>
      <c r="P459" s="65">
        <f t="shared" si="14"/>
        <v>38</v>
      </c>
      <c r="Q459" s="65">
        <v>12</v>
      </c>
      <c r="S459" s="65" t="s">
        <v>75</v>
      </c>
      <c r="T459">
        <f t="shared" si="15"/>
        <v>3251</v>
      </c>
    </row>
    <row r="460" spans="15:20" x14ac:dyDescent="0.25">
      <c r="O460" s="66">
        <v>457</v>
      </c>
      <c r="P460" s="65">
        <f t="shared" si="14"/>
        <v>39</v>
      </c>
      <c r="Q460" s="65">
        <v>1</v>
      </c>
      <c r="R460">
        <v>1832</v>
      </c>
      <c r="S460" s="65" t="s">
        <v>64</v>
      </c>
      <c r="T460">
        <f t="shared" si="15"/>
        <v>8650</v>
      </c>
    </row>
    <row r="461" spans="15:20" x14ac:dyDescent="0.25">
      <c r="O461" s="66">
        <v>458</v>
      </c>
      <c r="P461" s="65">
        <f t="shared" si="14"/>
        <v>39</v>
      </c>
      <c r="Q461" s="65">
        <v>2</v>
      </c>
      <c r="S461" s="65" t="s">
        <v>65</v>
      </c>
      <c r="T461">
        <f t="shared" si="15"/>
        <v>7602</v>
      </c>
    </row>
    <row r="462" spans="15:20" x14ac:dyDescent="0.25">
      <c r="O462" s="66">
        <v>459</v>
      </c>
      <c r="P462" s="65">
        <f t="shared" si="14"/>
        <v>39</v>
      </c>
      <c r="Q462" s="65">
        <v>3</v>
      </c>
      <c r="S462" s="65" t="s">
        <v>66</v>
      </c>
      <c r="T462">
        <f t="shared" si="15"/>
        <v>5586</v>
      </c>
    </row>
    <row r="463" spans="15:20" x14ac:dyDescent="0.25">
      <c r="O463" s="66">
        <v>460</v>
      </c>
      <c r="P463" s="65">
        <f t="shared" si="14"/>
        <v>39</v>
      </c>
      <c r="Q463" s="65">
        <v>4</v>
      </c>
      <c r="S463" s="65" t="s">
        <v>67</v>
      </c>
      <c r="T463">
        <f t="shared" si="15"/>
        <v>8152</v>
      </c>
    </row>
    <row r="464" spans="15:20" x14ac:dyDescent="0.25">
      <c r="O464" s="66">
        <v>461</v>
      </c>
      <c r="P464" s="65">
        <f t="shared" si="14"/>
        <v>39</v>
      </c>
      <c r="Q464" s="65">
        <v>5</v>
      </c>
      <c r="S464" s="65" t="s">
        <v>68</v>
      </c>
      <c r="T464">
        <f t="shared" si="15"/>
        <v>7847</v>
      </c>
    </row>
    <row r="465" spans="15:20" x14ac:dyDescent="0.25">
      <c r="O465" s="66">
        <v>462</v>
      </c>
      <c r="P465" s="65">
        <f t="shared" si="14"/>
        <v>39</v>
      </c>
      <c r="Q465" s="65">
        <v>6</v>
      </c>
      <c r="S465" s="65" t="s">
        <v>69</v>
      </c>
      <c r="T465">
        <f t="shared" si="15"/>
        <v>4945</v>
      </c>
    </row>
    <row r="466" spans="15:20" x14ac:dyDescent="0.25">
      <c r="O466" s="66">
        <v>463</v>
      </c>
      <c r="P466" s="65">
        <f t="shared" si="14"/>
        <v>39</v>
      </c>
      <c r="Q466" s="65">
        <v>7</v>
      </c>
      <c r="S466" s="65" t="s">
        <v>70</v>
      </c>
      <c r="T466">
        <f t="shared" si="15"/>
        <v>8985</v>
      </c>
    </row>
    <row r="467" spans="15:20" x14ac:dyDescent="0.25">
      <c r="O467" s="66">
        <v>464</v>
      </c>
      <c r="P467" s="65">
        <f t="shared" si="14"/>
        <v>39</v>
      </c>
      <c r="Q467" s="65">
        <v>8</v>
      </c>
      <c r="S467" s="65" t="s">
        <v>71</v>
      </c>
      <c r="T467">
        <f t="shared" si="15"/>
        <v>8446</v>
      </c>
    </row>
    <row r="468" spans="15:20" x14ac:dyDescent="0.25">
      <c r="O468" s="66">
        <v>465</v>
      </c>
      <c r="P468" s="65">
        <f t="shared" si="14"/>
        <v>39</v>
      </c>
      <c r="Q468" s="65">
        <v>9</v>
      </c>
      <c r="S468" s="65" t="s">
        <v>72</v>
      </c>
      <c r="T468">
        <f t="shared" si="15"/>
        <v>5887</v>
      </c>
    </row>
    <row r="469" spans="15:20" x14ac:dyDescent="0.25">
      <c r="O469" s="66">
        <v>466</v>
      </c>
      <c r="P469" s="65">
        <f t="shared" si="14"/>
        <v>39</v>
      </c>
      <c r="Q469" s="65">
        <v>10</v>
      </c>
      <c r="S469" s="65" t="s">
        <v>73</v>
      </c>
      <c r="T469">
        <f t="shared" si="15"/>
        <v>7405</v>
      </c>
    </row>
    <row r="470" spans="15:20" x14ac:dyDescent="0.25">
      <c r="O470" s="66">
        <v>467</v>
      </c>
      <c r="P470" s="65">
        <f t="shared" si="14"/>
        <v>39</v>
      </c>
      <c r="Q470" s="65">
        <v>11</v>
      </c>
      <c r="S470" s="65" t="s">
        <v>74</v>
      </c>
      <c r="T470">
        <f t="shared" si="15"/>
        <v>7498</v>
      </c>
    </row>
    <row r="471" spans="15:20" x14ac:dyDescent="0.25">
      <c r="O471" s="66">
        <v>468</v>
      </c>
      <c r="P471" s="65">
        <f t="shared" si="14"/>
        <v>39</v>
      </c>
      <c r="Q471" s="65">
        <v>12</v>
      </c>
      <c r="S471" s="65" t="s">
        <v>75</v>
      </c>
      <c r="T471">
        <f t="shared" si="15"/>
        <v>5733</v>
      </c>
    </row>
    <row r="472" spans="15:20" x14ac:dyDescent="0.25">
      <c r="O472" s="66">
        <v>469</v>
      </c>
      <c r="P472" s="65">
        <f t="shared" si="14"/>
        <v>40</v>
      </c>
      <c r="Q472" s="65">
        <v>1</v>
      </c>
      <c r="R472">
        <v>1833</v>
      </c>
      <c r="S472" s="65" t="s">
        <v>64</v>
      </c>
      <c r="T472">
        <f t="shared" si="15"/>
        <v>9114</v>
      </c>
    </row>
    <row r="473" spans="15:20" x14ac:dyDescent="0.25">
      <c r="O473" s="66">
        <v>470</v>
      </c>
      <c r="P473" s="65">
        <f t="shared" si="14"/>
        <v>40</v>
      </c>
      <c r="Q473" s="65">
        <v>2</v>
      </c>
      <c r="S473" s="65" t="s">
        <v>65</v>
      </c>
      <c r="T473">
        <f t="shared" si="15"/>
        <v>8417</v>
      </c>
    </row>
    <row r="474" spans="15:20" x14ac:dyDescent="0.25">
      <c r="O474" s="66">
        <v>471</v>
      </c>
      <c r="P474" s="65">
        <f t="shared" si="14"/>
        <v>40</v>
      </c>
      <c r="Q474" s="65">
        <v>3</v>
      </c>
      <c r="S474" s="65" t="s">
        <v>66</v>
      </c>
      <c r="T474">
        <f t="shared" si="15"/>
        <v>6447</v>
      </c>
    </row>
    <row r="475" spans="15:20" x14ac:dyDescent="0.25">
      <c r="O475" s="66">
        <v>472</v>
      </c>
      <c r="P475" s="65">
        <f t="shared" si="14"/>
        <v>40</v>
      </c>
      <c r="Q475" s="65">
        <v>4</v>
      </c>
      <c r="S475" s="65" t="s">
        <v>67</v>
      </c>
      <c r="T475">
        <f t="shared" si="15"/>
        <v>8054</v>
      </c>
    </row>
    <row r="476" spans="15:20" x14ac:dyDescent="0.25">
      <c r="O476" s="66">
        <v>473</v>
      </c>
      <c r="P476" s="65">
        <f t="shared" si="14"/>
        <v>40</v>
      </c>
      <c r="Q476" s="65">
        <v>5</v>
      </c>
      <c r="S476" s="65" t="s">
        <v>68</v>
      </c>
      <c r="T476">
        <f t="shared" si="15"/>
        <v>6671</v>
      </c>
    </row>
    <row r="477" spans="15:20" x14ac:dyDescent="0.25">
      <c r="O477" s="66">
        <v>474</v>
      </c>
      <c r="P477" s="65">
        <f t="shared" si="14"/>
        <v>40</v>
      </c>
      <c r="Q477" s="65">
        <v>6</v>
      </c>
      <c r="S477" s="65" t="s">
        <v>69</v>
      </c>
      <c r="T477">
        <f t="shared" si="15"/>
        <v>5194</v>
      </c>
    </row>
    <row r="478" spans="15:20" x14ac:dyDescent="0.25">
      <c r="O478" s="66">
        <v>475</v>
      </c>
      <c r="P478" s="65">
        <f t="shared" si="14"/>
        <v>40</v>
      </c>
      <c r="Q478" s="65">
        <v>7</v>
      </c>
      <c r="S478" s="65" t="s">
        <v>70</v>
      </c>
      <c r="T478">
        <f t="shared" si="15"/>
        <v>9496</v>
      </c>
    </row>
    <row r="479" spans="15:20" x14ac:dyDescent="0.25">
      <c r="O479" s="66">
        <v>476</v>
      </c>
      <c r="P479" s="65">
        <f t="shared" si="14"/>
        <v>40</v>
      </c>
      <c r="Q479" s="65">
        <v>8</v>
      </c>
      <c r="S479" s="65" t="s">
        <v>71</v>
      </c>
      <c r="T479">
        <f t="shared" si="15"/>
        <v>8229</v>
      </c>
    </row>
    <row r="480" spans="15:20" x14ac:dyDescent="0.25">
      <c r="O480" s="66">
        <v>477</v>
      </c>
      <c r="P480" s="65">
        <f t="shared" si="14"/>
        <v>40</v>
      </c>
      <c r="Q480" s="65">
        <v>9</v>
      </c>
      <c r="S480" s="65" t="s">
        <v>72</v>
      </c>
      <c r="T480">
        <f t="shared" si="15"/>
        <v>6059</v>
      </c>
    </row>
    <row r="481" spans="15:20" x14ac:dyDescent="0.25">
      <c r="O481" s="66">
        <v>478</v>
      </c>
      <c r="P481" s="65">
        <f t="shared" si="14"/>
        <v>40</v>
      </c>
      <c r="Q481" s="65">
        <v>10</v>
      </c>
      <c r="S481" s="65" t="s">
        <v>73</v>
      </c>
      <c r="T481">
        <f t="shared" si="15"/>
        <v>6899</v>
      </c>
    </row>
    <row r="482" spans="15:20" x14ac:dyDescent="0.25">
      <c r="O482" s="66">
        <v>479</v>
      </c>
      <c r="P482" s="65">
        <f t="shared" si="14"/>
        <v>40</v>
      </c>
      <c r="Q482" s="65">
        <v>11</v>
      </c>
      <c r="S482" s="65" t="s">
        <v>74</v>
      </c>
      <c r="T482">
        <f t="shared" si="15"/>
        <v>6496</v>
      </c>
    </row>
    <row r="483" spans="15:20" x14ac:dyDescent="0.25">
      <c r="O483" s="66">
        <v>480</v>
      </c>
      <c r="P483" s="65">
        <f t="shared" si="14"/>
        <v>40</v>
      </c>
      <c r="Q483" s="65">
        <v>12</v>
      </c>
      <c r="S483" s="65" t="s">
        <v>75</v>
      </c>
      <c r="T483">
        <f t="shared" si="15"/>
        <v>5293</v>
      </c>
    </row>
    <row r="484" spans="15:20" x14ac:dyDescent="0.25">
      <c r="O484" s="66">
        <v>481</v>
      </c>
      <c r="P484" s="65">
        <f t="shared" si="14"/>
        <v>41</v>
      </c>
      <c r="Q484" s="65">
        <v>1</v>
      </c>
      <c r="R484">
        <v>1834</v>
      </c>
      <c r="S484" s="65" t="s">
        <v>64</v>
      </c>
      <c r="T484">
        <f t="shared" si="15"/>
        <v>8918</v>
      </c>
    </row>
    <row r="485" spans="15:20" x14ac:dyDescent="0.25">
      <c r="O485" s="66">
        <v>482</v>
      </c>
      <c r="P485" s="65">
        <f t="shared" si="14"/>
        <v>41</v>
      </c>
      <c r="Q485" s="65">
        <v>2</v>
      </c>
      <c r="S485" s="65" t="s">
        <v>65</v>
      </c>
      <c r="T485">
        <f t="shared" si="15"/>
        <v>7108</v>
      </c>
    </row>
    <row r="486" spans="15:20" x14ac:dyDescent="0.25">
      <c r="O486" s="66">
        <v>483</v>
      </c>
      <c r="P486" s="65">
        <f t="shared" si="14"/>
        <v>41</v>
      </c>
      <c r="Q486" s="65">
        <v>3</v>
      </c>
      <c r="S486" s="65" t="s">
        <v>66</v>
      </c>
      <c r="T486">
        <f t="shared" si="15"/>
        <v>5642</v>
      </c>
    </row>
    <row r="487" spans="15:20" x14ac:dyDescent="0.25">
      <c r="O487" s="66">
        <v>484</v>
      </c>
      <c r="P487" s="65">
        <f t="shared" si="14"/>
        <v>41</v>
      </c>
      <c r="Q487" s="65">
        <v>4</v>
      </c>
      <c r="S487" s="65" t="s">
        <v>67</v>
      </c>
      <c r="T487">
        <f t="shared" si="15"/>
        <v>8229</v>
      </c>
    </row>
    <row r="488" spans="15:20" x14ac:dyDescent="0.25">
      <c r="O488" s="66">
        <v>485</v>
      </c>
      <c r="P488" s="65">
        <f t="shared" si="14"/>
        <v>41</v>
      </c>
      <c r="Q488" s="65">
        <v>5</v>
      </c>
      <c r="S488" s="65" t="s">
        <v>68</v>
      </c>
      <c r="T488">
        <f t="shared" si="15"/>
        <v>7983</v>
      </c>
    </row>
    <row r="489" spans="15:20" x14ac:dyDescent="0.25">
      <c r="O489" s="66">
        <v>486</v>
      </c>
      <c r="P489" s="65">
        <f t="shared" si="14"/>
        <v>41</v>
      </c>
      <c r="Q489" s="65">
        <v>6</v>
      </c>
      <c r="S489" s="65" t="s">
        <v>69</v>
      </c>
      <c r="T489">
        <f t="shared" si="15"/>
        <v>5609</v>
      </c>
    </row>
    <row r="490" spans="15:20" x14ac:dyDescent="0.25">
      <c r="O490" s="66">
        <v>487</v>
      </c>
      <c r="P490" s="65">
        <f t="shared" si="14"/>
        <v>41</v>
      </c>
      <c r="Q490" s="65">
        <v>7</v>
      </c>
      <c r="S490" s="65" t="s">
        <v>70</v>
      </c>
      <c r="T490">
        <f t="shared" si="15"/>
        <v>11340</v>
      </c>
    </row>
    <row r="491" spans="15:20" x14ac:dyDescent="0.25">
      <c r="O491" s="66">
        <v>488</v>
      </c>
      <c r="P491" s="65">
        <f t="shared" si="14"/>
        <v>41</v>
      </c>
      <c r="Q491" s="65">
        <v>8</v>
      </c>
      <c r="S491" s="65" t="s">
        <v>71</v>
      </c>
      <c r="T491">
        <f t="shared" si="15"/>
        <v>9013</v>
      </c>
    </row>
    <row r="492" spans="15:20" x14ac:dyDescent="0.25">
      <c r="O492" s="66">
        <v>489</v>
      </c>
      <c r="P492" s="65">
        <f t="shared" si="14"/>
        <v>41</v>
      </c>
      <c r="Q492" s="65">
        <v>9</v>
      </c>
      <c r="S492" s="65" t="s">
        <v>72</v>
      </c>
      <c r="T492">
        <f t="shared" si="15"/>
        <v>6112</v>
      </c>
    </row>
    <row r="493" spans="15:20" x14ac:dyDescent="0.25">
      <c r="O493" s="66">
        <v>490</v>
      </c>
      <c r="P493" s="65">
        <f t="shared" si="14"/>
        <v>41</v>
      </c>
      <c r="Q493" s="65">
        <v>10</v>
      </c>
      <c r="S493" s="65" t="s">
        <v>73</v>
      </c>
      <c r="T493">
        <f t="shared" si="15"/>
        <v>7925</v>
      </c>
    </row>
    <row r="494" spans="15:20" x14ac:dyDescent="0.25">
      <c r="O494" s="66">
        <v>491</v>
      </c>
      <c r="P494" s="65">
        <f t="shared" si="14"/>
        <v>41</v>
      </c>
      <c r="Q494" s="65">
        <v>11</v>
      </c>
      <c r="S494" s="65" t="s">
        <v>74</v>
      </c>
      <c r="T494">
        <f t="shared" si="15"/>
        <v>6526</v>
      </c>
    </row>
    <row r="495" spans="15:20" x14ac:dyDescent="0.25">
      <c r="O495" s="66">
        <v>492</v>
      </c>
      <c r="P495" s="65">
        <f t="shared" si="14"/>
        <v>41</v>
      </c>
      <c r="Q495" s="65">
        <v>12</v>
      </c>
      <c r="S495" s="65" t="s">
        <v>75</v>
      </c>
      <c r="T495">
        <f t="shared" si="15"/>
        <v>4415</v>
      </c>
    </row>
    <row r="496" spans="15:20" x14ac:dyDescent="0.25">
      <c r="O496" s="66">
        <v>493</v>
      </c>
      <c r="P496" s="65">
        <f t="shared" si="14"/>
        <v>42</v>
      </c>
      <c r="Q496" s="65">
        <v>1</v>
      </c>
      <c r="R496">
        <v>1835</v>
      </c>
      <c r="S496" s="65" t="s">
        <v>64</v>
      </c>
      <c r="T496">
        <f t="shared" si="15"/>
        <v>8978</v>
      </c>
    </row>
    <row r="497" spans="15:20" x14ac:dyDescent="0.25">
      <c r="O497" s="66">
        <v>494</v>
      </c>
      <c r="P497" s="65">
        <f t="shared" si="14"/>
        <v>42</v>
      </c>
      <c r="Q497" s="65">
        <v>2</v>
      </c>
      <c r="S497" s="65" t="s">
        <v>65</v>
      </c>
      <c r="T497">
        <f t="shared" si="15"/>
        <v>7192</v>
      </c>
    </row>
    <row r="498" spans="15:20" x14ac:dyDescent="0.25">
      <c r="O498" s="66">
        <v>495</v>
      </c>
      <c r="P498" s="65">
        <f t="shared" si="14"/>
        <v>42</v>
      </c>
      <c r="Q498" s="65">
        <v>3</v>
      </c>
      <c r="S498" s="65" t="s">
        <v>66</v>
      </c>
      <c r="T498">
        <f t="shared" si="15"/>
        <v>4936</v>
      </c>
    </row>
    <row r="499" spans="15:20" x14ac:dyDescent="0.25">
      <c r="O499" s="66">
        <v>496</v>
      </c>
      <c r="P499" s="65">
        <f t="shared" si="14"/>
        <v>42</v>
      </c>
      <c r="Q499" s="65">
        <v>4</v>
      </c>
      <c r="S499" s="65" t="s">
        <v>67</v>
      </c>
      <c r="T499">
        <f t="shared" si="15"/>
        <v>8224</v>
      </c>
    </row>
    <row r="500" spans="15:20" x14ac:dyDescent="0.25">
      <c r="O500" s="66">
        <v>497</v>
      </c>
      <c r="P500" s="65">
        <f t="shared" si="14"/>
        <v>42</v>
      </c>
      <c r="Q500" s="65">
        <v>5</v>
      </c>
      <c r="S500" s="65" t="s">
        <v>68</v>
      </c>
      <c r="T500">
        <f t="shared" si="15"/>
        <v>6270</v>
      </c>
    </row>
    <row r="501" spans="15:20" x14ac:dyDescent="0.25">
      <c r="O501" s="66">
        <v>498</v>
      </c>
      <c r="P501" s="65">
        <f t="shared" si="14"/>
        <v>42</v>
      </c>
      <c r="Q501" s="65">
        <v>6</v>
      </c>
      <c r="S501" s="65" t="s">
        <v>69</v>
      </c>
      <c r="T501">
        <f t="shared" si="15"/>
        <v>4017</v>
      </c>
    </row>
    <row r="502" spans="15:20" x14ac:dyDescent="0.25">
      <c r="O502" s="66">
        <v>499</v>
      </c>
      <c r="P502" s="65">
        <f t="shared" si="14"/>
        <v>42</v>
      </c>
      <c r="Q502" s="65">
        <v>7</v>
      </c>
      <c r="S502" s="65" t="s">
        <v>70</v>
      </c>
      <c r="T502">
        <f t="shared" si="15"/>
        <v>9521</v>
      </c>
    </row>
    <row r="503" spans="15:20" x14ac:dyDescent="0.25">
      <c r="O503" s="66">
        <v>500</v>
      </c>
      <c r="P503" s="65">
        <f t="shared" si="14"/>
        <v>42</v>
      </c>
      <c r="Q503" s="65">
        <v>8</v>
      </c>
      <c r="S503" s="65" t="s">
        <v>71</v>
      </c>
      <c r="T503">
        <f t="shared" si="15"/>
        <v>7518</v>
      </c>
    </row>
    <row r="504" spans="15:20" x14ac:dyDescent="0.25">
      <c r="O504" s="66">
        <v>501</v>
      </c>
      <c r="P504" s="65">
        <f t="shared" si="14"/>
        <v>42</v>
      </c>
      <c r="Q504" s="65">
        <v>9</v>
      </c>
      <c r="S504" s="65" t="s">
        <v>72</v>
      </c>
      <c r="T504">
        <f t="shared" si="15"/>
        <v>4513</v>
      </c>
    </row>
    <row r="505" spans="15:20" x14ac:dyDescent="0.25">
      <c r="O505" s="66">
        <v>502</v>
      </c>
      <c r="P505" s="65">
        <f t="shared" si="14"/>
        <v>42</v>
      </c>
      <c r="Q505" s="65">
        <v>10</v>
      </c>
      <c r="S505" s="65" t="s">
        <v>73</v>
      </c>
      <c r="T505">
        <f t="shared" si="15"/>
        <v>5776</v>
      </c>
    </row>
    <row r="506" spans="15:20" x14ac:dyDescent="0.25">
      <c r="O506" s="66">
        <v>503</v>
      </c>
      <c r="P506" s="65">
        <f t="shared" si="14"/>
        <v>42</v>
      </c>
      <c r="Q506" s="65">
        <v>11</v>
      </c>
      <c r="S506" s="65" t="s">
        <v>74</v>
      </c>
      <c r="T506">
        <f t="shared" si="15"/>
        <v>4507</v>
      </c>
    </row>
    <row r="507" spans="15:20" x14ac:dyDescent="0.25">
      <c r="O507" s="66">
        <v>504</v>
      </c>
      <c r="P507" s="65">
        <f t="shared" si="14"/>
        <v>42</v>
      </c>
      <c r="Q507" s="65">
        <v>12</v>
      </c>
      <c r="S507" s="65" t="s">
        <v>75</v>
      </c>
      <c r="T507">
        <f t="shared" si="15"/>
        <v>5370</v>
      </c>
    </row>
    <row r="508" spans="15:20" x14ac:dyDescent="0.25">
      <c r="O508" s="66">
        <v>505</v>
      </c>
      <c r="P508" s="65">
        <f t="shared" si="14"/>
        <v>43</v>
      </c>
      <c r="Q508" s="65">
        <v>1</v>
      </c>
      <c r="R508">
        <v>1836</v>
      </c>
      <c r="S508" s="65" t="s">
        <v>64</v>
      </c>
      <c r="T508">
        <f t="shared" si="15"/>
        <v>6109</v>
      </c>
    </row>
    <row r="509" spans="15:20" x14ac:dyDescent="0.25">
      <c r="O509" s="66">
        <v>506</v>
      </c>
      <c r="P509" s="65">
        <f t="shared" si="14"/>
        <v>43</v>
      </c>
      <c r="Q509" s="65">
        <v>2</v>
      </c>
      <c r="S509" s="65" t="s">
        <v>65</v>
      </c>
      <c r="T509">
        <f t="shared" si="15"/>
        <v>5844</v>
      </c>
    </row>
    <row r="510" spans="15:20" x14ac:dyDescent="0.25">
      <c r="O510" s="66">
        <v>507</v>
      </c>
      <c r="P510" s="65">
        <f t="shared" si="14"/>
        <v>43</v>
      </c>
      <c r="Q510" s="65">
        <v>3</v>
      </c>
      <c r="S510" s="65" t="s">
        <v>66</v>
      </c>
      <c r="T510">
        <f t="shared" si="15"/>
        <v>3891</v>
      </c>
    </row>
    <row r="511" spans="15:20" x14ac:dyDescent="0.25">
      <c r="O511" s="66">
        <v>508</v>
      </c>
      <c r="P511" s="65">
        <f t="shared" si="14"/>
        <v>43</v>
      </c>
      <c r="Q511" s="65">
        <v>4</v>
      </c>
      <c r="S511" s="65" t="s">
        <v>67</v>
      </c>
      <c r="T511">
        <f t="shared" si="15"/>
        <v>5843</v>
      </c>
    </row>
    <row r="512" spans="15:20" x14ac:dyDescent="0.25">
      <c r="O512" s="66">
        <v>509</v>
      </c>
      <c r="P512" s="65">
        <f t="shared" si="14"/>
        <v>43</v>
      </c>
      <c r="Q512" s="65">
        <v>5</v>
      </c>
      <c r="S512" s="65" t="s">
        <v>68</v>
      </c>
      <c r="T512">
        <f t="shared" si="15"/>
        <v>4291</v>
      </c>
    </row>
    <row r="513" spans="15:20" x14ac:dyDescent="0.25">
      <c r="O513" s="66">
        <v>510</v>
      </c>
      <c r="P513" s="65">
        <f t="shared" si="14"/>
        <v>43</v>
      </c>
      <c r="Q513" s="65">
        <v>6</v>
      </c>
      <c r="S513" s="65" t="s">
        <v>69</v>
      </c>
      <c r="T513">
        <f t="shared" si="15"/>
        <v>3359</v>
      </c>
    </row>
    <row r="514" spans="15:20" x14ac:dyDescent="0.25">
      <c r="O514" s="66">
        <v>511</v>
      </c>
      <c r="P514" s="65">
        <f t="shared" si="14"/>
        <v>43</v>
      </c>
      <c r="Q514" s="65">
        <v>7</v>
      </c>
      <c r="S514" s="65" t="s">
        <v>70</v>
      </c>
      <c r="T514">
        <f t="shared" si="15"/>
        <v>7286</v>
      </c>
    </row>
    <row r="515" spans="15:20" x14ac:dyDescent="0.25">
      <c r="O515" s="66">
        <v>512</v>
      </c>
      <c r="P515" s="65">
        <f t="shared" si="14"/>
        <v>43</v>
      </c>
      <c r="Q515" s="65">
        <v>8</v>
      </c>
      <c r="S515" s="65" t="s">
        <v>71</v>
      </c>
      <c r="T515">
        <f t="shared" si="15"/>
        <v>5578</v>
      </c>
    </row>
    <row r="516" spans="15:20" x14ac:dyDescent="0.25">
      <c r="O516" s="66">
        <v>513</v>
      </c>
      <c r="P516" s="65">
        <f t="shared" ref="P516:P579" si="16">ROUNDUP(O516/12,0)</f>
        <v>43</v>
      </c>
      <c r="Q516" s="65">
        <v>9</v>
      </c>
      <c r="S516" s="65" t="s">
        <v>72</v>
      </c>
      <c r="T516">
        <f t="shared" ref="T516:T579" si="17">INDEX($B$7:$M$63,P516,Q516)</f>
        <v>2694</v>
      </c>
    </row>
    <row r="517" spans="15:20" x14ac:dyDescent="0.25">
      <c r="O517" s="66">
        <v>514</v>
      </c>
      <c r="P517" s="65">
        <f t="shared" si="16"/>
        <v>43</v>
      </c>
      <c r="Q517" s="65">
        <v>10</v>
      </c>
      <c r="S517" s="65" t="s">
        <v>73</v>
      </c>
      <c r="T517">
        <f t="shared" si="17"/>
        <v>4164</v>
      </c>
    </row>
    <row r="518" spans="15:20" x14ac:dyDescent="0.25">
      <c r="O518" s="66">
        <v>515</v>
      </c>
      <c r="P518" s="65">
        <f t="shared" si="16"/>
        <v>43</v>
      </c>
      <c r="Q518" s="65">
        <v>11</v>
      </c>
      <c r="S518" s="65" t="s">
        <v>74</v>
      </c>
      <c r="T518">
        <f t="shared" si="17"/>
        <v>2761</v>
      </c>
    </row>
    <row r="519" spans="15:20" x14ac:dyDescent="0.25">
      <c r="O519" s="66">
        <v>516</v>
      </c>
      <c r="P519" s="65">
        <f t="shared" si="16"/>
        <v>43</v>
      </c>
      <c r="Q519" s="65">
        <v>12</v>
      </c>
      <c r="S519" s="65" t="s">
        <v>75</v>
      </c>
      <c r="T519">
        <f t="shared" si="17"/>
        <v>1665</v>
      </c>
    </row>
    <row r="520" spans="15:20" x14ac:dyDescent="0.25">
      <c r="O520" s="66">
        <v>517</v>
      </c>
      <c r="P520" s="65">
        <f t="shared" si="16"/>
        <v>44</v>
      </c>
      <c r="Q520" s="65">
        <v>1</v>
      </c>
      <c r="R520">
        <v>1837</v>
      </c>
      <c r="S520" s="65" t="s">
        <v>64</v>
      </c>
      <c r="T520">
        <f t="shared" si="17"/>
        <v>4392</v>
      </c>
    </row>
    <row r="521" spans="15:20" x14ac:dyDescent="0.25">
      <c r="O521" s="66">
        <v>518</v>
      </c>
      <c r="P521" s="65">
        <f t="shared" si="16"/>
        <v>44</v>
      </c>
      <c r="Q521" s="65">
        <v>2</v>
      </c>
      <c r="S521" s="65" t="s">
        <v>65</v>
      </c>
      <c r="T521">
        <f t="shared" si="17"/>
        <v>2535</v>
      </c>
    </row>
    <row r="522" spans="15:20" x14ac:dyDescent="0.25">
      <c r="O522" s="66">
        <v>519</v>
      </c>
      <c r="P522" s="65">
        <f t="shared" si="16"/>
        <v>44</v>
      </c>
      <c r="Q522" s="65">
        <v>3</v>
      </c>
      <c r="S522" s="65" t="s">
        <v>66</v>
      </c>
      <c r="T522">
        <f t="shared" si="17"/>
        <v>760</v>
      </c>
    </row>
    <row r="523" spans="15:20" x14ac:dyDescent="0.25">
      <c r="O523" s="66">
        <v>520</v>
      </c>
      <c r="P523" s="65">
        <f t="shared" si="16"/>
        <v>44</v>
      </c>
      <c r="Q523" s="65">
        <v>4</v>
      </c>
      <c r="S523" s="65" t="s">
        <v>67</v>
      </c>
      <c r="T523">
        <f t="shared" si="17"/>
        <v>3434</v>
      </c>
    </row>
    <row r="524" spans="15:20" x14ac:dyDescent="0.25">
      <c r="O524" s="66">
        <v>521</v>
      </c>
      <c r="P524" s="65">
        <f t="shared" si="16"/>
        <v>44</v>
      </c>
      <c r="Q524" s="65">
        <v>5</v>
      </c>
      <c r="S524" s="65" t="s">
        <v>68</v>
      </c>
      <c r="T524">
        <f t="shared" si="17"/>
        <v>2931</v>
      </c>
    </row>
    <row r="525" spans="15:20" x14ac:dyDescent="0.25">
      <c r="O525" s="66">
        <v>522</v>
      </c>
      <c r="P525" s="65">
        <f t="shared" si="16"/>
        <v>44</v>
      </c>
      <c r="Q525" s="65">
        <v>6</v>
      </c>
      <c r="S525" s="65" t="s">
        <v>69</v>
      </c>
      <c r="T525">
        <f t="shared" si="17"/>
        <v>335</v>
      </c>
    </row>
    <row r="526" spans="15:20" x14ac:dyDescent="0.25">
      <c r="O526" s="66">
        <v>523</v>
      </c>
      <c r="P526" s="65">
        <f t="shared" si="16"/>
        <v>44</v>
      </c>
      <c r="Q526" s="65">
        <v>7</v>
      </c>
      <c r="S526" s="65" t="s">
        <v>70</v>
      </c>
      <c r="T526">
        <f t="shared" si="17"/>
        <v>4806</v>
      </c>
    </row>
    <row r="527" spans="15:20" x14ac:dyDescent="0.25">
      <c r="O527" s="66">
        <v>524</v>
      </c>
      <c r="P527" s="65">
        <f t="shared" si="16"/>
        <v>44</v>
      </c>
      <c r="Q527" s="65">
        <v>8</v>
      </c>
      <c r="S527" s="65" t="s">
        <v>71</v>
      </c>
      <c r="T527">
        <f t="shared" si="17"/>
        <v>4765</v>
      </c>
    </row>
    <row r="528" spans="15:20" x14ac:dyDescent="0.25">
      <c r="O528" s="66">
        <v>525</v>
      </c>
      <c r="P528" s="65">
        <f t="shared" si="16"/>
        <v>44</v>
      </c>
      <c r="Q528" s="65">
        <v>9</v>
      </c>
      <c r="S528" s="65" t="s">
        <v>72</v>
      </c>
      <c r="T528">
        <f t="shared" si="17"/>
        <v>2064</v>
      </c>
    </row>
    <row r="529" spans="15:20" x14ac:dyDescent="0.25">
      <c r="O529" s="66">
        <v>526</v>
      </c>
      <c r="P529" s="65">
        <f t="shared" si="16"/>
        <v>44</v>
      </c>
      <c r="Q529" s="65">
        <v>10</v>
      </c>
      <c r="S529" s="65" t="s">
        <v>73</v>
      </c>
      <c r="T529">
        <f t="shared" si="17"/>
        <v>2775</v>
      </c>
    </row>
    <row r="530" spans="15:20" x14ac:dyDescent="0.25">
      <c r="O530" s="66">
        <v>527</v>
      </c>
      <c r="P530" s="65">
        <f t="shared" si="16"/>
        <v>44</v>
      </c>
      <c r="Q530" s="65">
        <v>11</v>
      </c>
      <c r="S530" s="65" t="s">
        <v>74</v>
      </c>
      <c r="T530">
        <f t="shared" si="17"/>
        <v>2859</v>
      </c>
    </row>
    <row r="531" spans="15:20" x14ac:dyDescent="0.25">
      <c r="O531" s="66">
        <v>528</v>
      </c>
      <c r="P531" s="65">
        <f t="shared" si="16"/>
        <v>44</v>
      </c>
      <c r="Q531" s="65">
        <v>12</v>
      </c>
      <c r="S531" s="65" t="s">
        <v>75</v>
      </c>
      <c r="T531">
        <f t="shared" si="17"/>
        <v>149</v>
      </c>
    </row>
    <row r="532" spans="15:20" x14ac:dyDescent="0.25">
      <c r="O532" s="66">
        <v>529</v>
      </c>
      <c r="P532" s="65">
        <f t="shared" si="16"/>
        <v>45</v>
      </c>
      <c r="Q532" s="65">
        <v>1</v>
      </c>
      <c r="R532">
        <v>1838</v>
      </c>
      <c r="S532" s="65" t="s">
        <v>64</v>
      </c>
      <c r="T532">
        <f t="shared" si="17"/>
        <v>5328</v>
      </c>
    </row>
    <row r="533" spans="15:20" x14ac:dyDescent="0.25">
      <c r="O533" s="66">
        <v>530</v>
      </c>
      <c r="P533" s="65">
        <f t="shared" si="16"/>
        <v>45</v>
      </c>
      <c r="Q533" s="65">
        <v>2</v>
      </c>
      <c r="S533" s="65" t="s">
        <v>65</v>
      </c>
      <c r="T533">
        <f t="shared" si="17"/>
        <v>3852</v>
      </c>
    </row>
    <row r="534" spans="15:20" x14ac:dyDescent="0.25">
      <c r="O534" s="66">
        <v>531</v>
      </c>
      <c r="P534" s="65">
        <f t="shared" si="16"/>
        <v>45</v>
      </c>
      <c r="Q534" s="65">
        <v>3</v>
      </c>
      <c r="S534" s="65" t="s">
        <v>66</v>
      </c>
      <c r="T534">
        <f t="shared" si="17"/>
        <v>2121</v>
      </c>
    </row>
    <row r="535" spans="15:20" x14ac:dyDescent="0.25">
      <c r="O535" s="66">
        <v>532</v>
      </c>
      <c r="P535" s="65">
        <f t="shared" si="16"/>
        <v>45</v>
      </c>
      <c r="Q535" s="65">
        <v>4</v>
      </c>
      <c r="S535" s="65" t="s">
        <v>67</v>
      </c>
      <c r="T535">
        <f t="shared" si="17"/>
        <v>4320</v>
      </c>
    </row>
    <row r="536" spans="15:20" x14ac:dyDescent="0.25">
      <c r="O536" s="66">
        <v>533</v>
      </c>
      <c r="P536" s="65">
        <f t="shared" si="16"/>
        <v>45</v>
      </c>
      <c r="Q536" s="65">
        <v>5</v>
      </c>
      <c r="S536" s="65" t="s">
        <v>68</v>
      </c>
      <c r="T536">
        <f t="shared" si="17"/>
        <v>3325</v>
      </c>
    </row>
    <row r="537" spans="15:20" x14ac:dyDescent="0.25">
      <c r="O537" s="66">
        <v>534</v>
      </c>
      <c r="P537" s="65">
        <f t="shared" si="16"/>
        <v>45</v>
      </c>
      <c r="Q537" s="65">
        <v>6</v>
      </c>
      <c r="S537" s="65" t="s">
        <v>69</v>
      </c>
      <c r="T537">
        <f t="shared" si="17"/>
        <v>605</v>
      </c>
    </row>
    <row r="538" spans="15:20" x14ac:dyDescent="0.25">
      <c r="O538" s="66">
        <v>535</v>
      </c>
      <c r="P538" s="65">
        <f t="shared" si="16"/>
        <v>45</v>
      </c>
      <c r="Q538" s="65">
        <v>7</v>
      </c>
      <c r="S538" s="65" t="s">
        <v>70</v>
      </c>
      <c r="T538">
        <f t="shared" si="17"/>
        <v>5462</v>
      </c>
    </row>
    <row r="539" spans="15:20" x14ac:dyDescent="0.25">
      <c r="O539" s="66">
        <v>536</v>
      </c>
      <c r="P539" s="65">
        <f t="shared" si="16"/>
        <v>45</v>
      </c>
      <c r="Q539" s="65">
        <v>8</v>
      </c>
      <c r="S539" s="65" t="s">
        <v>71</v>
      </c>
      <c r="T539">
        <f t="shared" si="17"/>
        <v>4558</v>
      </c>
    </row>
    <row r="540" spans="15:20" x14ac:dyDescent="0.25">
      <c r="O540" s="66">
        <v>537</v>
      </c>
      <c r="P540" s="65">
        <f t="shared" si="16"/>
        <v>45</v>
      </c>
      <c r="Q540" s="65">
        <v>9</v>
      </c>
      <c r="S540" s="65" t="s">
        <v>72</v>
      </c>
      <c r="T540">
        <f t="shared" si="17"/>
        <v>1687</v>
      </c>
    </row>
    <row r="541" spans="15:20" x14ac:dyDescent="0.25">
      <c r="O541" s="66">
        <v>538</v>
      </c>
      <c r="P541" s="65">
        <f t="shared" si="16"/>
        <v>45</v>
      </c>
      <c r="Q541" s="65">
        <v>10</v>
      </c>
      <c r="S541" s="65" t="s">
        <v>73</v>
      </c>
      <c r="T541">
        <f t="shared" si="17"/>
        <v>3000</v>
      </c>
    </row>
    <row r="542" spans="15:20" x14ac:dyDescent="0.25">
      <c r="O542" s="66">
        <v>539</v>
      </c>
      <c r="P542" s="65">
        <f t="shared" si="16"/>
        <v>45</v>
      </c>
      <c r="Q542" s="65">
        <v>11</v>
      </c>
      <c r="S542" s="65" t="s">
        <v>74</v>
      </c>
      <c r="T542">
        <f t="shared" si="17"/>
        <v>2229</v>
      </c>
    </row>
    <row r="543" spans="15:20" x14ac:dyDescent="0.25">
      <c r="O543" s="66">
        <v>540</v>
      </c>
      <c r="P543" s="65">
        <f t="shared" si="16"/>
        <v>45</v>
      </c>
      <c r="Q543" s="65">
        <v>12</v>
      </c>
      <c r="S543" s="65" t="s">
        <v>75</v>
      </c>
      <c r="T543">
        <f t="shared" si="17"/>
        <v>565</v>
      </c>
    </row>
    <row r="544" spans="15:20" x14ac:dyDescent="0.25">
      <c r="O544" s="66">
        <v>541</v>
      </c>
      <c r="P544" s="65">
        <f t="shared" si="16"/>
        <v>46</v>
      </c>
      <c r="Q544" s="65">
        <v>1</v>
      </c>
      <c r="R544">
        <v>1839</v>
      </c>
      <c r="S544" s="65" t="s">
        <v>64</v>
      </c>
      <c r="T544">
        <f t="shared" si="17"/>
        <v>4059</v>
      </c>
    </row>
    <row r="545" spans="15:20" x14ac:dyDescent="0.25">
      <c r="O545" s="66">
        <v>542</v>
      </c>
      <c r="P545" s="65">
        <f t="shared" si="16"/>
        <v>46</v>
      </c>
      <c r="Q545" s="65">
        <v>2</v>
      </c>
      <c r="S545" s="65" t="s">
        <v>65</v>
      </c>
      <c r="T545">
        <f t="shared" si="17"/>
        <v>3418</v>
      </c>
    </row>
    <row r="546" spans="15:20" x14ac:dyDescent="0.25">
      <c r="O546" s="66">
        <v>543</v>
      </c>
      <c r="P546" s="65">
        <f t="shared" si="16"/>
        <v>46</v>
      </c>
      <c r="Q546" s="65">
        <v>3</v>
      </c>
      <c r="S546" s="65" t="s">
        <v>66</v>
      </c>
      <c r="T546">
        <f t="shared" si="17"/>
        <v>2265</v>
      </c>
    </row>
    <row r="547" spans="15:20" x14ac:dyDescent="0.25">
      <c r="O547" s="66">
        <v>544</v>
      </c>
      <c r="P547" s="65">
        <f t="shared" si="16"/>
        <v>46</v>
      </c>
      <c r="Q547" s="65">
        <v>4</v>
      </c>
      <c r="S547" s="65" t="s">
        <v>67</v>
      </c>
      <c r="T547">
        <f t="shared" si="17"/>
        <v>5906</v>
      </c>
    </row>
    <row r="548" spans="15:20" x14ac:dyDescent="0.25">
      <c r="O548" s="66">
        <v>545</v>
      </c>
      <c r="P548" s="65">
        <f t="shared" si="16"/>
        <v>46</v>
      </c>
      <c r="Q548" s="65">
        <v>5</v>
      </c>
      <c r="S548" s="65" t="s">
        <v>68</v>
      </c>
      <c r="T548">
        <f t="shared" si="17"/>
        <v>3280</v>
      </c>
    </row>
    <row r="549" spans="15:20" x14ac:dyDescent="0.25">
      <c r="O549" s="66">
        <v>546</v>
      </c>
      <c r="P549" s="65">
        <f t="shared" si="16"/>
        <v>46</v>
      </c>
      <c r="Q549" s="65">
        <v>6</v>
      </c>
      <c r="S549" s="65" t="s">
        <v>69</v>
      </c>
      <c r="T549">
        <f t="shared" si="17"/>
        <v>611</v>
      </c>
    </row>
    <row r="550" spans="15:20" x14ac:dyDescent="0.25">
      <c r="O550" s="66">
        <v>547</v>
      </c>
      <c r="P550" s="65">
        <f t="shared" si="16"/>
        <v>46</v>
      </c>
      <c r="Q550" s="65">
        <v>7</v>
      </c>
      <c r="S550" s="65" t="s">
        <v>70</v>
      </c>
      <c r="T550">
        <f t="shared" si="17"/>
        <v>5518</v>
      </c>
    </row>
    <row r="551" spans="15:20" x14ac:dyDescent="0.25">
      <c r="O551" s="66">
        <v>548</v>
      </c>
      <c r="P551" s="65">
        <f t="shared" si="16"/>
        <v>46</v>
      </c>
      <c r="Q551" s="65">
        <v>8</v>
      </c>
      <c r="S551" s="65" t="s">
        <v>71</v>
      </c>
      <c r="T551">
        <f t="shared" si="17"/>
        <v>5443</v>
      </c>
    </row>
    <row r="552" spans="15:20" x14ac:dyDescent="0.25">
      <c r="O552" s="66">
        <v>549</v>
      </c>
      <c r="P552" s="65">
        <f t="shared" si="16"/>
        <v>46</v>
      </c>
      <c r="Q552" s="65">
        <v>9</v>
      </c>
      <c r="S552" s="65" t="s">
        <v>72</v>
      </c>
      <c r="T552">
        <f t="shared" si="17"/>
        <v>2176</v>
      </c>
    </row>
    <row r="553" spans="15:20" x14ac:dyDescent="0.25">
      <c r="O553" s="66">
        <v>550</v>
      </c>
      <c r="P553" s="65">
        <f t="shared" si="16"/>
        <v>46</v>
      </c>
      <c r="Q553" s="65">
        <v>10</v>
      </c>
      <c r="S553" s="65" t="s">
        <v>73</v>
      </c>
      <c r="T553">
        <f t="shared" si="17"/>
        <v>2707</v>
      </c>
    </row>
    <row r="554" spans="15:20" x14ac:dyDescent="0.25">
      <c r="O554" s="66">
        <v>551</v>
      </c>
      <c r="P554" s="65">
        <f t="shared" si="16"/>
        <v>46</v>
      </c>
      <c r="Q554" s="65">
        <v>11</v>
      </c>
      <c r="S554" s="65" t="s">
        <v>74</v>
      </c>
      <c r="T554">
        <f t="shared" si="17"/>
        <v>2141</v>
      </c>
    </row>
    <row r="555" spans="15:20" x14ac:dyDescent="0.25">
      <c r="O555" s="66">
        <v>552</v>
      </c>
      <c r="P555" s="65">
        <f t="shared" si="16"/>
        <v>46</v>
      </c>
      <c r="Q555" s="65">
        <v>12</v>
      </c>
      <c r="S555" s="65" t="s">
        <v>75</v>
      </c>
      <c r="T555">
        <f t="shared" si="17"/>
        <v>55</v>
      </c>
    </row>
    <row r="556" spans="15:20" x14ac:dyDescent="0.25">
      <c r="O556" s="66">
        <v>553</v>
      </c>
      <c r="P556" s="65">
        <f t="shared" si="16"/>
        <v>47</v>
      </c>
      <c r="Q556" s="65">
        <v>1</v>
      </c>
      <c r="R556">
        <v>1840</v>
      </c>
      <c r="S556" s="65" t="s">
        <v>64</v>
      </c>
      <c r="T556">
        <f t="shared" si="17"/>
        <v>5510</v>
      </c>
    </row>
    <row r="557" spans="15:20" x14ac:dyDescent="0.25">
      <c r="O557" s="66">
        <v>554</v>
      </c>
      <c r="P557" s="65">
        <f t="shared" si="16"/>
        <v>47</v>
      </c>
      <c r="Q557" s="65">
        <v>2</v>
      </c>
      <c r="S557" s="65" t="s">
        <v>65</v>
      </c>
      <c r="T557">
        <f t="shared" si="17"/>
        <v>4218</v>
      </c>
    </row>
    <row r="558" spans="15:20" x14ac:dyDescent="0.25">
      <c r="O558" s="66">
        <v>555</v>
      </c>
      <c r="P558" s="65">
        <f t="shared" si="16"/>
        <v>47</v>
      </c>
      <c r="Q558" s="65">
        <v>3</v>
      </c>
      <c r="S558" s="65" t="s">
        <v>66</v>
      </c>
      <c r="T558">
        <f t="shared" si="17"/>
        <v>2653</v>
      </c>
    </row>
    <row r="559" spans="15:20" x14ac:dyDescent="0.25">
      <c r="O559" s="66">
        <v>556</v>
      </c>
      <c r="P559" s="65">
        <f t="shared" si="16"/>
        <v>47</v>
      </c>
      <c r="Q559" s="65">
        <v>4</v>
      </c>
      <c r="S559" s="65" t="s">
        <v>67</v>
      </c>
      <c r="T559">
        <f t="shared" si="17"/>
        <v>6027</v>
      </c>
    </row>
    <row r="560" spans="15:20" x14ac:dyDescent="0.25">
      <c r="O560" s="66">
        <v>557</v>
      </c>
      <c r="P560" s="65">
        <f t="shared" si="16"/>
        <v>47</v>
      </c>
      <c r="Q560" s="65">
        <v>5</v>
      </c>
      <c r="S560" s="65" t="s">
        <v>68</v>
      </c>
      <c r="T560">
        <f t="shared" si="17"/>
        <v>4102</v>
      </c>
    </row>
    <row r="561" spans="15:20" x14ac:dyDescent="0.25">
      <c r="O561" s="66">
        <v>558</v>
      </c>
      <c r="P561" s="65">
        <f t="shared" si="16"/>
        <v>47</v>
      </c>
      <c r="Q561" s="65">
        <v>6</v>
      </c>
      <c r="S561" s="65" t="s">
        <v>69</v>
      </c>
      <c r="T561">
        <f t="shared" si="17"/>
        <v>1320</v>
      </c>
    </row>
    <row r="562" spans="15:20" x14ac:dyDescent="0.25">
      <c r="O562" s="66">
        <v>559</v>
      </c>
      <c r="P562" s="65">
        <f t="shared" si="16"/>
        <v>47</v>
      </c>
      <c r="Q562" s="65">
        <v>7</v>
      </c>
      <c r="S562" s="65" t="s">
        <v>70</v>
      </c>
      <c r="T562">
        <f t="shared" si="17"/>
        <v>7678</v>
      </c>
    </row>
    <row r="563" spans="15:20" x14ac:dyDescent="0.25">
      <c r="O563" s="66">
        <v>560</v>
      </c>
      <c r="P563" s="65">
        <f t="shared" si="16"/>
        <v>47</v>
      </c>
      <c r="Q563" s="65">
        <v>8</v>
      </c>
      <c r="S563" s="65" t="s">
        <v>71</v>
      </c>
      <c r="T563">
        <f t="shared" si="17"/>
        <v>5946</v>
      </c>
    </row>
    <row r="564" spans="15:20" x14ac:dyDescent="0.25">
      <c r="O564" s="66">
        <v>561</v>
      </c>
      <c r="P564" s="65">
        <f t="shared" si="16"/>
        <v>47</v>
      </c>
      <c r="Q564" s="65">
        <v>9</v>
      </c>
      <c r="S564" s="65" t="s">
        <v>72</v>
      </c>
      <c r="T564">
        <f t="shared" si="17"/>
        <v>2093</v>
      </c>
    </row>
    <row r="565" spans="15:20" x14ac:dyDescent="0.25">
      <c r="O565" s="66">
        <v>562</v>
      </c>
      <c r="P565" s="65">
        <f t="shared" si="16"/>
        <v>47</v>
      </c>
      <c r="Q565" s="65">
        <v>10</v>
      </c>
      <c r="S565" s="65" t="s">
        <v>73</v>
      </c>
      <c r="T565">
        <f t="shared" si="17"/>
        <v>4094</v>
      </c>
    </row>
    <row r="566" spans="15:20" x14ac:dyDescent="0.25">
      <c r="O566" s="66">
        <v>563</v>
      </c>
      <c r="P566" s="65">
        <f t="shared" si="16"/>
        <v>47</v>
      </c>
      <c r="Q566" s="65">
        <v>11</v>
      </c>
      <c r="S566" s="65" t="s">
        <v>74</v>
      </c>
      <c r="T566">
        <f t="shared" si="17"/>
        <v>2884</v>
      </c>
    </row>
    <row r="567" spans="15:20" x14ac:dyDescent="0.25">
      <c r="O567" s="66">
        <v>564</v>
      </c>
      <c r="P567" s="65">
        <f t="shared" si="16"/>
        <v>47</v>
      </c>
      <c r="Q567" s="65">
        <v>12</v>
      </c>
      <c r="S567" s="65" t="s">
        <v>75</v>
      </c>
      <c r="T567">
        <f t="shared" si="17"/>
        <v>558</v>
      </c>
    </row>
    <row r="568" spans="15:20" x14ac:dyDescent="0.25">
      <c r="O568" s="66">
        <v>565</v>
      </c>
      <c r="P568" s="65">
        <f t="shared" si="16"/>
        <v>48</v>
      </c>
      <c r="Q568" s="65">
        <v>1</v>
      </c>
      <c r="R568">
        <v>1841</v>
      </c>
      <c r="S568" s="65" t="s">
        <v>64</v>
      </c>
      <c r="T568">
        <f t="shared" si="17"/>
        <v>4477</v>
      </c>
    </row>
    <row r="569" spans="15:20" x14ac:dyDescent="0.25">
      <c r="O569" s="66">
        <v>566</v>
      </c>
      <c r="P569" s="65">
        <f t="shared" si="16"/>
        <v>48</v>
      </c>
      <c r="Q569" s="65">
        <v>2</v>
      </c>
      <c r="S569" s="65" t="s">
        <v>65</v>
      </c>
      <c r="T569">
        <f t="shared" si="17"/>
        <v>4212</v>
      </c>
    </row>
    <row r="570" spans="15:20" x14ac:dyDescent="0.25">
      <c r="O570" s="66">
        <v>567</v>
      </c>
      <c r="P570" s="65">
        <f t="shared" si="16"/>
        <v>48</v>
      </c>
      <c r="Q570" s="65">
        <v>3</v>
      </c>
      <c r="S570" s="65" t="s">
        <v>66</v>
      </c>
      <c r="T570">
        <f t="shared" si="17"/>
        <v>2415</v>
      </c>
    </row>
    <row r="571" spans="15:20" x14ac:dyDescent="0.25">
      <c r="O571" s="66">
        <v>568</v>
      </c>
      <c r="P571" s="65">
        <f t="shared" si="16"/>
        <v>48</v>
      </c>
      <c r="Q571" s="65">
        <v>4</v>
      </c>
      <c r="S571" s="65" t="s">
        <v>67</v>
      </c>
      <c r="T571">
        <f t="shared" si="17"/>
        <v>5623</v>
      </c>
    </row>
    <row r="572" spans="15:20" x14ac:dyDescent="0.25">
      <c r="O572" s="66">
        <v>569</v>
      </c>
      <c r="P572" s="65">
        <f t="shared" si="16"/>
        <v>48</v>
      </c>
      <c r="Q572" s="65">
        <v>5</v>
      </c>
      <c r="S572" s="65" t="s">
        <v>68</v>
      </c>
      <c r="T572">
        <f t="shared" si="17"/>
        <v>3871</v>
      </c>
    </row>
    <row r="573" spans="15:20" x14ac:dyDescent="0.25">
      <c r="O573" s="66">
        <v>570</v>
      </c>
      <c r="P573" s="65">
        <f t="shared" si="16"/>
        <v>48</v>
      </c>
      <c r="Q573" s="65">
        <v>6</v>
      </c>
      <c r="S573" s="65" t="s">
        <v>69</v>
      </c>
      <c r="T573">
        <f t="shared" si="17"/>
        <v>885</v>
      </c>
    </row>
    <row r="574" spans="15:20" x14ac:dyDescent="0.25">
      <c r="O574" s="66">
        <v>571</v>
      </c>
      <c r="P574" s="65">
        <f t="shared" si="16"/>
        <v>48</v>
      </c>
      <c r="Q574" s="65">
        <v>7</v>
      </c>
      <c r="S574" s="65" t="s">
        <v>70</v>
      </c>
      <c r="T574">
        <f t="shared" si="17"/>
        <v>8034</v>
      </c>
    </row>
    <row r="575" spans="15:20" x14ac:dyDescent="0.25">
      <c r="O575" s="66">
        <v>572</v>
      </c>
      <c r="P575" s="65">
        <f t="shared" si="16"/>
        <v>48</v>
      </c>
      <c r="Q575" s="65">
        <v>8</v>
      </c>
      <c r="S575" s="65" t="s">
        <v>71</v>
      </c>
      <c r="T575">
        <f t="shared" si="17"/>
        <v>5934</v>
      </c>
    </row>
    <row r="576" spans="15:20" x14ac:dyDescent="0.25">
      <c r="O576" s="66">
        <v>573</v>
      </c>
      <c r="P576" s="65">
        <f t="shared" si="16"/>
        <v>48</v>
      </c>
      <c r="Q576" s="65">
        <v>9</v>
      </c>
      <c r="S576" s="65" t="s">
        <v>72</v>
      </c>
      <c r="T576">
        <f t="shared" si="17"/>
        <v>3148</v>
      </c>
    </row>
    <row r="577" spans="15:20" x14ac:dyDescent="0.25">
      <c r="O577" s="66">
        <v>574</v>
      </c>
      <c r="P577" s="65">
        <f t="shared" si="16"/>
        <v>48</v>
      </c>
      <c r="Q577" s="65">
        <v>10</v>
      </c>
      <c r="S577" s="65" t="s">
        <v>73</v>
      </c>
      <c r="T577">
        <f t="shared" si="17"/>
        <v>4648</v>
      </c>
    </row>
    <row r="578" spans="15:20" x14ac:dyDescent="0.25">
      <c r="O578" s="66">
        <v>575</v>
      </c>
      <c r="P578" s="65">
        <f t="shared" si="16"/>
        <v>48</v>
      </c>
      <c r="Q578" s="65">
        <v>11</v>
      </c>
      <c r="S578" s="65" t="s">
        <v>74</v>
      </c>
      <c r="T578">
        <f t="shared" si="17"/>
        <v>2521</v>
      </c>
    </row>
    <row r="579" spans="15:20" x14ac:dyDescent="0.25">
      <c r="O579" s="66">
        <v>576</v>
      </c>
      <c r="P579" s="65">
        <f t="shared" si="16"/>
        <v>48</v>
      </c>
      <c r="Q579" s="65">
        <v>12</v>
      </c>
      <c r="S579" s="65" t="s">
        <v>75</v>
      </c>
      <c r="T579">
        <f t="shared" si="17"/>
        <v>183</v>
      </c>
    </row>
    <row r="580" spans="15:20" x14ac:dyDescent="0.25">
      <c r="O580" s="66">
        <v>577</v>
      </c>
      <c r="P580" s="65">
        <f t="shared" ref="P580:P643" si="18">ROUNDUP(O580/12,0)</f>
        <v>49</v>
      </c>
      <c r="Q580" s="65">
        <v>1</v>
      </c>
      <c r="R580">
        <v>1842</v>
      </c>
      <c r="S580" s="65" t="s">
        <v>64</v>
      </c>
      <c r="T580">
        <f t="shared" ref="T580:T643" si="19">INDEX($B$7:$M$63,P580,Q580)</f>
        <v>4552</v>
      </c>
    </row>
    <row r="581" spans="15:20" x14ac:dyDescent="0.25">
      <c r="O581" s="66">
        <v>578</v>
      </c>
      <c r="P581" s="65">
        <f t="shared" si="18"/>
        <v>49</v>
      </c>
      <c r="Q581" s="65">
        <v>2</v>
      </c>
      <c r="S581" s="65" t="s">
        <v>65</v>
      </c>
      <c r="T581">
        <f t="shared" si="19"/>
        <v>4487</v>
      </c>
    </row>
    <row r="582" spans="15:20" x14ac:dyDescent="0.25">
      <c r="O582" s="66">
        <v>579</v>
      </c>
      <c r="P582" s="65">
        <f t="shared" si="18"/>
        <v>49</v>
      </c>
      <c r="Q582" s="65">
        <v>3</v>
      </c>
      <c r="S582" s="65" t="s">
        <v>66</v>
      </c>
      <c r="T582">
        <f t="shared" si="19"/>
        <v>1822</v>
      </c>
    </row>
    <row r="583" spans="15:20" x14ac:dyDescent="0.25">
      <c r="O583" s="66">
        <v>580</v>
      </c>
      <c r="P583" s="65">
        <f t="shared" si="18"/>
        <v>49</v>
      </c>
      <c r="Q583" s="65">
        <v>4</v>
      </c>
      <c r="S583" s="65" t="s">
        <v>67</v>
      </c>
      <c r="T583">
        <f t="shared" si="19"/>
        <v>4038</v>
      </c>
    </row>
    <row r="584" spans="15:20" x14ac:dyDescent="0.25">
      <c r="O584" s="66">
        <v>581</v>
      </c>
      <c r="P584" s="65">
        <f t="shared" si="18"/>
        <v>49</v>
      </c>
      <c r="Q584" s="65">
        <v>5</v>
      </c>
      <c r="S584" s="65" t="s">
        <v>68</v>
      </c>
      <c r="T584">
        <f t="shared" si="19"/>
        <v>2493</v>
      </c>
    </row>
    <row r="585" spans="15:20" x14ac:dyDescent="0.25">
      <c r="O585" s="66">
        <v>582</v>
      </c>
      <c r="P585" s="65">
        <f t="shared" si="18"/>
        <v>49</v>
      </c>
      <c r="Q585" s="65">
        <v>6</v>
      </c>
      <c r="S585" s="65" t="s">
        <v>69</v>
      </c>
      <c r="T585">
        <f t="shared" si="19"/>
        <v>410</v>
      </c>
    </row>
    <row r="586" spans="15:20" x14ac:dyDescent="0.25">
      <c r="O586" s="66">
        <v>583</v>
      </c>
      <c r="P586" s="65">
        <f t="shared" si="18"/>
        <v>49</v>
      </c>
      <c r="Q586" s="65">
        <v>7</v>
      </c>
      <c r="S586" s="65" t="s">
        <v>70</v>
      </c>
      <c r="T586">
        <f t="shared" si="19"/>
        <v>5773</v>
      </c>
    </row>
    <row r="587" spans="15:20" x14ac:dyDescent="0.25">
      <c r="O587" s="66">
        <v>584</v>
      </c>
      <c r="P587" s="65">
        <f t="shared" si="18"/>
        <v>49</v>
      </c>
      <c r="Q587" s="65">
        <v>8</v>
      </c>
      <c r="S587" s="65" t="s">
        <v>71</v>
      </c>
      <c r="T587">
        <f t="shared" si="19"/>
        <v>5250</v>
      </c>
    </row>
    <row r="588" spans="15:20" x14ac:dyDescent="0.25">
      <c r="O588" s="66">
        <v>585</v>
      </c>
      <c r="P588" s="65">
        <f t="shared" si="18"/>
        <v>49</v>
      </c>
      <c r="Q588" s="65">
        <v>9</v>
      </c>
      <c r="S588" s="65" t="s">
        <v>72</v>
      </c>
      <c r="T588">
        <f t="shared" si="19"/>
        <v>3032</v>
      </c>
    </row>
    <row r="589" spans="15:20" x14ac:dyDescent="0.25">
      <c r="O589" s="66">
        <v>586</v>
      </c>
      <c r="P589" s="65">
        <f t="shared" si="18"/>
        <v>49</v>
      </c>
      <c r="Q589" s="65">
        <v>10</v>
      </c>
      <c r="S589" s="65" t="s">
        <v>73</v>
      </c>
      <c r="T589">
        <f t="shared" si="19"/>
        <v>4094</v>
      </c>
    </row>
    <row r="590" spans="15:20" x14ac:dyDescent="0.25">
      <c r="O590" s="66">
        <v>587</v>
      </c>
      <c r="P590" s="65">
        <f t="shared" si="18"/>
        <v>49</v>
      </c>
      <c r="Q590" s="65">
        <v>11</v>
      </c>
      <c r="S590" s="65" t="s">
        <v>74</v>
      </c>
      <c r="T590">
        <f t="shared" si="19"/>
        <v>3703</v>
      </c>
    </row>
    <row r="591" spans="15:20" x14ac:dyDescent="0.25">
      <c r="O591" s="66">
        <v>588</v>
      </c>
      <c r="P591" s="65">
        <f t="shared" si="18"/>
        <v>49</v>
      </c>
      <c r="Q591" s="65">
        <v>12</v>
      </c>
      <c r="S591" s="65" t="s">
        <v>75</v>
      </c>
      <c r="T591">
        <f t="shared" si="19"/>
        <v>685</v>
      </c>
    </row>
    <row r="592" spans="15:20" x14ac:dyDescent="0.25">
      <c r="O592" s="66">
        <v>589</v>
      </c>
      <c r="P592" s="65">
        <f t="shared" si="18"/>
        <v>50</v>
      </c>
      <c r="Q592" s="65">
        <v>1</v>
      </c>
      <c r="R592">
        <v>1843</v>
      </c>
      <c r="S592" s="65" t="s">
        <v>64</v>
      </c>
      <c r="T592">
        <f t="shared" si="19"/>
        <v>7822</v>
      </c>
    </row>
    <row r="593" spans="15:20" x14ac:dyDescent="0.25">
      <c r="O593" s="66">
        <v>590</v>
      </c>
      <c r="P593" s="65">
        <f t="shared" si="18"/>
        <v>50</v>
      </c>
      <c r="Q593" s="65">
        <v>2</v>
      </c>
      <c r="S593" s="65" t="s">
        <v>65</v>
      </c>
      <c r="T593">
        <f t="shared" si="19"/>
        <v>6521</v>
      </c>
    </row>
    <row r="594" spans="15:20" x14ac:dyDescent="0.25">
      <c r="O594" s="66">
        <v>591</v>
      </c>
      <c r="P594" s="65">
        <f t="shared" si="18"/>
        <v>50</v>
      </c>
      <c r="Q594" s="65">
        <v>3</v>
      </c>
      <c r="S594" s="65" t="s">
        <v>66</v>
      </c>
      <c r="T594">
        <f t="shared" si="19"/>
        <v>4717</v>
      </c>
    </row>
    <row r="595" spans="15:20" x14ac:dyDescent="0.25">
      <c r="O595" s="66">
        <v>592</v>
      </c>
      <c r="P595" s="65">
        <f t="shared" si="18"/>
        <v>50</v>
      </c>
      <c r="Q595" s="65">
        <v>4</v>
      </c>
      <c r="S595" s="65" t="s">
        <v>67</v>
      </c>
      <c r="T595">
        <f t="shared" si="19"/>
        <v>5232</v>
      </c>
    </row>
    <row r="596" spans="15:20" x14ac:dyDescent="0.25">
      <c r="O596" s="66">
        <v>593</v>
      </c>
      <c r="P596" s="65">
        <f t="shared" si="18"/>
        <v>50</v>
      </c>
      <c r="Q596" s="65">
        <v>5</v>
      </c>
      <c r="S596" s="65" t="s">
        <v>68</v>
      </c>
      <c r="T596">
        <f t="shared" si="19"/>
        <v>3368</v>
      </c>
    </row>
    <row r="597" spans="15:20" x14ac:dyDescent="0.25">
      <c r="O597" s="66">
        <v>594</v>
      </c>
      <c r="P597" s="65">
        <f t="shared" si="18"/>
        <v>50</v>
      </c>
      <c r="Q597" s="65">
        <v>6</v>
      </c>
      <c r="S597" s="65" t="s">
        <v>69</v>
      </c>
      <c r="T597">
        <f t="shared" si="19"/>
        <v>778</v>
      </c>
    </row>
    <row r="598" spans="15:20" x14ac:dyDescent="0.25">
      <c r="O598" s="66">
        <v>595</v>
      </c>
      <c r="P598" s="65">
        <f t="shared" si="18"/>
        <v>50</v>
      </c>
      <c r="Q598" s="65">
        <v>7</v>
      </c>
      <c r="S598" s="65" t="s">
        <v>70</v>
      </c>
      <c r="T598">
        <f t="shared" si="19"/>
        <v>5982</v>
      </c>
    </row>
    <row r="599" spans="15:20" x14ac:dyDescent="0.25">
      <c r="O599" s="66">
        <v>596</v>
      </c>
      <c r="P599" s="65">
        <f t="shared" si="18"/>
        <v>50</v>
      </c>
      <c r="Q599" s="65">
        <v>8</v>
      </c>
      <c r="S599" s="65" t="s">
        <v>71</v>
      </c>
      <c r="T599">
        <f t="shared" si="19"/>
        <v>4475</v>
      </c>
    </row>
    <row r="600" spans="15:20" x14ac:dyDescent="0.25">
      <c r="O600" s="66">
        <v>597</v>
      </c>
      <c r="P600" s="65">
        <f t="shared" si="18"/>
        <v>50</v>
      </c>
      <c r="Q600" s="65">
        <v>9</v>
      </c>
      <c r="S600" s="65" t="s">
        <v>72</v>
      </c>
      <c r="T600">
        <f t="shared" si="19"/>
        <v>2178</v>
      </c>
    </row>
    <row r="601" spans="15:20" x14ac:dyDescent="0.25">
      <c r="O601" s="66">
        <v>598</v>
      </c>
      <c r="P601" s="65">
        <f t="shared" si="18"/>
        <v>50</v>
      </c>
      <c r="Q601" s="65">
        <v>10</v>
      </c>
      <c r="S601" s="65" t="s">
        <v>73</v>
      </c>
      <c r="T601">
        <f t="shared" si="19"/>
        <v>3518</v>
      </c>
    </row>
    <row r="602" spans="15:20" x14ac:dyDescent="0.25">
      <c r="O602" s="66">
        <v>599</v>
      </c>
      <c r="P602" s="65">
        <f t="shared" si="18"/>
        <v>50</v>
      </c>
      <c r="Q602" s="65">
        <v>11</v>
      </c>
      <c r="S602" s="65" t="s">
        <v>74</v>
      </c>
      <c r="T602">
        <f t="shared" si="19"/>
        <v>2351</v>
      </c>
    </row>
    <row r="603" spans="15:20" x14ac:dyDescent="0.25">
      <c r="O603" s="66">
        <v>600</v>
      </c>
      <c r="P603" s="65">
        <f t="shared" si="18"/>
        <v>50</v>
      </c>
      <c r="Q603" s="65">
        <v>12</v>
      </c>
      <c r="S603" s="65" t="s">
        <v>75</v>
      </c>
      <c r="T603">
        <f t="shared" si="19"/>
        <v>1957</v>
      </c>
    </row>
    <row r="604" spans="15:20" x14ac:dyDescent="0.25">
      <c r="O604" s="66">
        <v>601</v>
      </c>
      <c r="P604" s="65">
        <f t="shared" si="18"/>
        <v>51</v>
      </c>
      <c r="Q604" s="65">
        <v>1</v>
      </c>
      <c r="R604">
        <v>1844</v>
      </c>
      <c r="S604" s="65" t="s">
        <v>64</v>
      </c>
      <c r="T604">
        <f t="shared" si="19"/>
        <v>6110</v>
      </c>
    </row>
    <row r="605" spans="15:20" x14ac:dyDescent="0.25">
      <c r="O605" s="66">
        <v>602</v>
      </c>
      <c r="P605" s="65">
        <f t="shared" si="18"/>
        <v>51</v>
      </c>
      <c r="Q605" s="65">
        <v>2</v>
      </c>
      <c r="S605" s="65" t="s">
        <v>65</v>
      </c>
      <c r="T605">
        <f t="shared" si="19"/>
        <v>3935</v>
      </c>
    </row>
    <row r="606" spans="15:20" x14ac:dyDescent="0.25">
      <c r="O606" s="66">
        <v>603</v>
      </c>
      <c r="P606" s="65">
        <f t="shared" si="18"/>
        <v>51</v>
      </c>
      <c r="Q606" s="65">
        <v>3</v>
      </c>
      <c r="S606" s="65" t="s">
        <v>66</v>
      </c>
      <c r="T606">
        <f t="shared" si="19"/>
        <v>2108</v>
      </c>
    </row>
    <row r="607" spans="15:20" x14ac:dyDescent="0.25">
      <c r="O607" s="66">
        <v>604</v>
      </c>
      <c r="P607" s="65">
        <f t="shared" si="18"/>
        <v>51</v>
      </c>
      <c r="Q607" s="65">
        <v>4</v>
      </c>
      <c r="S607" s="65" t="s">
        <v>67</v>
      </c>
      <c r="T607">
        <f t="shared" si="19"/>
        <v>5012</v>
      </c>
    </row>
    <row r="608" spans="15:20" x14ac:dyDescent="0.25">
      <c r="O608" s="66">
        <v>605</v>
      </c>
      <c r="P608" s="65">
        <f t="shared" si="18"/>
        <v>51</v>
      </c>
      <c r="Q608" s="65">
        <v>5</v>
      </c>
      <c r="S608" s="65" t="s">
        <v>68</v>
      </c>
      <c r="T608">
        <f t="shared" si="19"/>
        <v>2973</v>
      </c>
    </row>
    <row r="609" spans="15:20" x14ac:dyDescent="0.25">
      <c r="O609" s="66">
        <v>606</v>
      </c>
      <c r="P609" s="65">
        <f t="shared" si="18"/>
        <v>51</v>
      </c>
      <c r="Q609" s="65">
        <v>6</v>
      </c>
      <c r="S609" s="65" t="s">
        <v>69</v>
      </c>
      <c r="T609">
        <f t="shared" si="19"/>
        <v>2335</v>
      </c>
    </row>
    <row r="610" spans="15:20" x14ac:dyDescent="0.25">
      <c r="O610" s="66">
        <v>607</v>
      </c>
      <c r="P610" s="65">
        <f t="shared" si="18"/>
        <v>51</v>
      </c>
      <c r="Q610" s="65">
        <v>7</v>
      </c>
      <c r="S610" s="65" t="s">
        <v>70</v>
      </c>
      <c r="T610">
        <f t="shared" si="19"/>
        <v>5604</v>
      </c>
    </row>
    <row r="611" spans="15:20" x14ac:dyDescent="0.25">
      <c r="O611" s="66">
        <v>608</v>
      </c>
      <c r="P611" s="65">
        <f t="shared" si="18"/>
        <v>51</v>
      </c>
      <c r="Q611" s="65">
        <v>8</v>
      </c>
      <c r="S611" s="65" t="s">
        <v>71</v>
      </c>
      <c r="T611">
        <f t="shared" si="19"/>
        <v>2369</v>
      </c>
    </row>
    <row r="612" spans="15:20" x14ac:dyDescent="0.25">
      <c r="O612" s="66">
        <v>609</v>
      </c>
      <c r="P612" s="65">
        <f t="shared" si="18"/>
        <v>51</v>
      </c>
      <c r="Q612" s="65">
        <v>9</v>
      </c>
      <c r="S612" s="65" t="s">
        <v>72</v>
      </c>
      <c r="T612">
        <f t="shared" si="19"/>
        <v>1181</v>
      </c>
    </row>
    <row r="613" spans="15:20" x14ac:dyDescent="0.25">
      <c r="O613" s="66">
        <v>610</v>
      </c>
      <c r="P613" s="65">
        <f t="shared" si="18"/>
        <v>51</v>
      </c>
      <c r="Q613" s="65">
        <v>10</v>
      </c>
      <c r="S613" s="65" t="s">
        <v>73</v>
      </c>
      <c r="T613">
        <f t="shared" si="19"/>
        <v>2197</v>
      </c>
    </row>
    <row r="614" spans="15:20" x14ac:dyDescent="0.25">
      <c r="O614" s="66">
        <v>611</v>
      </c>
      <c r="P614" s="65">
        <f t="shared" si="18"/>
        <v>51</v>
      </c>
      <c r="Q614" s="65">
        <v>11</v>
      </c>
      <c r="S614" s="65" t="s">
        <v>74</v>
      </c>
      <c r="T614">
        <f t="shared" si="19"/>
        <v>791</v>
      </c>
    </row>
    <row r="615" spans="15:20" x14ac:dyDescent="0.25">
      <c r="O615" s="66">
        <v>612</v>
      </c>
      <c r="P615" s="65">
        <f t="shared" si="18"/>
        <v>51</v>
      </c>
      <c r="Q615" s="65">
        <v>12</v>
      </c>
      <c r="S615" s="65" t="s">
        <v>75</v>
      </c>
      <c r="T615">
        <f t="shared" si="19"/>
        <v>311</v>
      </c>
    </row>
    <row r="616" spans="15:20" x14ac:dyDescent="0.25">
      <c r="O616" s="66">
        <v>613</v>
      </c>
      <c r="P616" s="65">
        <f t="shared" si="18"/>
        <v>52</v>
      </c>
      <c r="Q616" s="65">
        <v>1</v>
      </c>
      <c r="R616">
        <v>1845</v>
      </c>
      <c r="S616" s="65" t="s">
        <v>64</v>
      </c>
      <c r="T616">
        <f t="shared" si="19"/>
        <v>672</v>
      </c>
    </row>
    <row r="617" spans="15:20" x14ac:dyDescent="0.25">
      <c r="O617" s="66">
        <v>614</v>
      </c>
      <c r="P617" s="65">
        <f t="shared" si="18"/>
        <v>52</v>
      </c>
      <c r="Q617" s="65">
        <v>2</v>
      </c>
      <c r="S617" s="65" t="s">
        <v>65</v>
      </c>
      <c r="T617">
        <f t="shared" si="19"/>
        <v>338</v>
      </c>
    </row>
    <row r="618" spans="15:20" x14ac:dyDescent="0.25">
      <c r="O618" s="66">
        <v>615</v>
      </c>
      <c r="P618" s="65">
        <f t="shared" si="18"/>
        <v>52</v>
      </c>
      <c r="Q618" s="65">
        <v>3</v>
      </c>
      <c r="S618" s="65" t="s">
        <v>66</v>
      </c>
      <c r="T618">
        <f t="shared" si="19"/>
        <v>334</v>
      </c>
    </row>
    <row r="619" spans="15:20" x14ac:dyDescent="0.25">
      <c r="O619" s="66">
        <v>616</v>
      </c>
      <c r="P619" s="65">
        <f t="shared" si="18"/>
        <v>52</v>
      </c>
      <c r="Q619" s="65">
        <v>4</v>
      </c>
      <c r="S619" s="65" t="s">
        <v>67</v>
      </c>
      <c r="T619">
        <f t="shared" si="19"/>
        <v>1156</v>
      </c>
    </row>
    <row r="620" spans="15:20" x14ac:dyDescent="0.25">
      <c r="O620" s="66">
        <v>617</v>
      </c>
      <c r="P620" s="65">
        <f t="shared" si="18"/>
        <v>52</v>
      </c>
      <c r="Q620" s="65">
        <v>5</v>
      </c>
      <c r="S620" s="65" t="s">
        <v>68</v>
      </c>
      <c r="T620">
        <f t="shared" si="19"/>
        <v>379</v>
      </c>
    </row>
    <row r="621" spans="15:20" x14ac:dyDescent="0.25">
      <c r="O621" s="66">
        <v>618</v>
      </c>
      <c r="P621" s="65">
        <f t="shared" si="18"/>
        <v>52</v>
      </c>
      <c r="Q621" s="65">
        <v>6</v>
      </c>
      <c r="S621" s="65" t="s">
        <v>69</v>
      </c>
      <c r="T621">
        <f t="shared" si="19"/>
        <v>311</v>
      </c>
    </row>
    <row r="622" spans="15:20" x14ac:dyDescent="0.25">
      <c r="O622" s="66">
        <v>619</v>
      </c>
      <c r="P622" s="65">
        <f t="shared" si="18"/>
        <v>52</v>
      </c>
      <c r="Q622" s="65">
        <v>7</v>
      </c>
      <c r="S622" s="65" t="s">
        <v>70</v>
      </c>
      <c r="T622">
        <f t="shared" si="19"/>
        <v>520</v>
      </c>
    </row>
    <row r="623" spans="15:20" x14ac:dyDescent="0.25">
      <c r="O623" s="66">
        <v>620</v>
      </c>
      <c r="P623" s="65">
        <f t="shared" si="18"/>
        <v>52</v>
      </c>
      <c r="Q623" s="65">
        <v>8</v>
      </c>
      <c r="S623" s="65" t="s">
        <v>71</v>
      </c>
      <c r="T623">
        <f t="shared" si="19"/>
        <v>340</v>
      </c>
    </row>
    <row r="624" spans="15:20" x14ac:dyDescent="0.25">
      <c r="O624" s="66">
        <v>621</v>
      </c>
      <c r="P624" s="65">
        <f t="shared" si="18"/>
        <v>52</v>
      </c>
      <c r="Q624" s="65">
        <v>9</v>
      </c>
      <c r="S624" s="65" t="s">
        <v>72</v>
      </c>
      <c r="T624">
        <f t="shared" si="19"/>
        <v>367</v>
      </c>
    </row>
    <row r="625" spans="15:20" x14ac:dyDescent="0.25">
      <c r="O625" s="66">
        <v>622</v>
      </c>
      <c r="P625" s="65">
        <f t="shared" si="18"/>
        <v>52</v>
      </c>
      <c r="Q625" s="65">
        <v>10</v>
      </c>
      <c r="S625" s="65" t="s">
        <v>73</v>
      </c>
      <c r="T625">
        <f t="shared" si="19"/>
        <v>337</v>
      </c>
    </row>
    <row r="626" spans="15:20" x14ac:dyDescent="0.25">
      <c r="O626" s="66">
        <v>623</v>
      </c>
      <c r="P626" s="65">
        <f t="shared" si="18"/>
        <v>52</v>
      </c>
      <c r="Q626" s="65">
        <v>11</v>
      </c>
      <c r="S626" s="65" t="s">
        <v>74</v>
      </c>
      <c r="T626">
        <f t="shared" si="19"/>
        <v>337</v>
      </c>
    </row>
    <row r="627" spans="15:20" x14ac:dyDescent="0.25">
      <c r="O627" s="66">
        <v>624</v>
      </c>
      <c r="P627" s="65">
        <f t="shared" si="18"/>
        <v>52</v>
      </c>
      <c r="Q627" s="65">
        <v>12</v>
      </c>
      <c r="S627" s="65" t="s">
        <v>75</v>
      </c>
      <c r="T627">
        <f t="shared" si="19"/>
        <v>337</v>
      </c>
    </row>
    <row r="628" spans="15:20" x14ac:dyDescent="0.25">
      <c r="O628" s="66">
        <v>625</v>
      </c>
      <c r="P628" s="65">
        <f t="shared" si="18"/>
        <v>53</v>
      </c>
      <c r="Q628" s="65">
        <v>1</v>
      </c>
      <c r="R628">
        <v>1846</v>
      </c>
      <c r="S628" s="65" t="s">
        <v>64</v>
      </c>
      <c r="T628">
        <f t="shared" si="19"/>
        <v>337</v>
      </c>
    </row>
    <row r="629" spans="15:20" x14ac:dyDescent="0.25">
      <c r="O629" s="66">
        <v>626</v>
      </c>
      <c r="P629" s="65">
        <f t="shared" si="18"/>
        <v>53</v>
      </c>
      <c r="Q629" s="65">
        <v>2</v>
      </c>
      <c r="S629" s="65" t="s">
        <v>65</v>
      </c>
      <c r="T629">
        <f t="shared" si="19"/>
        <v>337</v>
      </c>
    </row>
    <row r="630" spans="15:20" x14ac:dyDescent="0.25">
      <c r="O630" s="66">
        <v>627</v>
      </c>
      <c r="P630" s="65">
        <f t="shared" si="18"/>
        <v>53</v>
      </c>
      <c r="Q630" s="65">
        <v>3</v>
      </c>
      <c r="S630" s="65" t="s">
        <v>66</v>
      </c>
      <c r="T630">
        <f t="shared" si="19"/>
        <v>337</v>
      </c>
    </row>
    <row r="631" spans="15:20" x14ac:dyDescent="0.25">
      <c r="O631" s="66">
        <v>628</v>
      </c>
      <c r="P631" s="65">
        <f t="shared" si="18"/>
        <v>53</v>
      </c>
      <c r="Q631" s="65">
        <v>4</v>
      </c>
      <c r="S631" s="65" t="s">
        <v>67</v>
      </c>
      <c r="T631">
        <f t="shared" si="19"/>
        <v>336</v>
      </c>
    </row>
    <row r="632" spans="15:20" x14ac:dyDescent="0.25">
      <c r="O632" s="66">
        <v>629</v>
      </c>
      <c r="P632" s="65">
        <f t="shared" si="18"/>
        <v>53</v>
      </c>
      <c r="Q632" s="65">
        <v>5</v>
      </c>
      <c r="S632" s="65" t="s">
        <v>68</v>
      </c>
      <c r="T632">
        <f t="shared" si="19"/>
        <v>1076</v>
      </c>
    </row>
    <row r="633" spans="15:20" x14ac:dyDescent="0.25">
      <c r="O633" s="66">
        <v>630</v>
      </c>
      <c r="P633" s="65">
        <f t="shared" si="18"/>
        <v>53</v>
      </c>
      <c r="Q633" s="65">
        <v>6</v>
      </c>
      <c r="S633" s="65" t="s">
        <v>69</v>
      </c>
      <c r="T633">
        <f t="shared" si="19"/>
        <v>410</v>
      </c>
    </row>
    <row r="634" spans="15:20" x14ac:dyDescent="0.25">
      <c r="O634" s="66">
        <v>631</v>
      </c>
      <c r="P634" s="65">
        <f t="shared" si="18"/>
        <v>53</v>
      </c>
      <c r="Q634" s="65">
        <v>7</v>
      </c>
      <c r="S634" s="65" t="s">
        <v>70</v>
      </c>
      <c r="T634">
        <f t="shared" si="19"/>
        <v>362</v>
      </c>
    </row>
    <row r="635" spans="15:20" x14ac:dyDescent="0.25">
      <c r="O635" s="66">
        <v>632</v>
      </c>
      <c r="P635" s="65">
        <f t="shared" si="18"/>
        <v>53</v>
      </c>
      <c r="Q635" s="65">
        <v>8</v>
      </c>
      <c r="S635" s="65" t="s">
        <v>71</v>
      </c>
      <c r="T635">
        <f t="shared" si="19"/>
        <v>336</v>
      </c>
    </row>
    <row r="636" spans="15:20" x14ac:dyDescent="0.25">
      <c r="O636" s="66">
        <v>633</v>
      </c>
      <c r="P636" s="65">
        <f t="shared" si="18"/>
        <v>53</v>
      </c>
      <c r="Q636" s="65">
        <v>9</v>
      </c>
      <c r="S636" s="65" t="s">
        <v>72</v>
      </c>
      <c r="T636">
        <f t="shared" si="19"/>
        <v>336</v>
      </c>
    </row>
    <row r="637" spans="15:20" x14ac:dyDescent="0.25">
      <c r="O637" s="66">
        <v>634</v>
      </c>
      <c r="P637" s="65">
        <f t="shared" si="18"/>
        <v>53</v>
      </c>
      <c r="Q637" s="65">
        <v>10</v>
      </c>
      <c r="S637" s="65" t="s">
        <v>73</v>
      </c>
      <c r="T637">
        <f t="shared" si="19"/>
        <v>336</v>
      </c>
    </row>
    <row r="638" spans="15:20" x14ac:dyDescent="0.25">
      <c r="O638" s="66">
        <v>635</v>
      </c>
      <c r="P638" s="65">
        <f t="shared" si="18"/>
        <v>53</v>
      </c>
      <c r="Q638" s="65">
        <v>11</v>
      </c>
      <c r="S638" s="65" t="s">
        <v>74</v>
      </c>
      <c r="T638">
        <f t="shared" si="19"/>
        <v>336</v>
      </c>
    </row>
    <row r="639" spans="15:20" x14ac:dyDescent="0.25">
      <c r="O639" s="66">
        <v>636</v>
      </c>
      <c r="P639" s="65">
        <f t="shared" si="18"/>
        <v>53</v>
      </c>
      <c r="Q639" s="65">
        <v>12</v>
      </c>
      <c r="S639" s="65" t="s">
        <v>75</v>
      </c>
      <c r="T639">
        <f t="shared" si="19"/>
        <v>337</v>
      </c>
    </row>
    <row r="640" spans="15:20" x14ac:dyDescent="0.25">
      <c r="O640" s="66">
        <v>637</v>
      </c>
      <c r="P640" s="65">
        <f t="shared" si="18"/>
        <v>54</v>
      </c>
      <c r="Q640" s="65">
        <v>1</v>
      </c>
      <c r="R640">
        <v>1847</v>
      </c>
      <c r="S640" s="65" t="s">
        <v>64</v>
      </c>
      <c r="T640">
        <f t="shared" si="19"/>
        <v>298</v>
      </c>
    </row>
    <row r="641" spans="15:20" x14ac:dyDescent="0.25">
      <c r="O641" s="66">
        <v>638</v>
      </c>
      <c r="P641" s="65">
        <f t="shared" si="18"/>
        <v>54</v>
      </c>
      <c r="Q641" s="65">
        <v>2</v>
      </c>
      <c r="S641" s="65" t="s">
        <v>65</v>
      </c>
      <c r="T641">
        <f t="shared" si="19"/>
        <v>79</v>
      </c>
    </row>
    <row r="642" spans="15:20" x14ac:dyDescent="0.25">
      <c r="O642" s="66">
        <v>639</v>
      </c>
      <c r="P642" s="65">
        <f t="shared" si="18"/>
        <v>54</v>
      </c>
      <c r="Q642" s="65">
        <v>3</v>
      </c>
      <c r="S642" s="65" t="s">
        <v>66</v>
      </c>
      <c r="T642">
        <f t="shared" si="19"/>
        <v>50</v>
      </c>
    </row>
    <row r="643" spans="15:20" x14ac:dyDescent="0.25">
      <c r="O643" s="66">
        <v>640</v>
      </c>
      <c r="P643" s="65">
        <f t="shared" si="18"/>
        <v>54</v>
      </c>
      <c r="Q643" s="65">
        <v>4</v>
      </c>
      <c r="S643" s="65" t="s">
        <v>67</v>
      </c>
      <c r="T643">
        <f t="shared" si="19"/>
        <v>1197</v>
      </c>
    </row>
    <row r="644" spans="15:20" x14ac:dyDescent="0.25">
      <c r="O644" s="66">
        <v>641</v>
      </c>
      <c r="P644" s="65">
        <f t="shared" ref="P644:P699" si="20">ROUNDUP(O644/12,0)</f>
        <v>54</v>
      </c>
      <c r="Q644" s="65">
        <v>5</v>
      </c>
      <c r="S644" s="65" t="s">
        <v>68</v>
      </c>
      <c r="T644">
        <f t="shared" ref="T644:T699" si="21">INDEX($B$7:$M$63,P644,Q644)</f>
        <v>209</v>
      </c>
    </row>
    <row r="645" spans="15:20" x14ac:dyDescent="0.25">
      <c r="O645" s="66">
        <v>642</v>
      </c>
      <c r="P645" s="65">
        <f t="shared" si="20"/>
        <v>54</v>
      </c>
      <c r="Q645" s="65">
        <v>6</v>
      </c>
      <c r="S645" s="65" t="s">
        <v>69</v>
      </c>
      <c r="T645">
        <f t="shared" si="21"/>
        <v>244</v>
      </c>
    </row>
    <row r="646" spans="15:20" x14ac:dyDescent="0.25">
      <c r="O646" s="66">
        <v>643</v>
      </c>
      <c r="P646" s="65">
        <f t="shared" si="20"/>
        <v>54</v>
      </c>
      <c r="Q646" s="65">
        <v>7</v>
      </c>
      <c r="S646" s="65" t="s">
        <v>70</v>
      </c>
      <c r="T646">
        <f t="shared" si="21"/>
        <v>261</v>
      </c>
    </row>
    <row r="647" spans="15:20" x14ac:dyDescent="0.25">
      <c r="O647" s="66">
        <v>644</v>
      </c>
      <c r="P647" s="65">
        <f t="shared" si="20"/>
        <v>54</v>
      </c>
      <c r="Q647" s="65">
        <v>8</v>
      </c>
      <c r="S647" s="65" t="s">
        <v>71</v>
      </c>
      <c r="T647">
        <f t="shared" si="21"/>
        <v>266</v>
      </c>
    </row>
    <row r="648" spans="15:20" x14ac:dyDescent="0.25">
      <c r="O648" s="66">
        <v>645</v>
      </c>
      <c r="P648" s="65">
        <f t="shared" si="20"/>
        <v>54</v>
      </c>
      <c r="Q648" s="65">
        <v>9</v>
      </c>
      <c r="S648" s="65" t="s">
        <v>72</v>
      </c>
      <c r="T648">
        <f t="shared" si="21"/>
        <v>241</v>
      </c>
    </row>
    <row r="649" spans="15:20" x14ac:dyDescent="0.25">
      <c r="O649" s="66">
        <v>646</v>
      </c>
      <c r="P649" s="65">
        <f t="shared" si="20"/>
        <v>54</v>
      </c>
      <c r="Q649" s="65">
        <v>10</v>
      </c>
      <c r="S649" s="65" t="s">
        <v>73</v>
      </c>
      <c r="T649">
        <f t="shared" si="21"/>
        <v>187</v>
      </c>
    </row>
    <row r="650" spans="15:20" x14ac:dyDescent="0.25">
      <c r="O650" s="66">
        <v>647</v>
      </c>
      <c r="P650" s="65">
        <f t="shared" si="20"/>
        <v>54</v>
      </c>
      <c r="Q650" s="65">
        <v>11</v>
      </c>
      <c r="S650" s="65" t="s">
        <v>74</v>
      </c>
      <c r="T650">
        <f t="shared" si="21"/>
        <v>93</v>
      </c>
    </row>
    <row r="651" spans="15:20" x14ac:dyDescent="0.25">
      <c r="O651" s="66">
        <v>648</v>
      </c>
      <c r="P651" s="65">
        <f t="shared" si="20"/>
        <v>54</v>
      </c>
      <c r="Q651" s="65">
        <v>12</v>
      </c>
      <c r="S651" s="65" t="s">
        <v>75</v>
      </c>
      <c r="T651">
        <f t="shared" si="21"/>
        <v>156</v>
      </c>
    </row>
    <row r="652" spans="15:20" x14ac:dyDescent="0.25">
      <c r="O652" s="66">
        <v>649</v>
      </c>
      <c r="P652" s="65">
        <f t="shared" si="20"/>
        <v>55</v>
      </c>
      <c r="Q652" s="65">
        <v>1</v>
      </c>
      <c r="R652">
        <v>1848</v>
      </c>
      <c r="S652" s="65" t="s">
        <v>64</v>
      </c>
      <c r="T652">
        <f t="shared" si="21"/>
        <v>252</v>
      </c>
    </row>
    <row r="653" spans="15:20" x14ac:dyDescent="0.25">
      <c r="O653" s="66">
        <v>650</v>
      </c>
      <c r="P653" s="65">
        <f t="shared" si="20"/>
        <v>55</v>
      </c>
      <c r="Q653" s="65">
        <v>2</v>
      </c>
      <c r="S653" s="65" t="s">
        <v>65</v>
      </c>
      <c r="T653">
        <f t="shared" si="21"/>
        <v>296</v>
      </c>
    </row>
    <row r="654" spans="15:20" x14ac:dyDescent="0.25">
      <c r="O654" s="66">
        <v>651</v>
      </c>
      <c r="P654" s="65">
        <f t="shared" si="20"/>
        <v>55</v>
      </c>
      <c r="Q654" s="65">
        <v>3</v>
      </c>
      <c r="S654" s="65" t="s">
        <v>66</v>
      </c>
      <c r="T654">
        <f t="shared" si="21"/>
        <v>328</v>
      </c>
    </row>
    <row r="655" spans="15:20" x14ac:dyDescent="0.25">
      <c r="O655" s="66">
        <v>652</v>
      </c>
      <c r="P655" s="65">
        <f t="shared" si="20"/>
        <v>55</v>
      </c>
      <c r="Q655" s="65">
        <v>4</v>
      </c>
      <c r="S655" s="65" t="s">
        <v>67</v>
      </c>
      <c r="T655">
        <f t="shared" si="21"/>
        <v>1202</v>
      </c>
    </row>
    <row r="656" spans="15:20" x14ac:dyDescent="0.25">
      <c r="O656" s="66">
        <v>653</v>
      </c>
      <c r="P656" s="65">
        <f t="shared" si="20"/>
        <v>55</v>
      </c>
      <c r="Q656" s="65">
        <v>5</v>
      </c>
      <c r="S656" s="65" t="s">
        <v>68</v>
      </c>
      <c r="T656">
        <f t="shared" si="21"/>
        <v>370</v>
      </c>
    </row>
    <row r="657" spans="15:20" x14ac:dyDescent="0.25">
      <c r="O657" s="66">
        <v>654</v>
      </c>
      <c r="P657" s="65">
        <f t="shared" si="20"/>
        <v>55</v>
      </c>
      <c r="Q657" s="65">
        <v>6</v>
      </c>
      <c r="S657" s="65" t="s">
        <v>69</v>
      </c>
      <c r="T657">
        <f t="shared" si="21"/>
        <v>489</v>
      </c>
    </row>
    <row r="658" spans="15:20" x14ac:dyDescent="0.25">
      <c r="O658" s="66">
        <v>655</v>
      </c>
      <c r="P658" s="65">
        <f t="shared" si="20"/>
        <v>55</v>
      </c>
      <c r="Q658" s="65">
        <v>7</v>
      </c>
      <c r="S658" s="65" t="s">
        <v>70</v>
      </c>
      <c r="T658">
        <f t="shared" si="21"/>
        <v>1242</v>
      </c>
    </row>
    <row r="659" spans="15:20" x14ac:dyDescent="0.25">
      <c r="O659" s="66">
        <v>656</v>
      </c>
      <c r="P659" s="65">
        <f t="shared" si="20"/>
        <v>55</v>
      </c>
      <c r="Q659" s="65">
        <v>8</v>
      </c>
      <c r="S659" s="65" t="s">
        <v>71</v>
      </c>
      <c r="T659">
        <f t="shared" si="21"/>
        <v>499</v>
      </c>
    </row>
    <row r="660" spans="15:20" x14ac:dyDescent="0.25">
      <c r="O660" s="66">
        <v>657</v>
      </c>
      <c r="P660" s="65">
        <f t="shared" si="20"/>
        <v>55</v>
      </c>
      <c r="Q660" s="65">
        <v>9</v>
      </c>
      <c r="S660" s="65" t="s">
        <v>72</v>
      </c>
      <c r="T660">
        <f t="shared" si="21"/>
        <v>526</v>
      </c>
    </row>
    <row r="661" spans="15:20" x14ac:dyDescent="0.25">
      <c r="O661" s="66">
        <v>658</v>
      </c>
      <c r="P661" s="65">
        <f t="shared" si="20"/>
        <v>55</v>
      </c>
      <c r="Q661" s="65">
        <v>10</v>
      </c>
      <c r="S661" s="65" t="s">
        <v>73</v>
      </c>
      <c r="T661">
        <f t="shared" si="21"/>
        <v>1266</v>
      </c>
    </row>
    <row r="662" spans="15:20" x14ac:dyDescent="0.25">
      <c r="O662" s="66">
        <v>659</v>
      </c>
      <c r="P662" s="65">
        <f t="shared" si="20"/>
        <v>55</v>
      </c>
      <c r="Q662" s="65">
        <v>11</v>
      </c>
      <c r="S662" s="65" t="s">
        <v>74</v>
      </c>
      <c r="T662">
        <f t="shared" si="21"/>
        <v>618</v>
      </c>
    </row>
    <row r="663" spans="15:20" x14ac:dyDescent="0.25">
      <c r="O663" s="66">
        <v>660</v>
      </c>
      <c r="P663" s="65">
        <f t="shared" si="20"/>
        <v>55</v>
      </c>
      <c r="Q663" s="65">
        <v>12</v>
      </c>
      <c r="S663" s="65" t="s">
        <v>75</v>
      </c>
      <c r="T663">
        <f t="shared" si="21"/>
        <v>565</v>
      </c>
    </row>
    <row r="664" spans="15:20" x14ac:dyDescent="0.25">
      <c r="O664" s="66">
        <v>661</v>
      </c>
      <c r="P664" s="65">
        <f t="shared" si="20"/>
        <v>56</v>
      </c>
      <c r="Q664" s="65">
        <v>1</v>
      </c>
      <c r="R664">
        <v>1849</v>
      </c>
      <c r="S664" s="65" t="s">
        <v>64</v>
      </c>
      <c r="T664">
        <f t="shared" si="21"/>
        <v>637</v>
      </c>
    </row>
    <row r="665" spans="15:20" x14ac:dyDescent="0.25">
      <c r="O665" s="66">
        <v>662</v>
      </c>
      <c r="P665" s="65">
        <f t="shared" si="20"/>
        <v>56</v>
      </c>
      <c r="Q665" s="65">
        <v>2</v>
      </c>
      <c r="S665" s="65" t="s">
        <v>65</v>
      </c>
      <c r="T665">
        <f t="shared" si="21"/>
        <v>637</v>
      </c>
    </row>
    <row r="666" spans="15:20" x14ac:dyDescent="0.25">
      <c r="O666" s="66">
        <v>663</v>
      </c>
      <c r="P666" s="65">
        <f t="shared" si="20"/>
        <v>56</v>
      </c>
      <c r="Q666" s="65">
        <v>3</v>
      </c>
      <c r="S666" s="65" t="s">
        <v>66</v>
      </c>
      <c r="T666">
        <f t="shared" si="21"/>
        <v>637</v>
      </c>
    </row>
    <row r="667" spans="15:20" x14ac:dyDescent="0.25">
      <c r="O667" s="66">
        <v>664</v>
      </c>
      <c r="P667" s="65">
        <f t="shared" si="20"/>
        <v>56</v>
      </c>
      <c r="Q667" s="65">
        <v>4</v>
      </c>
      <c r="S667" s="65" t="s">
        <v>67</v>
      </c>
      <c r="T667">
        <f t="shared" si="21"/>
        <v>890</v>
      </c>
    </row>
    <row r="668" spans="15:20" x14ac:dyDescent="0.25">
      <c r="O668" s="66">
        <v>665</v>
      </c>
      <c r="P668" s="65">
        <f t="shared" si="20"/>
        <v>56</v>
      </c>
      <c r="Q668" s="65">
        <v>5</v>
      </c>
      <c r="S668" s="65" t="s">
        <v>68</v>
      </c>
      <c r="T668">
        <f t="shared" si="21"/>
        <v>637</v>
      </c>
    </row>
    <row r="669" spans="15:20" x14ac:dyDescent="0.25">
      <c r="O669" s="66">
        <v>666</v>
      </c>
      <c r="P669" s="65">
        <f t="shared" si="20"/>
        <v>56</v>
      </c>
      <c r="Q669" s="65">
        <v>6</v>
      </c>
      <c r="S669" s="65" t="s">
        <v>69</v>
      </c>
      <c r="T669">
        <f t="shared" si="21"/>
        <v>672</v>
      </c>
    </row>
    <row r="670" spans="15:20" x14ac:dyDescent="0.25">
      <c r="O670" s="66">
        <v>667</v>
      </c>
      <c r="P670" s="65">
        <f t="shared" si="20"/>
        <v>56</v>
      </c>
      <c r="Q670" s="65">
        <v>7</v>
      </c>
      <c r="S670" s="65" t="s">
        <v>70</v>
      </c>
      <c r="T670">
        <f t="shared" si="21"/>
        <v>837</v>
      </c>
    </row>
    <row r="671" spans="15:20" x14ac:dyDescent="0.25">
      <c r="O671" s="66">
        <v>668</v>
      </c>
      <c r="P671" s="65">
        <f t="shared" si="20"/>
        <v>56</v>
      </c>
      <c r="Q671" s="65">
        <v>8</v>
      </c>
      <c r="S671" s="65" t="s">
        <v>71</v>
      </c>
      <c r="T671">
        <f t="shared" si="21"/>
        <v>740</v>
      </c>
    </row>
    <row r="672" spans="15:20" x14ac:dyDescent="0.25">
      <c r="O672" s="66">
        <v>669</v>
      </c>
      <c r="P672" s="65">
        <f t="shared" si="20"/>
        <v>56</v>
      </c>
      <c r="Q672" s="65">
        <v>9</v>
      </c>
      <c r="S672" s="65" t="s">
        <v>72</v>
      </c>
      <c r="T672">
        <f t="shared" si="21"/>
        <v>787</v>
      </c>
    </row>
    <row r="673" spans="15:20" x14ac:dyDescent="0.25">
      <c r="O673" s="66">
        <v>670</v>
      </c>
      <c r="P673" s="65">
        <f t="shared" si="20"/>
        <v>56</v>
      </c>
      <c r="Q673" s="65">
        <v>10</v>
      </c>
      <c r="S673" s="65" t="s">
        <v>73</v>
      </c>
      <c r="T673">
        <f t="shared" si="21"/>
        <v>827</v>
      </c>
    </row>
    <row r="674" spans="15:20" x14ac:dyDescent="0.25">
      <c r="O674" s="66">
        <v>671</v>
      </c>
      <c r="P674" s="65">
        <f t="shared" si="20"/>
        <v>56</v>
      </c>
      <c r="Q674" s="65">
        <v>11</v>
      </c>
      <c r="S674" s="65" t="s">
        <v>74</v>
      </c>
      <c r="T674">
        <f t="shared" si="21"/>
        <v>832</v>
      </c>
    </row>
    <row r="675" spans="15:20" x14ac:dyDescent="0.25">
      <c r="O675" s="66">
        <v>672</v>
      </c>
      <c r="P675" s="65">
        <f t="shared" si="20"/>
        <v>56</v>
      </c>
      <c r="Q675" s="65">
        <v>12</v>
      </c>
      <c r="S675" s="65" t="s">
        <v>75</v>
      </c>
      <c r="T675">
        <f t="shared" si="21"/>
        <v>837</v>
      </c>
    </row>
    <row r="676" spans="15:20" x14ac:dyDescent="0.25">
      <c r="O676" s="66">
        <v>673</v>
      </c>
      <c r="P676" s="65">
        <f t="shared" si="20"/>
        <v>57</v>
      </c>
      <c r="Q676" s="65">
        <v>1</v>
      </c>
      <c r="R676">
        <v>1850</v>
      </c>
      <c r="S676" s="65" t="s">
        <v>64</v>
      </c>
      <c r="T676">
        <f t="shared" si="21"/>
        <v>837</v>
      </c>
    </row>
    <row r="677" spans="15:20" x14ac:dyDescent="0.25">
      <c r="O677" s="66">
        <v>674</v>
      </c>
      <c r="P677" s="65">
        <f t="shared" si="20"/>
        <v>57</v>
      </c>
      <c r="Q677" s="65">
        <v>2</v>
      </c>
      <c r="S677" s="65" t="s">
        <v>65</v>
      </c>
      <c r="T677">
        <f t="shared" si="21"/>
        <v>837</v>
      </c>
    </row>
    <row r="678" spans="15:20" x14ac:dyDescent="0.25">
      <c r="O678" s="66">
        <v>675</v>
      </c>
      <c r="P678" s="65">
        <f t="shared" si="20"/>
        <v>57</v>
      </c>
      <c r="Q678" s="65">
        <v>3</v>
      </c>
      <c r="S678" s="65" t="s">
        <v>66</v>
      </c>
      <c r="T678">
        <f t="shared" si="21"/>
        <v>837</v>
      </c>
    </row>
    <row r="679" spans="15:20" x14ac:dyDescent="0.25">
      <c r="O679" s="66">
        <v>676</v>
      </c>
      <c r="P679" s="65">
        <f t="shared" si="20"/>
        <v>57</v>
      </c>
      <c r="Q679" s="65">
        <v>4</v>
      </c>
      <c r="S679" s="65" t="s">
        <v>67</v>
      </c>
      <c r="T679">
        <f t="shared" si="21"/>
        <v>837</v>
      </c>
    </row>
    <row r="680" spans="15:20" x14ac:dyDescent="0.25">
      <c r="O680" s="66">
        <v>677</v>
      </c>
      <c r="P680" s="65">
        <f t="shared" si="20"/>
        <v>57</v>
      </c>
      <c r="Q680" s="65">
        <v>5</v>
      </c>
      <c r="S680" s="65" t="s">
        <v>68</v>
      </c>
      <c r="T680">
        <f t="shared" si="21"/>
        <v>837</v>
      </c>
    </row>
    <row r="681" spans="15:20" x14ac:dyDescent="0.25">
      <c r="O681" s="66">
        <v>678</v>
      </c>
      <c r="P681" s="65">
        <f t="shared" si="20"/>
        <v>57</v>
      </c>
      <c r="Q681" s="65">
        <v>6</v>
      </c>
      <c r="S681" s="65" t="s">
        <v>69</v>
      </c>
      <c r="T681">
        <f t="shared" si="21"/>
        <v>837</v>
      </c>
    </row>
    <row r="682" spans="15:20" x14ac:dyDescent="0.25">
      <c r="O682" s="66">
        <v>679</v>
      </c>
      <c r="P682" s="65">
        <f t="shared" si="20"/>
        <v>57</v>
      </c>
      <c r="Q682" s="65">
        <v>7</v>
      </c>
      <c r="S682" s="65" t="s">
        <v>70</v>
      </c>
      <c r="T682">
        <f t="shared" si="21"/>
        <v>696</v>
      </c>
    </row>
    <row r="683" spans="15:20" x14ac:dyDescent="0.25">
      <c r="O683" s="66">
        <v>680</v>
      </c>
      <c r="P683" s="65">
        <f t="shared" si="20"/>
        <v>57</v>
      </c>
      <c r="Q683" s="65">
        <v>8</v>
      </c>
      <c r="S683" s="65" t="s">
        <v>71</v>
      </c>
      <c r="T683">
        <f t="shared" si="21"/>
        <v>1036</v>
      </c>
    </row>
    <row r="684" spans="15:20" x14ac:dyDescent="0.25">
      <c r="O684" s="66">
        <v>681</v>
      </c>
      <c r="P684" s="65">
        <f t="shared" si="20"/>
        <v>57</v>
      </c>
      <c r="Q684" s="65">
        <v>9</v>
      </c>
      <c r="S684" s="65" t="s">
        <v>72</v>
      </c>
      <c r="T684">
        <f t="shared" si="21"/>
        <v>1036</v>
      </c>
    </row>
    <row r="685" spans="15:20" x14ac:dyDescent="0.25">
      <c r="O685" s="66">
        <v>682</v>
      </c>
      <c r="P685" s="65">
        <f t="shared" si="20"/>
        <v>57</v>
      </c>
      <c r="Q685" s="65">
        <v>10</v>
      </c>
      <c r="S685" s="65" t="s">
        <v>73</v>
      </c>
      <c r="T685">
        <f t="shared" si="21"/>
        <v>1036</v>
      </c>
    </row>
    <row r="686" spans="15:20" x14ac:dyDescent="0.25">
      <c r="O686" s="66">
        <v>683</v>
      </c>
      <c r="P686" s="65">
        <f t="shared" si="20"/>
        <v>57</v>
      </c>
      <c r="Q686" s="65">
        <v>11</v>
      </c>
      <c r="S686" s="65" t="s">
        <v>74</v>
      </c>
      <c r="T686">
        <f t="shared" si="21"/>
        <v>1036</v>
      </c>
    </row>
    <row r="687" spans="15:20" x14ac:dyDescent="0.25">
      <c r="O687" s="66">
        <v>684</v>
      </c>
      <c r="P687" s="65">
        <f t="shared" si="20"/>
        <v>57</v>
      </c>
      <c r="Q687" s="65">
        <v>12</v>
      </c>
      <c r="S687" s="65" t="s">
        <v>75</v>
      </c>
      <c r="T687">
        <f t="shared" si="21"/>
        <v>1038</v>
      </c>
    </row>
    <row r="688" spans="15:20" x14ac:dyDescent="0.25">
      <c r="O688" s="66">
        <v>685</v>
      </c>
      <c r="P688" s="65">
        <f t="shared" si="20"/>
        <v>58</v>
      </c>
      <c r="Q688" s="65">
        <v>1</v>
      </c>
      <c r="R688">
        <v>1851</v>
      </c>
      <c r="S688" s="65" t="s">
        <v>64</v>
      </c>
      <c r="T688" t="e">
        <f t="shared" si="21"/>
        <v>#REF!</v>
      </c>
    </row>
    <row r="689" spans="15:20" x14ac:dyDescent="0.25">
      <c r="O689" s="66">
        <v>686</v>
      </c>
      <c r="P689" s="65">
        <f t="shared" si="20"/>
        <v>58</v>
      </c>
      <c r="Q689" s="65">
        <v>2</v>
      </c>
      <c r="S689" s="65" t="s">
        <v>65</v>
      </c>
      <c r="T689" t="e">
        <f t="shared" si="21"/>
        <v>#REF!</v>
      </c>
    </row>
    <row r="690" spans="15:20" x14ac:dyDescent="0.25">
      <c r="O690" s="66">
        <v>687</v>
      </c>
      <c r="P690" s="65">
        <f t="shared" si="20"/>
        <v>58</v>
      </c>
      <c r="Q690" s="65">
        <v>3</v>
      </c>
      <c r="S690" s="65" t="s">
        <v>66</v>
      </c>
      <c r="T690" t="e">
        <f t="shared" si="21"/>
        <v>#REF!</v>
      </c>
    </row>
    <row r="691" spans="15:20" x14ac:dyDescent="0.25">
      <c r="O691" s="66">
        <v>688</v>
      </c>
      <c r="P691" s="65">
        <f t="shared" si="20"/>
        <v>58</v>
      </c>
      <c r="Q691" s="65">
        <v>4</v>
      </c>
      <c r="S691" s="65" t="s">
        <v>67</v>
      </c>
      <c r="T691" t="e">
        <f t="shared" si="21"/>
        <v>#REF!</v>
      </c>
    </row>
    <row r="692" spans="15:20" x14ac:dyDescent="0.25">
      <c r="O692" s="66">
        <v>689</v>
      </c>
      <c r="P692" s="65">
        <f t="shared" si="20"/>
        <v>58</v>
      </c>
      <c r="Q692" s="65">
        <v>5</v>
      </c>
      <c r="S692" s="65" t="s">
        <v>68</v>
      </c>
      <c r="T692" t="e">
        <f t="shared" si="21"/>
        <v>#REF!</v>
      </c>
    </row>
    <row r="693" spans="15:20" x14ac:dyDescent="0.25">
      <c r="O693" s="66">
        <v>690</v>
      </c>
      <c r="P693" s="65">
        <f t="shared" si="20"/>
        <v>58</v>
      </c>
      <c r="Q693" s="65">
        <v>6</v>
      </c>
      <c r="S693" s="65" t="s">
        <v>69</v>
      </c>
      <c r="T693" t="e">
        <f t="shared" si="21"/>
        <v>#REF!</v>
      </c>
    </row>
    <row r="694" spans="15:20" x14ac:dyDescent="0.25">
      <c r="O694" s="66">
        <v>691</v>
      </c>
      <c r="P694" s="65">
        <f t="shared" si="20"/>
        <v>58</v>
      </c>
      <c r="Q694" s="65">
        <v>7</v>
      </c>
      <c r="S694" s="65" t="s">
        <v>70</v>
      </c>
      <c r="T694" t="e">
        <f t="shared" si="21"/>
        <v>#REF!</v>
      </c>
    </row>
    <row r="695" spans="15:20" x14ac:dyDescent="0.25">
      <c r="O695" s="66">
        <v>692</v>
      </c>
      <c r="P695" s="65">
        <f t="shared" si="20"/>
        <v>58</v>
      </c>
      <c r="Q695" s="65">
        <v>8</v>
      </c>
      <c r="S695" s="65" t="s">
        <v>71</v>
      </c>
      <c r="T695" t="e">
        <f t="shared" si="21"/>
        <v>#REF!</v>
      </c>
    </row>
    <row r="696" spans="15:20" x14ac:dyDescent="0.25">
      <c r="O696" s="66">
        <v>693</v>
      </c>
      <c r="P696" s="65">
        <f t="shared" si="20"/>
        <v>58</v>
      </c>
      <c r="Q696" s="65">
        <v>9</v>
      </c>
      <c r="S696" s="65" t="s">
        <v>72</v>
      </c>
      <c r="T696" t="e">
        <f t="shared" si="21"/>
        <v>#REF!</v>
      </c>
    </row>
    <row r="697" spans="15:20" x14ac:dyDescent="0.25">
      <c r="O697" s="66">
        <v>694</v>
      </c>
      <c r="P697" s="65">
        <f t="shared" si="20"/>
        <v>58</v>
      </c>
      <c r="Q697" s="65">
        <v>10</v>
      </c>
      <c r="S697" s="65" t="s">
        <v>73</v>
      </c>
      <c r="T697" t="e">
        <f t="shared" si="21"/>
        <v>#REF!</v>
      </c>
    </row>
    <row r="698" spans="15:20" x14ac:dyDescent="0.25">
      <c r="O698" s="66">
        <v>695</v>
      </c>
      <c r="P698" s="65">
        <f t="shared" si="20"/>
        <v>58</v>
      </c>
      <c r="Q698" s="65">
        <v>11</v>
      </c>
      <c r="S698" s="65" t="s">
        <v>74</v>
      </c>
      <c r="T698" t="e">
        <f t="shared" si="21"/>
        <v>#REF!</v>
      </c>
    </row>
    <row r="699" spans="15:20" x14ac:dyDescent="0.25">
      <c r="O699" s="66">
        <v>696</v>
      </c>
      <c r="P699" s="65">
        <f t="shared" si="20"/>
        <v>58</v>
      </c>
      <c r="Q699" s="65">
        <v>12</v>
      </c>
      <c r="S699" s="65" t="s">
        <v>75</v>
      </c>
      <c r="T699" t="e">
        <f t="shared" si="21"/>
        <v>#REF!</v>
      </c>
    </row>
  </sheetData>
  <hyperlinks>
    <hyperlink ref="A1" location="Contents!A1" display="Contents"/>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699"/>
  <sheetViews>
    <sheetView zoomScaleNormal="100" workbookViewId="0"/>
  </sheetViews>
  <sheetFormatPr defaultRowHeight="15" x14ac:dyDescent="0.25"/>
  <cols>
    <col min="15" max="15" width="5.42578125" style="65" bestFit="1" customWidth="1"/>
    <col min="16" max="17" width="4.42578125" style="65" bestFit="1" customWidth="1"/>
  </cols>
  <sheetData>
    <row r="1" spans="1:21" x14ac:dyDescent="0.25">
      <c r="A1" s="115" t="s">
        <v>349</v>
      </c>
      <c r="B1" s="5" t="s">
        <v>195</v>
      </c>
    </row>
    <row r="2" spans="1:21" x14ac:dyDescent="0.25">
      <c r="B2" s="5" t="s">
        <v>192</v>
      </c>
    </row>
    <row r="3" spans="1:21" x14ac:dyDescent="0.25">
      <c r="B3" s="5" t="s">
        <v>273</v>
      </c>
      <c r="T3" t="s">
        <v>164</v>
      </c>
      <c r="U3" t="s">
        <v>194</v>
      </c>
    </row>
    <row r="4" spans="1:21" x14ac:dyDescent="0.25">
      <c r="B4" s="5" t="s">
        <v>145</v>
      </c>
      <c r="O4" s="66">
        <v>1</v>
      </c>
      <c r="P4" s="65">
        <f t="shared" ref="P4:P67" si="0">ROUNDUP(O4/12,0)</f>
        <v>1</v>
      </c>
      <c r="Q4" s="65">
        <v>1</v>
      </c>
      <c r="R4">
        <v>1794</v>
      </c>
      <c r="S4" s="65" t="s">
        <v>64</v>
      </c>
      <c r="T4">
        <f t="shared" ref="T4:T67" si="1">INDEX($B$7:$M$62,P4,Q4)</f>
        <v>8651</v>
      </c>
      <c r="U4">
        <v>8720</v>
      </c>
    </row>
    <row r="5" spans="1:21" x14ac:dyDescent="0.25">
      <c r="O5" s="66">
        <v>2</v>
      </c>
      <c r="P5" s="65">
        <f t="shared" si="0"/>
        <v>1</v>
      </c>
      <c r="Q5" s="65">
        <v>2</v>
      </c>
      <c r="S5" s="65" t="s">
        <v>65</v>
      </c>
      <c r="T5">
        <f t="shared" si="1"/>
        <v>8154</v>
      </c>
      <c r="U5">
        <v>8831</v>
      </c>
    </row>
    <row r="6" spans="1:21" x14ac:dyDescent="0.25">
      <c r="A6" s="9" t="s">
        <v>2</v>
      </c>
      <c r="B6" s="9" t="s">
        <v>191</v>
      </c>
      <c r="C6" s="9" t="s">
        <v>190</v>
      </c>
      <c r="D6" s="9" t="s">
        <v>189</v>
      </c>
      <c r="E6" s="9" t="s">
        <v>188</v>
      </c>
      <c r="F6" s="9" t="s">
        <v>187</v>
      </c>
      <c r="G6" s="9" t="s">
        <v>186</v>
      </c>
      <c r="H6" s="9" t="s">
        <v>185</v>
      </c>
      <c r="I6" s="9" t="s">
        <v>184</v>
      </c>
      <c r="J6" s="9" t="s">
        <v>183</v>
      </c>
      <c r="K6" s="9" t="s">
        <v>182</v>
      </c>
      <c r="L6" s="9" t="s">
        <v>181</v>
      </c>
      <c r="M6" s="9" t="s">
        <v>180</v>
      </c>
      <c r="O6" s="66">
        <v>3</v>
      </c>
      <c r="P6" s="65">
        <f t="shared" si="0"/>
        <v>1</v>
      </c>
      <c r="Q6" s="65">
        <v>3</v>
      </c>
      <c r="S6" s="65" t="s">
        <v>66</v>
      </c>
      <c r="T6">
        <f t="shared" si="1"/>
        <v>8133</v>
      </c>
      <c r="U6">
        <v>9052</v>
      </c>
    </row>
    <row r="7" spans="1:21" x14ac:dyDescent="0.25">
      <c r="A7" s="13">
        <v>1794</v>
      </c>
      <c r="B7" s="66">
        <v>8651</v>
      </c>
      <c r="C7" s="66">
        <v>8154</v>
      </c>
      <c r="D7" s="66">
        <v>8133</v>
      </c>
      <c r="E7" s="66">
        <v>7854</v>
      </c>
      <c r="F7" s="66">
        <v>7871</v>
      </c>
      <c r="G7" s="66">
        <v>7122</v>
      </c>
      <c r="H7" s="66">
        <v>7818</v>
      </c>
      <c r="I7" s="66">
        <v>7052</v>
      </c>
      <c r="J7" s="66">
        <v>8148</v>
      </c>
      <c r="K7" s="66">
        <v>8468</v>
      </c>
      <c r="L7" s="66">
        <v>8162</v>
      </c>
      <c r="M7" s="66">
        <v>7960</v>
      </c>
      <c r="O7" s="66">
        <v>4</v>
      </c>
      <c r="P7" s="65">
        <f t="shared" si="0"/>
        <v>1</v>
      </c>
      <c r="Q7" s="65">
        <v>4</v>
      </c>
      <c r="S7" s="65" t="s">
        <v>67</v>
      </c>
      <c r="T7">
        <f t="shared" si="1"/>
        <v>7854</v>
      </c>
      <c r="U7">
        <v>8757</v>
      </c>
    </row>
    <row r="8" spans="1:21" x14ac:dyDescent="0.25">
      <c r="A8" s="13">
        <v>1795</v>
      </c>
      <c r="B8" s="66">
        <v>8033</v>
      </c>
      <c r="C8" s="66">
        <v>8854</v>
      </c>
      <c r="D8" s="66">
        <v>9612</v>
      </c>
      <c r="E8" s="66">
        <v>10127</v>
      </c>
      <c r="F8" s="66">
        <v>9597</v>
      </c>
      <c r="G8" s="66">
        <v>9835</v>
      </c>
      <c r="H8" s="66">
        <v>9990</v>
      </c>
      <c r="I8" s="66">
        <v>10316</v>
      </c>
      <c r="J8" s="66">
        <v>12529</v>
      </c>
      <c r="K8" s="66">
        <v>11338</v>
      </c>
      <c r="L8" s="66">
        <v>10197</v>
      </c>
      <c r="M8" s="66">
        <v>11215</v>
      </c>
      <c r="O8" s="66">
        <v>5</v>
      </c>
      <c r="P8" s="65">
        <f t="shared" si="0"/>
        <v>1</v>
      </c>
      <c r="Q8" s="65">
        <v>5</v>
      </c>
      <c r="S8" s="65" t="s">
        <v>68</v>
      </c>
      <c r="T8">
        <f t="shared" si="1"/>
        <v>7871</v>
      </c>
      <c r="U8">
        <v>8516</v>
      </c>
    </row>
    <row r="9" spans="1:21" x14ac:dyDescent="0.25">
      <c r="A9" s="13">
        <v>1796</v>
      </c>
      <c r="B9" s="66">
        <v>10574</v>
      </c>
      <c r="C9" s="66">
        <v>10619</v>
      </c>
      <c r="D9" s="66">
        <v>10159</v>
      </c>
      <c r="E9" s="66">
        <v>9857</v>
      </c>
      <c r="F9" s="66">
        <v>9970</v>
      </c>
      <c r="G9" s="66">
        <v>9816</v>
      </c>
      <c r="H9" s="66">
        <v>9232</v>
      </c>
      <c r="I9" s="66">
        <v>8717</v>
      </c>
      <c r="J9" s="66">
        <v>8189</v>
      </c>
      <c r="K9" s="66">
        <v>8550</v>
      </c>
      <c r="L9" s="66">
        <v>9431</v>
      </c>
      <c r="M9" s="66">
        <v>10001</v>
      </c>
      <c r="O9" s="66">
        <v>6</v>
      </c>
      <c r="P9" s="65">
        <f t="shared" si="0"/>
        <v>1</v>
      </c>
      <c r="Q9" s="65">
        <v>6</v>
      </c>
      <c r="S9" s="65" t="s">
        <v>69</v>
      </c>
      <c r="T9">
        <f t="shared" si="1"/>
        <v>7122</v>
      </c>
      <c r="U9">
        <v>7264</v>
      </c>
    </row>
    <row r="10" spans="1:21" x14ac:dyDescent="0.25">
      <c r="A10" s="13">
        <v>1797</v>
      </c>
      <c r="B10" s="66">
        <v>8777</v>
      </c>
      <c r="C10" s="66">
        <v>7620</v>
      </c>
      <c r="D10" s="66">
        <v>7429</v>
      </c>
      <c r="E10" s="66">
        <v>7439</v>
      </c>
      <c r="F10" s="66">
        <v>7493</v>
      </c>
      <c r="G10" s="66">
        <v>7590</v>
      </c>
      <c r="H10" s="66">
        <v>7899</v>
      </c>
      <c r="I10" s="66">
        <v>7707</v>
      </c>
      <c r="J10" s="66">
        <v>6273</v>
      </c>
      <c r="K10" s="66">
        <v>5175</v>
      </c>
      <c r="L10" s="66">
        <v>4699</v>
      </c>
      <c r="M10" s="66">
        <v>5858</v>
      </c>
      <c r="O10" s="66">
        <v>7</v>
      </c>
      <c r="P10" s="65">
        <f t="shared" si="0"/>
        <v>1</v>
      </c>
      <c r="Q10" s="65">
        <v>7</v>
      </c>
      <c r="S10" s="65" t="s">
        <v>70</v>
      </c>
      <c r="T10">
        <f t="shared" si="1"/>
        <v>7818</v>
      </c>
      <c r="U10">
        <v>7365</v>
      </c>
    </row>
    <row r="11" spans="1:21" x14ac:dyDescent="0.25">
      <c r="A11" s="13">
        <v>1798</v>
      </c>
      <c r="B11" s="66">
        <v>7775</v>
      </c>
      <c r="C11" s="66">
        <v>8420</v>
      </c>
      <c r="D11" s="66">
        <v>8622</v>
      </c>
      <c r="E11" s="66">
        <v>9143</v>
      </c>
      <c r="F11" s="66">
        <v>9156</v>
      </c>
      <c r="G11" s="66">
        <v>9424</v>
      </c>
      <c r="H11" s="66">
        <v>9586</v>
      </c>
      <c r="I11" s="66">
        <v>9983</v>
      </c>
      <c r="J11" s="66">
        <v>10070</v>
      </c>
      <c r="K11" s="66">
        <v>9732</v>
      </c>
      <c r="L11" s="66">
        <v>9355</v>
      </c>
      <c r="M11" s="66">
        <v>8894</v>
      </c>
      <c r="O11" s="66">
        <v>8</v>
      </c>
      <c r="P11" s="65">
        <f t="shared" si="0"/>
        <v>1</v>
      </c>
      <c r="Q11" s="65">
        <v>8</v>
      </c>
      <c r="S11" s="65" t="s">
        <v>71</v>
      </c>
      <c r="T11">
        <f t="shared" si="1"/>
        <v>7052</v>
      </c>
      <c r="U11">
        <v>6347</v>
      </c>
    </row>
    <row r="12" spans="1:21" x14ac:dyDescent="0.25">
      <c r="A12" s="13">
        <v>1799</v>
      </c>
      <c r="B12" s="66">
        <v>10709</v>
      </c>
      <c r="C12" s="66">
        <v>10026</v>
      </c>
      <c r="D12" s="66">
        <v>9398</v>
      </c>
      <c r="E12" s="66">
        <v>9808</v>
      </c>
      <c r="F12" s="66">
        <v>10377</v>
      </c>
      <c r="G12" s="66">
        <v>10413</v>
      </c>
      <c r="H12" s="66">
        <v>9818</v>
      </c>
      <c r="I12" s="66">
        <v>8892</v>
      </c>
      <c r="J12" s="66">
        <v>9432</v>
      </c>
      <c r="K12" s="66">
        <v>9537</v>
      </c>
      <c r="L12" s="66">
        <v>9659</v>
      </c>
      <c r="M12" s="66">
        <v>10061</v>
      </c>
      <c r="O12" s="66">
        <v>9</v>
      </c>
      <c r="P12" s="65">
        <f t="shared" si="0"/>
        <v>1</v>
      </c>
      <c r="Q12" s="65">
        <v>9</v>
      </c>
      <c r="S12" s="65" t="s">
        <v>72</v>
      </c>
      <c r="T12">
        <f t="shared" si="1"/>
        <v>8148</v>
      </c>
      <c r="U12">
        <v>7244</v>
      </c>
    </row>
    <row r="13" spans="1:21" x14ac:dyDescent="0.25">
      <c r="A13" s="13">
        <v>1800</v>
      </c>
      <c r="B13" s="66">
        <v>12394</v>
      </c>
      <c r="C13" s="66">
        <v>12698</v>
      </c>
      <c r="D13" s="66">
        <v>12240</v>
      </c>
      <c r="E13" s="66">
        <v>12776</v>
      </c>
      <c r="F13" s="66">
        <v>12406</v>
      </c>
      <c r="G13" s="66">
        <v>11634</v>
      </c>
      <c r="H13" s="66">
        <v>12048</v>
      </c>
      <c r="I13" s="66">
        <v>12476</v>
      </c>
      <c r="J13" s="66">
        <v>12831</v>
      </c>
      <c r="K13" s="66">
        <v>13145</v>
      </c>
      <c r="L13" s="66">
        <v>13593</v>
      </c>
      <c r="M13" s="66">
        <v>14127</v>
      </c>
      <c r="O13" s="66">
        <v>10</v>
      </c>
      <c r="P13" s="65">
        <f t="shared" si="0"/>
        <v>1</v>
      </c>
      <c r="Q13" s="65">
        <v>10</v>
      </c>
      <c r="S13" s="65" t="s">
        <v>73</v>
      </c>
      <c r="T13">
        <f t="shared" si="1"/>
        <v>8468</v>
      </c>
      <c r="U13">
        <v>7850</v>
      </c>
    </row>
    <row r="14" spans="1:21" x14ac:dyDescent="0.25">
      <c r="A14" s="13">
        <v>1801</v>
      </c>
      <c r="B14" s="66">
        <v>14994</v>
      </c>
      <c r="C14" s="66">
        <v>14682</v>
      </c>
      <c r="D14" s="66">
        <v>13299</v>
      </c>
      <c r="E14" s="66">
        <v>11644</v>
      </c>
      <c r="F14" s="66">
        <v>11662</v>
      </c>
      <c r="G14" s="66">
        <v>12160</v>
      </c>
      <c r="H14" s="66">
        <v>11938</v>
      </c>
      <c r="I14" s="66">
        <v>11570</v>
      </c>
      <c r="J14" s="66">
        <v>11776</v>
      </c>
      <c r="K14" s="66">
        <v>12377</v>
      </c>
      <c r="L14" s="66">
        <v>12730</v>
      </c>
      <c r="M14" s="66">
        <v>13670</v>
      </c>
      <c r="O14" s="66">
        <v>11</v>
      </c>
      <c r="P14" s="65">
        <f t="shared" si="0"/>
        <v>1</v>
      </c>
      <c r="Q14" s="65">
        <v>11</v>
      </c>
      <c r="S14" s="65" t="s">
        <v>74</v>
      </c>
      <c r="T14">
        <f t="shared" si="1"/>
        <v>8162</v>
      </c>
      <c r="U14">
        <v>7778</v>
      </c>
    </row>
    <row r="15" spans="1:21" x14ac:dyDescent="0.25">
      <c r="A15" s="13">
        <v>1802</v>
      </c>
      <c r="B15" s="66">
        <v>14468</v>
      </c>
      <c r="C15" s="66">
        <v>14290</v>
      </c>
      <c r="D15" s="66">
        <v>13916</v>
      </c>
      <c r="E15" s="66">
        <v>14156</v>
      </c>
      <c r="F15" s="66">
        <v>13797</v>
      </c>
      <c r="G15" s="66">
        <v>13721</v>
      </c>
      <c r="H15" s="66">
        <v>13635</v>
      </c>
      <c r="I15" s="66">
        <v>13440</v>
      </c>
      <c r="J15" s="66">
        <v>12564</v>
      </c>
      <c r="K15" s="66">
        <v>11383</v>
      </c>
      <c r="L15" s="66">
        <v>9984</v>
      </c>
      <c r="M15" s="66">
        <v>9663</v>
      </c>
      <c r="O15" s="66">
        <v>12</v>
      </c>
      <c r="P15" s="65">
        <f t="shared" si="0"/>
        <v>1</v>
      </c>
      <c r="Q15" s="65">
        <v>12</v>
      </c>
      <c r="S15" s="65" t="s">
        <v>75</v>
      </c>
      <c r="T15">
        <f t="shared" si="1"/>
        <v>7960</v>
      </c>
      <c r="U15">
        <v>7689</v>
      </c>
    </row>
    <row r="16" spans="1:21" x14ac:dyDescent="0.25">
      <c r="A16" s="13">
        <v>1803</v>
      </c>
      <c r="B16" s="66">
        <v>8695</v>
      </c>
      <c r="C16" s="66">
        <v>9061</v>
      </c>
      <c r="D16" s="66">
        <v>9821</v>
      </c>
      <c r="E16" s="66">
        <v>10741</v>
      </c>
      <c r="F16" s="66">
        <v>11124</v>
      </c>
      <c r="G16" s="66">
        <v>12498</v>
      </c>
      <c r="H16" s="66">
        <v>13551</v>
      </c>
      <c r="I16" s="66">
        <v>13548</v>
      </c>
      <c r="J16" s="66">
        <v>13421</v>
      </c>
      <c r="K16" s="66">
        <v>13447</v>
      </c>
      <c r="L16" s="66">
        <v>13444</v>
      </c>
      <c r="M16" s="66">
        <v>13263</v>
      </c>
      <c r="O16" s="66">
        <v>13</v>
      </c>
      <c r="P16" s="65">
        <f t="shared" si="0"/>
        <v>2</v>
      </c>
      <c r="Q16" s="65">
        <v>1</v>
      </c>
      <c r="R16">
        <v>1795</v>
      </c>
      <c r="S16" s="65" t="s">
        <v>64</v>
      </c>
      <c r="T16">
        <f t="shared" si="1"/>
        <v>8033</v>
      </c>
      <c r="U16">
        <v>8007</v>
      </c>
    </row>
    <row r="17" spans="1:21" x14ac:dyDescent="0.25">
      <c r="A17" s="13">
        <v>1804</v>
      </c>
      <c r="B17" s="66">
        <v>13126</v>
      </c>
      <c r="C17" s="66">
        <v>13958</v>
      </c>
      <c r="D17" s="66">
        <v>14813</v>
      </c>
      <c r="E17" s="66">
        <v>14852</v>
      </c>
      <c r="F17" s="66">
        <v>14997</v>
      </c>
      <c r="G17" s="66">
        <v>14539</v>
      </c>
      <c r="H17" s="66">
        <v>14208</v>
      </c>
      <c r="I17" s="66">
        <v>14767</v>
      </c>
      <c r="J17" s="66">
        <v>15254</v>
      </c>
      <c r="K17" s="66">
        <v>14835</v>
      </c>
      <c r="L17" s="66">
        <v>14971</v>
      </c>
      <c r="M17" s="66">
        <v>15346</v>
      </c>
      <c r="O17" s="66">
        <v>14</v>
      </c>
      <c r="P17" s="65">
        <f t="shared" si="0"/>
        <v>2</v>
      </c>
      <c r="Q17" s="65">
        <v>2</v>
      </c>
      <c r="S17" s="65" t="s">
        <v>65</v>
      </c>
      <c r="T17">
        <f t="shared" si="1"/>
        <v>8854</v>
      </c>
      <c r="U17">
        <v>9589</v>
      </c>
    </row>
    <row r="18" spans="1:21" x14ac:dyDescent="0.25">
      <c r="A18" s="13">
        <v>1805</v>
      </c>
      <c r="B18" s="66">
        <v>15582</v>
      </c>
      <c r="C18" s="66">
        <v>16025</v>
      </c>
      <c r="D18" s="66">
        <v>16171</v>
      </c>
      <c r="E18" s="66">
        <v>14793</v>
      </c>
      <c r="F18" s="66">
        <v>13833</v>
      </c>
      <c r="G18" s="66">
        <v>12404</v>
      </c>
      <c r="H18" s="66">
        <v>11555</v>
      </c>
      <c r="I18" s="66">
        <v>11274</v>
      </c>
      <c r="J18" s="66">
        <v>11649</v>
      </c>
      <c r="K18" s="66">
        <v>11419</v>
      </c>
      <c r="L18" s="66">
        <v>11618</v>
      </c>
      <c r="M18" s="66">
        <v>11783</v>
      </c>
      <c r="O18" s="66">
        <v>15</v>
      </c>
      <c r="P18" s="65">
        <f t="shared" si="0"/>
        <v>2</v>
      </c>
      <c r="Q18" s="65">
        <v>3</v>
      </c>
      <c r="S18" s="65" t="s">
        <v>66</v>
      </c>
      <c r="T18">
        <f t="shared" si="1"/>
        <v>9612</v>
      </c>
      <c r="U18">
        <v>10698</v>
      </c>
    </row>
    <row r="19" spans="1:21" x14ac:dyDescent="0.25">
      <c r="A19" s="13">
        <v>1806</v>
      </c>
      <c r="B19" s="66">
        <v>11427</v>
      </c>
      <c r="C19" s="66">
        <v>13074</v>
      </c>
      <c r="D19" s="66">
        <v>13797</v>
      </c>
      <c r="E19" s="66">
        <v>15061</v>
      </c>
      <c r="F19" s="66">
        <v>14623</v>
      </c>
      <c r="G19" s="66">
        <v>14819</v>
      </c>
      <c r="H19" s="66">
        <v>14583</v>
      </c>
      <c r="I19" s="66">
        <v>13977</v>
      </c>
      <c r="J19" s="66">
        <v>13159</v>
      </c>
      <c r="K19" s="66">
        <v>12195</v>
      </c>
      <c r="L19" s="66">
        <v>11674</v>
      </c>
      <c r="M19" s="66">
        <v>11375</v>
      </c>
      <c r="O19" s="66">
        <v>16</v>
      </c>
      <c r="P19" s="65">
        <f t="shared" si="0"/>
        <v>2</v>
      </c>
      <c r="Q19" s="65">
        <v>4</v>
      </c>
      <c r="S19" s="65" t="s">
        <v>67</v>
      </c>
      <c r="T19">
        <f t="shared" si="1"/>
        <v>10127</v>
      </c>
      <c r="U19">
        <v>11292</v>
      </c>
    </row>
    <row r="20" spans="1:21" x14ac:dyDescent="0.25">
      <c r="A20" s="13">
        <v>1807</v>
      </c>
      <c r="B20" s="66">
        <v>11118</v>
      </c>
      <c r="C20" s="66">
        <v>12614</v>
      </c>
      <c r="D20" s="66">
        <v>13258</v>
      </c>
      <c r="E20" s="66">
        <v>13196</v>
      </c>
      <c r="F20" s="66">
        <v>13146</v>
      </c>
      <c r="G20" s="66">
        <v>13159</v>
      </c>
      <c r="H20" s="66">
        <v>14128</v>
      </c>
      <c r="I20" s="66">
        <v>13661</v>
      </c>
      <c r="J20" s="66">
        <v>14133</v>
      </c>
      <c r="K20" s="66">
        <v>14275</v>
      </c>
      <c r="L20" s="66">
        <v>14151</v>
      </c>
      <c r="M20" s="66">
        <v>13741</v>
      </c>
      <c r="O20" s="66">
        <v>17</v>
      </c>
      <c r="P20" s="65">
        <f t="shared" si="0"/>
        <v>2</v>
      </c>
      <c r="Q20" s="65">
        <v>5</v>
      </c>
      <c r="S20" s="65" t="s">
        <v>68</v>
      </c>
      <c r="T20">
        <f t="shared" si="1"/>
        <v>9597</v>
      </c>
      <c r="U20">
        <v>10384</v>
      </c>
    </row>
    <row r="21" spans="1:21" x14ac:dyDescent="0.25">
      <c r="A21" s="13">
        <v>1808</v>
      </c>
      <c r="B21" s="66">
        <v>13806</v>
      </c>
      <c r="C21" s="66">
        <v>14065</v>
      </c>
      <c r="D21" s="66">
        <v>13957</v>
      </c>
      <c r="E21" s="66">
        <v>14090</v>
      </c>
      <c r="F21" s="66">
        <v>13184</v>
      </c>
      <c r="G21" s="66">
        <v>13867</v>
      </c>
      <c r="H21" s="66">
        <v>13987</v>
      </c>
      <c r="I21" s="66">
        <v>14665</v>
      </c>
      <c r="J21" s="66">
        <v>15392</v>
      </c>
      <c r="K21" s="66">
        <v>15571</v>
      </c>
      <c r="L21" s="66">
        <v>15312</v>
      </c>
      <c r="M21" s="66">
        <v>15456</v>
      </c>
      <c r="O21" s="66">
        <v>18</v>
      </c>
      <c r="P21" s="65">
        <f t="shared" si="0"/>
        <v>2</v>
      </c>
      <c r="Q21" s="65">
        <v>6</v>
      </c>
      <c r="S21" s="65" t="s">
        <v>69</v>
      </c>
      <c r="T21">
        <f t="shared" si="1"/>
        <v>9835</v>
      </c>
      <c r="U21">
        <v>10032</v>
      </c>
    </row>
    <row r="22" spans="1:21" x14ac:dyDescent="0.25">
      <c r="A22" s="13">
        <v>1809</v>
      </c>
      <c r="B22" s="66">
        <v>15377</v>
      </c>
      <c r="C22" s="66">
        <v>14823</v>
      </c>
      <c r="D22" s="66">
        <v>14657</v>
      </c>
      <c r="E22" s="66">
        <v>14735</v>
      </c>
      <c r="F22" s="66">
        <v>14481</v>
      </c>
      <c r="G22" s="66">
        <v>15179</v>
      </c>
      <c r="H22" s="66">
        <v>15434</v>
      </c>
      <c r="I22" s="66">
        <v>14890</v>
      </c>
      <c r="J22" s="66">
        <v>15505</v>
      </c>
      <c r="K22" s="66">
        <v>15810</v>
      </c>
      <c r="L22" s="66">
        <v>15067</v>
      </c>
      <c r="M22" s="66">
        <v>13664</v>
      </c>
      <c r="O22" s="66">
        <v>19</v>
      </c>
      <c r="P22" s="65">
        <f t="shared" si="0"/>
        <v>2</v>
      </c>
      <c r="Q22" s="65">
        <v>7</v>
      </c>
      <c r="S22" s="65" t="s">
        <v>70</v>
      </c>
      <c r="T22">
        <f t="shared" si="1"/>
        <v>9990</v>
      </c>
      <c r="U22">
        <v>9411</v>
      </c>
    </row>
    <row r="23" spans="1:21" x14ac:dyDescent="0.25">
      <c r="A23" s="13">
        <v>1810</v>
      </c>
      <c r="B23" s="66">
        <v>13133</v>
      </c>
      <c r="C23" s="66">
        <v>14320</v>
      </c>
      <c r="D23" s="66">
        <v>14909</v>
      </c>
      <c r="E23" s="66">
        <v>15804</v>
      </c>
      <c r="F23" s="66">
        <v>15265</v>
      </c>
      <c r="G23" s="66">
        <v>14592</v>
      </c>
      <c r="H23" s="66">
        <v>16026</v>
      </c>
      <c r="I23" s="66">
        <v>15915</v>
      </c>
      <c r="J23" s="66">
        <v>16296</v>
      </c>
      <c r="K23" s="66">
        <v>17939</v>
      </c>
      <c r="L23" s="66">
        <v>17565</v>
      </c>
      <c r="M23" s="66">
        <v>16281</v>
      </c>
      <c r="O23" s="66">
        <v>20</v>
      </c>
      <c r="P23" s="65">
        <f t="shared" si="0"/>
        <v>2</v>
      </c>
      <c r="Q23" s="65">
        <v>8</v>
      </c>
      <c r="S23" s="65" t="s">
        <v>71</v>
      </c>
      <c r="T23">
        <f t="shared" si="1"/>
        <v>10316</v>
      </c>
      <c r="U23">
        <v>9284</v>
      </c>
    </row>
    <row r="24" spans="1:21" x14ac:dyDescent="0.25">
      <c r="A24" s="13">
        <v>1811</v>
      </c>
      <c r="B24" s="66">
        <v>16854</v>
      </c>
      <c r="C24" s="66">
        <v>18356</v>
      </c>
      <c r="D24" s="66">
        <v>18234</v>
      </c>
      <c r="E24" s="66">
        <v>18981</v>
      </c>
      <c r="F24" s="66">
        <v>20598</v>
      </c>
      <c r="G24" s="66">
        <v>20064</v>
      </c>
      <c r="H24" s="66">
        <v>20181</v>
      </c>
      <c r="I24" s="66">
        <v>21686</v>
      </c>
      <c r="J24" s="66">
        <v>22334</v>
      </c>
      <c r="K24" s="66">
        <v>21638</v>
      </c>
      <c r="L24" s="66">
        <v>20874</v>
      </c>
      <c r="M24" s="66">
        <v>21774</v>
      </c>
      <c r="O24" s="66">
        <v>21</v>
      </c>
      <c r="P24" s="65">
        <f t="shared" si="0"/>
        <v>2</v>
      </c>
      <c r="Q24" s="65">
        <v>9</v>
      </c>
      <c r="S24" s="65" t="s">
        <v>72</v>
      </c>
      <c r="T24">
        <f t="shared" si="1"/>
        <v>12529</v>
      </c>
      <c r="U24">
        <v>11138</v>
      </c>
    </row>
    <row r="25" spans="1:21" x14ac:dyDescent="0.25">
      <c r="A25" s="13">
        <v>1812</v>
      </c>
      <c r="B25" s="66">
        <v>22958</v>
      </c>
      <c r="C25" s="66">
        <v>22505</v>
      </c>
      <c r="D25" s="66">
        <v>23864</v>
      </c>
      <c r="E25" s="66">
        <v>23270</v>
      </c>
      <c r="F25" s="66">
        <v>22076</v>
      </c>
      <c r="G25" s="66">
        <v>23115</v>
      </c>
      <c r="H25" s="66">
        <v>21695</v>
      </c>
      <c r="I25" s="66">
        <v>20654</v>
      </c>
      <c r="J25" s="66">
        <v>20473</v>
      </c>
      <c r="K25" s="66">
        <v>21798</v>
      </c>
      <c r="L25" s="66">
        <v>22150</v>
      </c>
      <c r="M25" s="66">
        <v>23653</v>
      </c>
      <c r="O25" s="66">
        <v>22</v>
      </c>
      <c r="P25" s="65">
        <f t="shared" si="0"/>
        <v>2</v>
      </c>
      <c r="Q25" s="65">
        <v>10</v>
      </c>
      <c r="S25" s="65" t="s">
        <v>73</v>
      </c>
      <c r="T25">
        <f t="shared" si="1"/>
        <v>11338</v>
      </c>
      <c r="U25">
        <v>10510</v>
      </c>
    </row>
    <row r="26" spans="1:21" x14ac:dyDescent="0.25">
      <c r="A26" s="13">
        <v>1813</v>
      </c>
      <c r="B26" s="66">
        <v>27784</v>
      </c>
      <c r="C26" s="66">
        <v>26935</v>
      </c>
      <c r="D26" s="66">
        <v>27091</v>
      </c>
      <c r="E26" s="66">
        <v>27365</v>
      </c>
      <c r="F26" s="66">
        <v>24130</v>
      </c>
      <c r="G26" s="66">
        <v>27324</v>
      </c>
      <c r="H26" s="66">
        <v>24547</v>
      </c>
      <c r="I26" s="66">
        <v>24784</v>
      </c>
      <c r="J26" s="66">
        <v>25009</v>
      </c>
      <c r="K26" s="66">
        <v>25329</v>
      </c>
      <c r="L26" s="66">
        <v>25847</v>
      </c>
      <c r="M26" s="66">
        <v>25747</v>
      </c>
      <c r="O26" s="66">
        <v>23</v>
      </c>
      <c r="P26" s="65">
        <f t="shared" si="0"/>
        <v>2</v>
      </c>
      <c r="Q26" s="65">
        <v>11</v>
      </c>
      <c r="S26" s="65" t="s">
        <v>74</v>
      </c>
      <c r="T26">
        <f t="shared" si="1"/>
        <v>10197</v>
      </c>
      <c r="U26">
        <v>9718</v>
      </c>
    </row>
    <row r="27" spans="1:21" x14ac:dyDescent="0.25">
      <c r="A27" s="13">
        <v>1814</v>
      </c>
      <c r="B27" s="66">
        <v>26477</v>
      </c>
      <c r="C27" s="66">
        <v>25991</v>
      </c>
      <c r="D27" s="66">
        <v>24831</v>
      </c>
      <c r="E27" s="66">
        <v>25834</v>
      </c>
      <c r="F27" s="66">
        <v>27367</v>
      </c>
      <c r="G27" s="66">
        <v>28623</v>
      </c>
      <c r="H27" s="66">
        <v>31177</v>
      </c>
      <c r="I27" s="66">
        <v>33378</v>
      </c>
      <c r="J27" s="66">
        <v>33105</v>
      </c>
      <c r="K27" s="66">
        <v>30634</v>
      </c>
      <c r="L27" s="66">
        <v>29673</v>
      </c>
      <c r="M27" s="66">
        <v>28796</v>
      </c>
      <c r="O27" s="66">
        <v>24</v>
      </c>
      <c r="P27" s="65">
        <f t="shared" si="0"/>
        <v>2</v>
      </c>
      <c r="Q27" s="65">
        <v>12</v>
      </c>
      <c r="S27" s="65" t="s">
        <v>75</v>
      </c>
      <c r="T27">
        <f t="shared" si="1"/>
        <v>11215</v>
      </c>
      <c r="U27">
        <v>10834</v>
      </c>
    </row>
    <row r="28" spans="1:21" x14ac:dyDescent="0.25">
      <c r="A28" s="13">
        <v>1815</v>
      </c>
      <c r="B28" s="66">
        <v>28415</v>
      </c>
      <c r="C28" s="66">
        <v>28842</v>
      </c>
      <c r="D28" s="66">
        <v>29318</v>
      </c>
      <c r="E28" s="66">
        <v>29227</v>
      </c>
      <c r="F28" s="66">
        <v>30652</v>
      </c>
      <c r="G28" s="66">
        <v>29780</v>
      </c>
      <c r="H28" s="66">
        <v>25292</v>
      </c>
      <c r="I28" s="66">
        <v>23518</v>
      </c>
      <c r="J28" s="66">
        <v>24168</v>
      </c>
      <c r="K28" s="66">
        <v>23691</v>
      </c>
      <c r="L28" s="66">
        <v>22338</v>
      </c>
      <c r="M28" s="66">
        <v>20411</v>
      </c>
      <c r="O28" s="66">
        <v>25</v>
      </c>
      <c r="P28" s="65">
        <f t="shared" si="0"/>
        <v>3</v>
      </c>
      <c r="Q28" s="65">
        <v>1</v>
      </c>
      <c r="R28">
        <v>1796</v>
      </c>
      <c r="S28" s="65" t="s">
        <v>64</v>
      </c>
      <c r="T28">
        <f t="shared" si="1"/>
        <v>10574</v>
      </c>
      <c r="U28">
        <v>10659</v>
      </c>
    </row>
    <row r="29" spans="1:21" x14ac:dyDescent="0.25">
      <c r="A29" s="13">
        <v>1816</v>
      </c>
      <c r="B29" s="66">
        <v>20518</v>
      </c>
      <c r="C29" s="66">
        <v>20985</v>
      </c>
      <c r="D29" s="66">
        <v>19872</v>
      </c>
      <c r="E29" s="66">
        <v>20237</v>
      </c>
      <c r="F29" s="66">
        <v>22080</v>
      </c>
      <c r="G29" s="66">
        <v>22240</v>
      </c>
      <c r="H29" s="66">
        <v>23021</v>
      </c>
      <c r="I29" s="66">
        <v>24195</v>
      </c>
      <c r="J29" s="66">
        <v>24641</v>
      </c>
      <c r="K29" s="66">
        <v>23338</v>
      </c>
      <c r="L29" s="66">
        <v>22815</v>
      </c>
      <c r="M29" s="66">
        <v>22610</v>
      </c>
      <c r="O29" s="66">
        <v>26</v>
      </c>
      <c r="P29" s="65">
        <f t="shared" si="0"/>
        <v>3</v>
      </c>
      <c r="Q29" s="65">
        <v>2</v>
      </c>
      <c r="S29" s="65" t="s">
        <v>65</v>
      </c>
      <c r="T29">
        <f t="shared" si="1"/>
        <v>10619</v>
      </c>
      <c r="U29">
        <v>11500</v>
      </c>
    </row>
    <row r="30" spans="1:21" x14ac:dyDescent="0.25">
      <c r="A30" s="13">
        <v>1817</v>
      </c>
      <c r="B30" s="66">
        <v>23129</v>
      </c>
      <c r="C30" s="66">
        <v>24057</v>
      </c>
      <c r="D30" s="66">
        <v>23274</v>
      </c>
      <c r="E30" s="66">
        <v>23389</v>
      </c>
      <c r="F30" s="66">
        <v>23403</v>
      </c>
      <c r="G30" s="66">
        <v>22292</v>
      </c>
      <c r="H30" s="66">
        <v>22933</v>
      </c>
      <c r="I30" s="66">
        <v>23461</v>
      </c>
      <c r="J30" s="66">
        <v>22415</v>
      </c>
      <c r="K30" s="66">
        <v>22981</v>
      </c>
      <c r="L30" s="66">
        <v>23905</v>
      </c>
      <c r="M30" s="66">
        <v>24081</v>
      </c>
      <c r="O30" s="66">
        <v>27</v>
      </c>
      <c r="P30" s="65">
        <f t="shared" si="0"/>
        <v>3</v>
      </c>
      <c r="Q30" s="65">
        <v>3</v>
      </c>
      <c r="S30" s="65" t="s">
        <v>66</v>
      </c>
      <c r="T30">
        <f t="shared" si="1"/>
        <v>10159</v>
      </c>
      <c r="U30">
        <v>11307</v>
      </c>
    </row>
    <row r="31" spans="1:21" x14ac:dyDescent="0.25">
      <c r="A31" s="13">
        <v>1818</v>
      </c>
      <c r="B31" s="66">
        <v>27157</v>
      </c>
      <c r="C31" s="66">
        <v>26193</v>
      </c>
      <c r="D31" s="66">
        <v>25538</v>
      </c>
      <c r="E31" s="66">
        <v>23632</v>
      </c>
      <c r="F31" s="66">
        <v>26252</v>
      </c>
      <c r="G31" s="66">
        <v>23681</v>
      </c>
      <c r="H31" s="66">
        <v>24853</v>
      </c>
      <c r="I31" s="66">
        <v>23448</v>
      </c>
      <c r="J31" s="66">
        <v>23176</v>
      </c>
      <c r="K31" s="66">
        <v>22698</v>
      </c>
      <c r="L31" s="66">
        <v>22384</v>
      </c>
      <c r="M31" s="66">
        <v>21236</v>
      </c>
      <c r="O31" s="66">
        <v>28</v>
      </c>
      <c r="P31" s="65">
        <f t="shared" si="0"/>
        <v>3</v>
      </c>
      <c r="Q31" s="65">
        <v>4</v>
      </c>
      <c r="S31" s="65" t="s">
        <v>67</v>
      </c>
      <c r="T31">
        <f t="shared" si="1"/>
        <v>9857</v>
      </c>
      <c r="U31">
        <v>10990</v>
      </c>
    </row>
    <row r="32" spans="1:21" x14ac:dyDescent="0.25">
      <c r="A32" s="13">
        <v>1819</v>
      </c>
      <c r="B32" s="66">
        <v>18613</v>
      </c>
      <c r="C32" s="66">
        <v>19497</v>
      </c>
      <c r="D32" s="66">
        <v>21363</v>
      </c>
      <c r="E32" s="66">
        <v>20674</v>
      </c>
      <c r="F32" s="66">
        <v>21434</v>
      </c>
      <c r="G32" s="66">
        <v>20676</v>
      </c>
      <c r="H32" s="66">
        <v>20711</v>
      </c>
      <c r="I32" s="66">
        <v>21230</v>
      </c>
      <c r="J32" s="66">
        <v>22050</v>
      </c>
      <c r="K32" s="66">
        <v>21762</v>
      </c>
      <c r="L32" s="66">
        <v>20884</v>
      </c>
      <c r="M32" s="66">
        <v>19873</v>
      </c>
      <c r="O32" s="66">
        <v>29</v>
      </c>
      <c r="P32" s="65">
        <f t="shared" si="0"/>
        <v>3</v>
      </c>
      <c r="Q32" s="65">
        <v>5</v>
      </c>
      <c r="S32" s="65" t="s">
        <v>68</v>
      </c>
      <c r="T32">
        <f t="shared" si="1"/>
        <v>9970</v>
      </c>
      <c r="U32">
        <v>10787</v>
      </c>
    </row>
    <row r="33" spans="1:21" x14ac:dyDescent="0.25">
      <c r="A33" s="13">
        <v>1820</v>
      </c>
      <c r="B33" s="66">
        <v>20302</v>
      </c>
      <c r="C33" s="66">
        <v>19820</v>
      </c>
      <c r="D33" s="66">
        <v>19030</v>
      </c>
      <c r="E33" s="66">
        <v>19411</v>
      </c>
      <c r="F33" s="66">
        <v>19782</v>
      </c>
      <c r="G33" s="66">
        <v>17995</v>
      </c>
      <c r="H33" s="66">
        <v>17647</v>
      </c>
      <c r="I33" s="66">
        <v>17956</v>
      </c>
      <c r="J33" s="66">
        <v>16214</v>
      </c>
      <c r="K33" s="66">
        <v>16767</v>
      </c>
      <c r="L33" s="66">
        <v>16619</v>
      </c>
      <c r="M33" s="66">
        <v>14749</v>
      </c>
      <c r="O33" s="66">
        <v>30</v>
      </c>
      <c r="P33" s="65">
        <f t="shared" si="0"/>
        <v>3</v>
      </c>
      <c r="Q33" s="65">
        <v>6</v>
      </c>
      <c r="S33" s="65" t="s">
        <v>69</v>
      </c>
      <c r="T33">
        <f t="shared" si="1"/>
        <v>9816</v>
      </c>
      <c r="U33">
        <v>10012</v>
      </c>
    </row>
    <row r="34" spans="1:21" x14ac:dyDescent="0.25">
      <c r="A34" s="13">
        <v>1821</v>
      </c>
      <c r="B34" s="66">
        <v>15706</v>
      </c>
      <c r="C34" s="66">
        <v>16345</v>
      </c>
      <c r="D34" s="66">
        <v>15422</v>
      </c>
      <c r="E34" s="66">
        <v>14845</v>
      </c>
      <c r="F34" s="66">
        <v>15458</v>
      </c>
      <c r="G34" s="66">
        <v>15703</v>
      </c>
      <c r="H34" s="66">
        <v>14746</v>
      </c>
      <c r="I34" s="66">
        <v>15906</v>
      </c>
      <c r="J34" s="66">
        <v>16154</v>
      </c>
      <c r="K34" s="66">
        <v>12095</v>
      </c>
      <c r="L34" s="66">
        <v>14720</v>
      </c>
      <c r="M34" s="66">
        <v>13361</v>
      </c>
      <c r="O34" s="66">
        <v>31</v>
      </c>
      <c r="P34" s="65">
        <f t="shared" si="0"/>
        <v>3</v>
      </c>
      <c r="Q34" s="65">
        <v>7</v>
      </c>
      <c r="S34" s="65" t="s">
        <v>70</v>
      </c>
      <c r="T34">
        <f t="shared" si="1"/>
        <v>9232</v>
      </c>
      <c r="U34">
        <v>8697</v>
      </c>
    </row>
    <row r="35" spans="1:21" x14ac:dyDescent="0.25">
      <c r="A35" s="13">
        <v>1822</v>
      </c>
      <c r="B35" s="66">
        <v>13126</v>
      </c>
      <c r="C35" s="66">
        <v>13056</v>
      </c>
      <c r="D35" s="66">
        <v>11867</v>
      </c>
      <c r="E35" s="66">
        <v>12807</v>
      </c>
      <c r="F35" s="66">
        <v>12123</v>
      </c>
      <c r="G35" s="66">
        <v>12217</v>
      </c>
      <c r="H35" s="66">
        <v>14741</v>
      </c>
      <c r="I35" s="66">
        <v>14474</v>
      </c>
      <c r="J35" s="66">
        <v>14712</v>
      </c>
      <c r="K35" s="66">
        <v>13229</v>
      </c>
      <c r="L35" s="66">
        <v>13954</v>
      </c>
      <c r="M35" s="66">
        <v>15677</v>
      </c>
      <c r="O35" s="66">
        <v>32</v>
      </c>
      <c r="P35" s="65">
        <f t="shared" si="0"/>
        <v>3</v>
      </c>
      <c r="Q35" s="65">
        <v>8</v>
      </c>
      <c r="S35" s="65" t="s">
        <v>71</v>
      </c>
      <c r="T35">
        <f t="shared" si="1"/>
        <v>8717</v>
      </c>
      <c r="U35">
        <v>7845</v>
      </c>
    </row>
    <row r="36" spans="1:21" x14ac:dyDescent="0.25">
      <c r="A36" s="13">
        <v>1823</v>
      </c>
      <c r="B36" s="66">
        <v>13744</v>
      </c>
      <c r="C36" s="66">
        <v>13600</v>
      </c>
      <c r="D36" s="66">
        <v>14170</v>
      </c>
      <c r="E36" s="66">
        <v>14105</v>
      </c>
      <c r="F36" s="66">
        <v>13196</v>
      </c>
      <c r="G36" s="66">
        <v>13083</v>
      </c>
      <c r="H36" s="66">
        <v>12108</v>
      </c>
      <c r="I36" s="66">
        <v>11467</v>
      </c>
      <c r="J36" s="66">
        <v>12997</v>
      </c>
      <c r="K36" s="66">
        <v>11506</v>
      </c>
      <c r="L36" s="66">
        <v>12089</v>
      </c>
      <c r="M36" s="66">
        <v>12994</v>
      </c>
      <c r="O36" s="66">
        <v>33</v>
      </c>
      <c r="P36" s="65">
        <f t="shared" si="0"/>
        <v>3</v>
      </c>
      <c r="Q36" s="65">
        <v>9</v>
      </c>
      <c r="S36" s="65" t="s">
        <v>72</v>
      </c>
      <c r="T36">
        <f t="shared" si="1"/>
        <v>8189</v>
      </c>
      <c r="U36">
        <v>7280</v>
      </c>
    </row>
    <row r="37" spans="1:21" x14ac:dyDescent="0.25">
      <c r="A37" s="13">
        <v>1824</v>
      </c>
      <c r="B37" s="66">
        <v>10557</v>
      </c>
      <c r="C37" s="66">
        <v>11175</v>
      </c>
      <c r="D37" s="66">
        <v>11644</v>
      </c>
      <c r="E37" s="66">
        <v>10380</v>
      </c>
      <c r="F37" s="66">
        <v>11614</v>
      </c>
      <c r="G37" s="66">
        <v>12421</v>
      </c>
      <c r="H37" s="66">
        <v>9919</v>
      </c>
      <c r="I37" s="66">
        <v>10144</v>
      </c>
      <c r="J37" s="66">
        <v>11499</v>
      </c>
      <c r="K37" s="66">
        <v>15601</v>
      </c>
      <c r="L37" s="66">
        <v>16804</v>
      </c>
      <c r="M37" s="66">
        <v>17495</v>
      </c>
      <c r="O37" s="66">
        <v>34</v>
      </c>
      <c r="P37" s="65">
        <f t="shared" si="0"/>
        <v>3</v>
      </c>
      <c r="Q37" s="65">
        <v>10</v>
      </c>
      <c r="S37" s="65" t="s">
        <v>73</v>
      </c>
      <c r="T37">
        <f t="shared" si="1"/>
        <v>8550</v>
      </c>
      <c r="U37">
        <v>7926</v>
      </c>
    </row>
    <row r="38" spans="1:21" x14ac:dyDescent="0.25">
      <c r="A38" s="13">
        <v>1825</v>
      </c>
      <c r="B38" s="66">
        <v>13456</v>
      </c>
      <c r="C38" s="66">
        <v>14500</v>
      </c>
      <c r="D38" s="66">
        <v>15118</v>
      </c>
      <c r="E38" s="66">
        <v>12290</v>
      </c>
      <c r="F38" s="66">
        <v>13043</v>
      </c>
      <c r="G38" s="66">
        <v>13930</v>
      </c>
      <c r="H38" s="66">
        <v>12421</v>
      </c>
      <c r="I38" s="66">
        <v>12094</v>
      </c>
      <c r="J38" s="66">
        <v>11856</v>
      </c>
      <c r="K38" s="66">
        <v>12761</v>
      </c>
      <c r="L38" s="66">
        <v>11188</v>
      </c>
      <c r="M38" s="66">
        <v>11571</v>
      </c>
      <c r="O38" s="66">
        <v>35</v>
      </c>
      <c r="P38" s="65">
        <f t="shared" si="0"/>
        <v>3</v>
      </c>
      <c r="Q38" s="65">
        <v>11</v>
      </c>
      <c r="S38" s="65" t="s">
        <v>74</v>
      </c>
      <c r="T38">
        <f t="shared" si="1"/>
        <v>9431</v>
      </c>
      <c r="U38">
        <v>8988</v>
      </c>
    </row>
    <row r="39" spans="1:21" x14ac:dyDescent="0.25">
      <c r="A39" s="13">
        <v>1826</v>
      </c>
      <c r="B39" s="66">
        <v>12607</v>
      </c>
      <c r="C39" s="66">
        <v>12752</v>
      </c>
      <c r="D39" s="66">
        <v>15860</v>
      </c>
      <c r="E39" s="66">
        <v>12588</v>
      </c>
      <c r="F39" s="66">
        <v>12804</v>
      </c>
      <c r="G39" s="66">
        <v>13410</v>
      </c>
      <c r="H39" s="66">
        <v>10489</v>
      </c>
      <c r="I39" s="66">
        <v>10458</v>
      </c>
      <c r="J39" s="66">
        <v>11719</v>
      </c>
      <c r="K39" s="66">
        <v>12467</v>
      </c>
      <c r="L39" s="66">
        <v>10276</v>
      </c>
      <c r="M39" s="66">
        <v>10744</v>
      </c>
      <c r="O39" s="66">
        <v>36</v>
      </c>
      <c r="P39" s="65">
        <f t="shared" si="0"/>
        <v>3</v>
      </c>
      <c r="Q39" s="65">
        <v>12</v>
      </c>
      <c r="S39" s="65" t="s">
        <v>75</v>
      </c>
      <c r="T39">
        <f t="shared" si="1"/>
        <v>10001</v>
      </c>
      <c r="U39">
        <v>9661</v>
      </c>
    </row>
    <row r="40" spans="1:21" x14ac:dyDescent="0.25">
      <c r="A40" s="13">
        <v>1827</v>
      </c>
      <c r="B40" s="66">
        <v>9914</v>
      </c>
      <c r="C40" s="66">
        <v>10305</v>
      </c>
      <c r="D40" s="66">
        <v>10928</v>
      </c>
      <c r="E40" s="66">
        <v>10681</v>
      </c>
      <c r="F40" s="66">
        <v>10749</v>
      </c>
      <c r="G40" s="66">
        <v>12172</v>
      </c>
      <c r="H40" s="66">
        <v>10727</v>
      </c>
      <c r="I40" s="66">
        <v>10824</v>
      </c>
      <c r="J40" s="66">
        <v>10796</v>
      </c>
      <c r="K40" s="66">
        <v>9679</v>
      </c>
      <c r="L40" s="66">
        <v>10838</v>
      </c>
      <c r="M40" s="66">
        <v>10013</v>
      </c>
      <c r="O40" s="66">
        <v>37</v>
      </c>
      <c r="P40" s="65">
        <f t="shared" si="0"/>
        <v>4</v>
      </c>
      <c r="Q40" s="65">
        <v>1</v>
      </c>
      <c r="R40">
        <v>1797</v>
      </c>
      <c r="S40" s="65" t="s">
        <v>64</v>
      </c>
      <c r="T40">
        <f t="shared" si="1"/>
        <v>8777</v>
      </c>
      <c r="U40">
        <v>8847</v>
      </c>
    </row>
    <row r="41" spans="1:21" x14ac:dyDescent="0.25">
      <c r="A41" s="13">
        <v>1828</v>
      </c>
      <c r="B41" s="66">
        <v>9954</v>
      </c>
      <c r="C41" s="66">
        <v>9858</v>
      </c>
      <c r="D41" s="66">
        <v>10348</v>
      </c>
      <c r="E41" s="66">
        <v>9877</v>
      </c>
      <c r="F41" s="66">
        <v>10169</v>
      </c>
      <c r="G41" s="66">
        <v>9327</v>
      </c>
      <c r="H41" s="66">
        <v>9593</v>
      </c>
      <c r="I41" s="66">
        <v>9153</v>
      </c>
      <c r="J41" s="66">
        <v>9240</v>
      </c>
      <c r="K41" s="67">
        <v>8828</v>
      </c>
      <c r="L41" s="66">
        <v>9141</v>
      </c>
      <c r="M41" s="66">
        <v>8968</v>
      </c>
      <c r="O41" s="66">
        <v>38</v>
      </c>
      <c r="P41" s="65">
        <f t="shared" si="0"/>
        <v>4</v>
      </c>
      <c r="Q41" s="65">
        <v>2</v>
      </c>
      <c r="S41" s="65" t="s">
        <v>65</v>
      </c>
      <c r="T41">
        <f t="shared" si="1"/>
        <v>7620</v>
      </c>
      <c r="U41">
        <v>8253</v>
      </c>
    </row>
    <row r="42" spans="1:21" x14ac:dyDescent="0.25">
      <c r="A42" s="13">
        <v>1829</v>
      </c>
      <c r="B42" s="66">
        <v>9013</v>
      </c>
      <c r="C42" s="66">
        <v>8970</v>
      </c>
      <c r="D42" s="66">
        <v>8536</v>
      </c>
      <c r="E42" s="66">
        <v>8929</v>
      </c>
      <c r="F42" s="66">
        <v>8310</v>
      </c>
      <c r="G42" s="66">
        <v>8050</v>
      </c>
      <c r="H42" s="66">
        <v>6898</v>
      </c>
      <c r="I42" s="66">
        <v>8969</v>
      </c>
      <c r="J42" s="66">
        <v>10692</v>
      </c>
      <c r="K42" s="66">
        <v>8665</v>
      </c>
      <c r="L42" s="66">
        <v>9137</v>
      </c>
      <c r="M42" s="66">
        <v>8773</v>
      </c>
      <c r="O42" s="66">
        <v>39</v>
      </c>
      <c r="P42" s="65">
        <f t="shared" si="0"/>
        <v>4</v>
      </c>
      <c r="Q42" s="65">
        <v>3</v>
      </c>
      <c r="S42" s="65" t="s">
        <v>66</v>
      </c>
      <c r="T42">
        <f t="shared" si="1"/>
        <v>7429</v>
      </c>
      <c r="U42">
        <v>8269</v>
      </c>
    </row>
    <row r="43" spans="1:21" x14ac:dyDescent="0.25">
      <c r="A43" s="13">
        <v>1830</v>
      </c>
      <c r="B43" s="66">
        <v>9381</v>
      </c>
      <c r="C43" s="66">
        <v>9886</v>
      </c>
      <c r="D43" s="66">
        <v>8802</v>
      </c>
      <c r="E43" s="66">
        <v>9032</v>
      </c>
      <c r="F43" s="66">
        <v>8702</v>
      </c>
      <c r="G43" s="66">
        <v>8436</v>
      </c>
      <c r="H43" s="66">
        <v>8917</v>
      </c>
      <c r="I43" s="66">
        <v>9086</v>
      </c>
      <c r="J43" s="66">
        <v>8463</v>
      </c>
      <c r="K43" s="66">
        <v>9551</v>
      </c>
      <c r="L43" s="66">
        <v>8385</v>
      </c>
      <c r="M43" s="66">
        <v>8723</v>
      </c>
      <c r="O43" s="66">
        <v>40</v>
      </c>
      <c r="P43" s="65">
        <f t="shared" si="0"/>
        <v>4</v>
      </c>
      <c r="Q43" s="65">
        <v>4</v>
      </c>
      <c r="S43" s="65" t="s">
        <v>67</v>
      </c>
      <c r="T43">
        <f t="shared" si="1"/>
        <v>7439</v>
      </c>
      <c r="U43">
        <v>8295</v>
      </c>
    </row>
    <row r="44" spans="1:21" x14ac:dyDescent="0.25">
      <c r="A44" s="13">
        <v>1831</v>
      </c>
      <c r="B44" s="66">
        <v>7522</v>
      </c>
      <c r="C44" s="66">
        <v>7951</v>
      </c>
      <c r="D44" s="66">
        <v>7961</v>
      </c>
      <c r="E44" s="66">
        <v>7146</v>
      </c>
      <c r="F44" s="66">
        <v>5204</v>
      </c>
      <c r="G44" s="66">
        <v>5222</v>
      </c>
      <c r="H44" s="66">
        <v>5704</v>
      </c>
      <c r="I44" s="66">
        <v>5551</v>
      </c>
      <c r="J44" s="66">
        <v>5449</v>
      </c>
      <c r="K44" s="66">
        <v>7688</v>
      </c>
      <c r="L44" s="66">
        <v>8682</v>
      </c>
      <c r="M44" s="66">
        <v>5185</v>
      </c>
      <c r="O44" s="66">
        <v>41</v>
      </c>
      <c r="P44" s="65">
        <f t="shared" si="0"/>
        <v>4</v>
      </c>
      <c r="Q44" s="65">
        <v>5</v>
      </c>
      <c r="S44" s="65" t="s">
        <v>68</v>
      </c>
      <c r="T44">
        <f t="shared" si="1"/>
        <v>7493</v>
      </c>
      <c r="U44">
        <v>8107</v>
      </c>
    </row>
    <row r="45" spans="1:21" x14ac:dyDescent="0.25">
      <c r="A45" s="13">
        <v>1832</v>
      </c>
      <c r="B45" s="66">
        <v>6644</v>
      </c>
      <c r="C45" s="66">
        <v>6763</v>
      </c>
      <c r="D45" s="66">
        <v>6821</v>
      </c>
      <c r="E45" s="66">
        <v>6903</v>
      </c>
      <c r="F45" s="66">
        <v>7816</v>
      </c>
      <c r="G45" s="66">
        <v>7230</v>
      </c>
      <c r="H45" s="66">
        <v>6582</v>
      </c>
      <c r="I45" s="66">
        <v>7188</v>
      </c>
      <c r="J45" s="66">
        <v>7452</v>
      </c>
      <c r="K45" s="66">
        <v>7253</v>
      </c>
      <c r="L45" s="66">
        <v>8258</v>
      </c>
      <c r="M45" s="66">
        <v>9147</v>
      </c>
      <c r="O45" s="66">
        <v>42</v>
      </c>
      <c r="P45" s="65">
        <f t="shared" si="0"/>
        <v>4</v>
      </c>
      <c r="Q45" s="65">
        <v>6</v>
      </c>
      <c r="S45" s="65" t="s">
        <v>69</v>
      </c>
      <c r="T45">
        <f t="shared" si="1"/>
        <v>7590</v>
      </c>
      <c r="U45">
        <v>7742</v>
      </c>
    </row>
    <row r="46" spans="1:21" x14ac:dyDescent="0.25">
      <c r="A46" s="13">
        <v>1833</v>
      </c>
      <c r="B46" s="66">
        <v>7000</v>
      </c>
      <c r="C46" s="66">
        <v>7488</v>
      </c>
      <c r="D46" s="66">
        <v>7872</v>
      </c>
      <c r="E46" s="66">
        <v>6820</v>
      </c>
      <c r="F46" s="66">
        <v>6644</v>
      </c>
      <c r="G46" s="66">
        <v>7594</v>
      </c>
      <c r="H46" s="66">
        <v>6957</v>
      </c>
      <c r="I46" s="66">
        <v>7003</v>
      </c>
      <c r="J46" s="66">
        <v>7670</v>
      </c>
      <c r="K46" s="66">
        <v>6757</v>
      </c>
      <c r="L46" s="66">
        <v>7054</v>
      </c>
      <c r="M46" s="66">
        <v>8442</v>
      </c>
      <c r="O46" s="66">
        <v>43</v>
      </c>
      <c r="P46" s="65">
        <f t="shared" si="0"/>
        <v>4</v>
      </c>
      <c r="Q46" s="65">
        <v>7</v>
      </c>
      <c r="S46" s="65" t="s">
        <v>70</v>
      </c>
      <c r="T46">
        <f t="shared" si="1"/>
        <v>7899</v>
      </c>
      <c r="U46">
        <v>7411</v>
      </c>
    </row>
    <row r="47" spans="1:21" x14ac:dyDescent="0.25">
      <c r="A47" s="13">
        <v>1834</v>
      </c>
      <c r="B47" s="66">
        <v>6849</v>
      </c>
      <c r="C47" s="66">
        <v>6324</v>
      </c>
      <c r="D47" s="66">
        <v>6889</v>
      </c>
      <c r="E47" s="66">
        <v>6968</v>
      </c>
      <c r="F47" s="66">
        <v>7951</v>
      </c>
      <c r="G47" s="66">
        <v>8200</v>
      </c>
      <c r="H47" s="66">
        <v>8308</v>
      </c>
      <c r="I47" s="66">
        <v>7671</v>
      </c>
      <c r="J47" s="66">
        <v>7737</v>
      </c>
      <c r="K47" s="66">
        <v>7762</v>
      </c>
      <c r="L47" s="66">
        <v>7187</v>
      </c>
      <c r="M47" s="66">
        <v>7041</v>
      </c>
      <c r="O47" s="66">
        <v>44</v>
      </c>
      <c r="P47" s="65">
        <f t="shared" si="0"/>
        <v>4</v>
      </c>
      <c r="Q47" s="65">
        <v>8</v>
      </c>
      <c r="S47" s="65" t="s">
        <v>71</v>
      </c>
      <c r="T47">
        <f t="shared" si="1"/>
        <v>7707</v>
      </c>
      <c r="U47">
        <v>6936</v>
      </c>
    </row>
    <row r="48" spans="1:21" x14ac:dyDescent="0.25">
      <c r="A48" s="13">
        <v>1835</v>
      </c>
      <c r="B48" s="66">
        <v>6896</v>
      </c>
      <c r="C48" s="66">
        <v>6399</v>
      </c>
      <c r="D48" s="66">
        <v>6027</v>
      </c>
      <c r="E48" s="66">
        <v>6964</v>
      </c>
      <c r="F48" s="66">
        <v>6245</v>
      </c>
      <c r="G48" s="66">
        <v>5873</v>
      </c>
      <c r="H48" s="66">
        <v>6975</v>
      </c>
      <c r="I48" s="66">
        <v>6398</v>
      </c>
      <c r="J48" s="66">
        <v>5713</v>
      </c>
      <c r="K48" s="66">
        <v>5657</v>
      </c>
      <c r="L48" s="66">
        <v>4964</v>
      </c>
      <c r="M48" s="66">
        <v>5375</v>
      </c>
      <c r="O48" s="66">
        <v>45</v>
      </c>
      <c r="P48" s="65">
        <f t="shared" si="0"/>
        <v>4</v>
      </c>
      <c r="Q48" s="65">
        <v>9</v>
      </c>
      <c r="S48" s="65" t="s">
        <v>72</v>
      </c>
      <c r="T48">
        <f t="shared" si="1"/>
        <v>6273</v>
      </c>
      <c r="U48">
        <v>5577</v>
      </c>
    </row>
    <row r="49" spans="1:21" x14ac:dyDescent="0.25">
      <c r="A49" s="13">
        <v>1836</v>
      </c>
      <c r="B49" s="66">
        <v>4515</v>
      </c>
      <c r="C49" s="66">
        <v>5029</v>
      </c>
      <c r="D49" s="66">
        <v>4876</v>
      </c>
      <c r="E49" s="66">
        <v>4551</v>
      </c>
      <c r="F49" s="66">
        <v>4195</v>
      </c>
      <c r="G49" s="66">
        <v>6926</v>
      </c>
      <c r="H49" s="66">
        <v>4674</v>
      </c>
      <c r="I49" s="66">
        <v>4188</v>
      </c>
      <c r="J49" s="66">
        <v>3406</v>
      </c>
      <c r="K49" s="66">
        <v>4193</v>
      </c>
      <c r="L49" s="66">
        <v>3469</v>
      </c>
      <c r="M49" s="66">
        <v>3976</v>
      </c>
      <c r="O49" s="66">
        <v>46</v>
      </c>
      <c r="P49" s="65">
        <f t="shared" si="0"/>
        <v>4</v>
      </c>
      <c r="Q49" s="65">
        <v>10</v>
      </c>
      <c r="S49" s="65" t="s">
        <v>73</v>
      </c>
      <c r="T49">
        <f t="shared" si="1"/>
        <v>5175</v>
      </c>
      <c r="U49">
        <v>4797</v>
      </c>
    </row>
    <row r="50" spans="1:21" x14ac:dyDescent="0.25">
      <c r="A50" s="13">
        <v>1837</v>
      </c>
      <c r="B50" s="66">
        <v>2810</v>
      </c>
      <c r="C50" s="66">
        <v>2015</v>
      </c>
      <c r="D50" s="66">
        <v>1121</v>
      </c>
      <c r="E50" s="66">
        <v>2363</v>
      </c>
      <c r="F50" s="66">
        <v>2829</v>
      </c>
      <c r="G50" s="66">
        <v>1872</v>
      </c>
      <c r="H50" s="66">
        <v>2540</v>
      </c>
      <c r="I50" s="66">
        <v>3114</v>
      </c>
      <c r="J50" s="66">
        <v>3094</v>
      </c>
      <c r="K50" s="66">
        <v>2809</v>
      </c>
      <c r="L50" s="66">
        <v>4242</v>
      </c>
      <c r="M50" s="66">
        <v>1840</v>
      </c>
      <c r="O50" s="66">
        <v>47</v>
      </c>
      <c r="P50" s="65">
        <f t="shared" si="0"/>
        <v>4</v>
      </c>
      <c r="Q50" s="65">
        <v>11</v>
      </c>
      <c r="S50" s="65" t="s">
        <v>74</v>
      </c>
      <c r="T50">
        <f t="shared" si="1"/>
        <v>4699</v>
      </c>
      <c r="U50">
        <v>4478</v>
      </c>
    </row>
    <row r="51" spans="1:21" x14ac:dyDescent="0.25">
      <c r="A51" s="13">
        <v>1838</v>
      </c>
      <c r="B51" s="66">
        <v>3464</v>
      </c>
      <c r="C51" s="66">
        <v>3091</v>
      </c>
      <c r="D51" s="66">
        <v>3065</v>
      </c>
      <c r="E51" s="66">
        <v>3015</v>
      </c>
      <c r="F51" s="66">
        <v>3211</v>
      </c>
      <c r="G51" s="66">
        <v>2801</v>
      </c>
      <c r="H51" s="66">
        <v>2949</v>
      </c>
      <c r="I51" s="66">
        <v>3027</v>
      </c>
      <c r="J51" s="66">
        <v>2474</v>
      </c>
      <c r="K51" s="66">
        <v>3033</v>
      </c>
      <c r="L51" s="66">
        <v>3235</v>
      </c>
      <c r="M51" s="66">
        <v>4593</v>
      </c>
      <c r="O51" s="66">
        <v>48</v>
      </c>
      <c r="P51" s="65">
        <f t="shared" si="0"/>
        <v>4</v>
      </c>
      <c r="Q51" s="65">
        <v>12</v>
      </c>
      <c r="S51" s="65" t="s">
        <v>75</v>
      </c>
      <c r="T51">
        <f t="shared" si="1"/>
        <v>5858</v>
      </c>
      <c r="U51">
        <v>5659</v>
      </c>
    </row>
    <row r="52" spans="1:21" x14ac:dyDescent="0.25">
      <c r="A52" s="13">
        <v>1839</v>
      </c>
      <c r="B52" s="66">
        <v>2592</v>
      </c>
      <c r="C52" s="66">
        <v>2715</v>
      </c>
      <c r="D52" s="66">
        <v>3351</v>
      </c>
      <c r="E52" s="66">
        <v>4059</v>
      </c>
      <c r="F52" s="66">
        <v>3163</v>
      </c>
      <c r="G52" s="66">
        <v>3491</v>
      </c>
      <c r="H52" s="66">
        <v>2910</v>
      </c>
      <c r="I52" s="66">
        <v>3551</v>
      </c>
      <c r="J52" s="66">
        <v>3272</v>
      </c>
      <c r="K52" s="66">
        <v>2740</v>
      </c>
      <c r="L52" s="66">
        <v>3181</v>
      </c>
      <c r="M52" s="66">
        <v>714</v>
      </c>
      <c r="O52" s="66">
        <v>49</v>
      </c>
      <c r="P52" s="65">
        <f t="shared" si="0"/>
        <v>5</v>
      </c>
      <c r="Q52" s="65">
        <v>1</v>
      </c>
      <c r="R52">
        <v>1798</v>
      </c>
      <c r="S52" s="65" t="s">
        <v>64</v>
      </c>
      <c r="T52">
        <f t="shared" si="1"/>
        <v>7775</v>
      </c>
      <c r="U52">
        <v>7837</v>
      </c>
    </row>
    <row r="53" spans="1:21" x14ac:dyDescent="0.25">
      <c r="A53" s="13">
        <v>1840</v>
      </c>
      <c r="B53" s="66">
        <v>3654</v>
      </c>
      <c r="C53" s="66">
        <v>3421</v>
      </c>
      <c r="D53" s="66">
        <v>3737</v>
      </c>
      <c r="E53" s="66">
        <v>4281</v>
      </c>
      <c r="F53" s="66">
        <v>3971</v>
      </c>
      <c r="G53" s="66">
        <v>5077</v>
      </c>
      <c r="H53" s="66">
        <v>4256</v>
      </c>
      <c r="I53" s="66">
        <v>4023</v>
      </c>
      <c r="J53" s="66">
        <v>4276</v>
      </c>
      <c r="K53" s="66">
        <v>4140</v>
      </c>
      <c r="L53" s="66">
        <v>4079</v>
      </c>
      <c r="M53" s="66">
        <v>3244</v>
      </c>
      <c r="O53" s="66">
        <v>50</v>
      </c>
      <c r="P53" s="65">
        <f t="shared" si="0"/>
        <v>5</v>
      </c>
      <c r="Q53" s="65">
        <v>2</v>
      </c>
      <c r="S53" s="65" t="s">
        <v>65</v>
      </c>
      <c r="T53">
        <f t="shared" si="1"/>
        <v>8420</v>
      </c>
      <c r="U53">
        <v>9119</v>
      </c>
    </row>
    <row r="54" spans="1:21" x14ac:dyDescent="0.25">
      <c r="A54" s="13">
        <v>1841</v>
      </c>
      <c r="B54" s="66">
        <v>2896</v>
      </c>
      <c r="C54" s="66">
        <v>3370</v>
      </c>
      <c r="D54" s="66">
        <v>3510</v>
      </c>
      <c r="E54" s="66">
        <v>3908</v>
      </c>
      <c r="F54" s="66">
        <v>3740</v>
      </c>
      <c r="G54" s="66">
        <v>4338</v>
      </c>
      <c r="H54" s="66">
        <v>4310</v>
      </c>
      <c r="I54" s="66">
        <v>3919</v>
      </c>
      <c r="J54" s="66">
        <v>4650</v>
      </c>
      <c r="K54" s="66">
        <v>4700</v>
      </c>
      <c r="L54" s="66">
        <v>3680</v>
      </c>
      <c r="M54" s="66">
        <v>1664</v>
      </c>
      <c r="O54" s="66">
        <v>51</v>
      </c>
      <c r="P54" s="65">
        <f t="shared" si="0"/>
        <v>5</v>
      </c>
      <c r="Q54" s="65">
        <v>3</v>
      </c>
      <c r="S54" s="65" t="s">
        <v>66</v>
      </c>
      <c r="T54">
        <f t="shared" si="1"/>
        <v>8622</v>
      </c>
      <c r="U54">
        <v>9596</v>
      </c>
    </row>
    <row r="55" spans="1:21" x14ac:dyDescent="0.25">
      <c r="A55" s="13">
        <v>1842</v>
      </c>
      <c r="B55" s="66">
        <v>3105</v>
      </c>
      <c r="C55" s="66">
        <v>3696</v>
      </c>
      <c r="D55" s="66">
        <v>2486</v>
      </c>
      <c r="E55" s="66">
        <v>2937</v>
      </c>
      <c r="F55" s="66">
        <v>2420</v>
      </c>
      <c r="G55" s="66">
        <v>1281</v>
      </c>
      <c r="H55" s="66">
        <v>3322</v>
      </c>
      <c r="I55" s="66">
        <v>3648</v>
      </c>
      <c r="J55" s="66">
        <v>4188</v>
      </c>
      <c r="K55" s="66">
        <v>4135</v>
      </c>
      <c r="L55" s="66">
        <v>5066</v>
      </c>
      <c r="M55" s="66">
        <v>2854</v>
      </c>
      <c r="O55" s="66">
        <v>52</v>
      </c>
      <c r="P55" s="65">
        <f t="shared" si="0"/>
        <v>5</v>
      </c>
      <c r="Q55" s="65">
        <v>4</v>
      </c>
      <c r="S55" s="65" t="s">
        <v>67</v>
      </c>
      <c r="T55">
        <f t="shared" si="1"/>
        <v>9143</v>
      </c>
      <c r="U55">
        <v>10194</v>
      </c>
    </row>
    <row r="56" spans="1:21" x14ac:dyDescent="0.25">
      <c r="A56" s="13">
        <v>1843</v>
      </c>
      <c r="B56" s="66">
        <v>5485</v>
      </c>
      <c r="C56" s="66">
        <v>5457</v>
      </c>
      <c r="D56" s="66">
        <v>6239</v>
      </c>
      <c r="E56" s="66">
        <v>3899</v>
      </c>
      <c r="F56" s="66">
        <v>3276</v>
      </c>
      <c r="G56" s="66">
        <v>2053</v>
      </c>
      <c r="H56" s="66">
        <v>3573</v>
      </c>
      <c r="I56" s="66">
        <v>3194</v>
      </c>
      <c r="J56" s="66">
        <v>2192</v>
      </c>
      <c r="K56" s="66">
        <v>3550</v>
      </c>
      <c r="L56" s="66">
        <v>2504</v>
      </c>
      <c r="M56" s="66">
        <v>2532</v>
      </c>
      <c r="O56" s="66">
        <v>53</v>
      </c>
      <c r="P56" s="65">
        <f t="shared" si="0"/>
        <v>5</v>
      </c>
      <c r="Q56" s="65">
        <v>5</v>
      </c>
      <c r="S56" s="65" t="s">
        <v>68</v>
      </c>
      <c r="T56">
        <f t="shared" si="1"/>
        <v>9156</v>
      </c>
      <c r="U56">
        <v>9907</v>
      </c>
    </row>
    <row r="57" spans="1:21" x14ac:dyDescent="0.25">
      <c r="A57" s="13">
        <v>1844</v>
      </c>
      <c r="B57" s="66">
        <v>5642</v>
      </c>
      <c r="C57" s="66">
        <v>5013</v>
      </c>
      <c r="D57" s="66">
        <v>2868</v>
      </c>
      <c r="E57" s="66">
        <v>2564</v>
      </c>
      <c r="F57" s="66">
        <v>3398</v>
      </c>
      <c r="G57" s="66">
        <v>2624</v>
      </c>
      <c r="H57" s="66">
        <v>4298</v>
      </c>
      <c r="I57" s="66">
        <v>2677</v>
      </c>
      <c r="J57" s="66">
        <v>1345</v>
      </c>
      <c r="K57" s="66">
        <v>2447</v>
      </c>
      <c r="L57" s="66">
        <v>921</v>
      </c>
      <c r="M57" s="66">
        <v>498</v>
      </c>
      <c r="O57" s="66">
        <v>54</v>
      </c>
      <c r="P57" s="65">
        <f t="shared" si="0"/>
        <v>5</v>
      </c>
      <c r="Q57" s="65">
        <v>6</v>
      </c>
      <c r="S57" s="65" t="s">
        <v>69</v>
      </c>
      <c r="T57">
        <f t="shared" si="1"/>
        <v>9424</v>
      </c>
      <c r="U57">
        <v>9612</v>
      </c>
    </row>
    <row r="58" spans="1:21" x14ac:dyDescent="0.25">
      <c r="A58" s="13">
        <v>1845</v>
      </c>
      <c r="B58" s="66">
        <v>568</v>
      </c>
      <c r="C58" s="66">
        <v>437</v>
      </c>
      <c r="D58" s="66">
        <v>481</v>
      </c>
      <c r="E58" s="66">
        <v>502</v>
      </c>
      <c r="F58" s="66">
        <v>444</v>
      </c>
      <c r="G58" s="66">
        <v>361</v>
      </c>
      <c r="H58" s="66">
        <v>372</v>
      </c>
      <c r="I58" s="66">
        <v>411</v>
      </c>
      <c r="J58" s="66">
        <v>456</v>
      </c>
      <c r="K58" s="66">
        <v>412</v>
      </c>
      <c r="L58" s="66">
        <v>377</v>
      </c>
      <c r="M58" s="66">
        <v>469</v>
      </c>
      <c r="O58" s="66">
        <v>55</v>
      </c>
      <c r="P58" s="65">
        <f t="shared" si="0"/>
        <v>5</v>
      </c>
      <c r="Q58" s="65">
        <v>7</v>
      </c>
      <c r="S58" s="65" t="s">
        <v>70</v>
      </c>
      <c r="T58">
        <f t="shared" si="1"/>
        <v>9586</v>
      </c>
      <c r="U58">
        <v>9030</v>
      </c>
    </row>
    <row r="59" spans="1:21" x14ac:dyDescent="0.25">
      <c r="A59" s="13">
        <v>1846</v>
      </c>
      <c r="B59" s="66">
        <v>296</v>
      </c>
      <c r="C59" s="66">
        <v>406</v>
      </c>
      <c r="D59" s="66">
        <v>438</v>
      </c>
      <c r="E59" s="66">
        <v>378</v>
      </c>
      <c r="F59" s="66">
        <v>543</v>
      </c>
      <c r="G59" s="66">
        <v>458</v>
      </c>
      <c r="H59" s="66">
        <v>279</v>
      </c>
      <c r="I59" s="66">
        <v>386</v>
      </c>
      <c r="J59" s="66">
        <v>394</v>
      </c>
      <c r="K59" s="66">
        <v>389</v>
      </c>
      <c r="L59" s="66">
        <v>376</v>
      </c>
      <c r="M59" s="66">
        <v>469</v>
      </c>
      <c r="O59" s="66">
        <v>56</v>
      </c>
      <c r="P59" s="65">
        <f t="shared" si="0"/>
        <v>5</v>
      </c>
      <c r="Q59" s="65">
        <v>8</v>
      </c>
      <c r="S59" s="65" t="s">
        <v>71</v>
      </c>
      <c r="T59">
        <f t="shared" si="1"/>
        <v>9983</v>
      </c>
      <c r="U59">
        <v>8985</v>
      </c>
    </row>
    <row r="60" spans="1:21" x14ac:dyDescent="0.25">
      <c r="A60" s="13">
        <v>1847</v>
      </c>
      <c r="B60" s="66">
        <v>262</v>
      </c>
      <c r="C60" s="66">
        <v>95</v>
      </c>
      <c r="D60" s="66">
        <v>65</v>
      </c>
      <c r="E60" s="66">
        <v>605</v>
      </c>
      <c r="F60" s="66">
        <v>235</v>
      </c>
      <c r="G60" s="66">
        <v>273</v>
      </c>
      <c r="H60" s="66">
        <v>201</v>
      </c>
      <c r="I60" s="66">
        <v>306</v>
      </c>
      <c r="J60" s="66">
        <v>283</v>
      </c>
      <c r="K60" s="66">
        <v>217</v>
      </c>
      <c r="L60" s="66">
        <v>104</v>
      </c>
      <c r="M60" s="66">
        <v>217</v>
      </c>
      <c r="O60" s="66">
        <v>57</v>
      </c>
      <c r="P60" s="65">
        <f t="shared" si="0"/>
        <v>5</v>
      </c>
      <c r="Q60" s="65">
        <v>9</v>
      </c>
      <c r="S60" s="65" t="s">
        <v>72</v>
      </c>
      <c r="T60">
        <f t="shared" si="1"/>
        <v>10070</v>
      </c>
      <c r="U60">
        <v>8952</v>
      </c>
    </row>
    <row r="61" spans="1:21" x14ac:dyDescent="0.25">
      <c r="A61" s="13">
        <v>1848</v>
      </c>
      <c r="B61" s="66">
        <v>221</v>
      </c>
      <c r="C61" s="66">
        <v>357</v>
      </c>
      <c r="D61" s="66">
        <v>426</v>
      </c>
      <c r="E61" s="66">
        <v>607</v>
      </c>
      <c r="F61" s="66">
        <v>416</v>
      </c>
      <c r="G61" s="66">
        <v>546</v>
      </c>
      <c r="H61" s="66">
        <v>956</v>
      </c>
      <c r="I61" s="66">
        <v>574</v>
      </c>
      <c r="J61" s="66">
        <v>617</v>
      </c>
      <c r="K61" s="66">
        <v>1467</v>
      </c>
      <c r="L61" s="66">
        <v>691</v>
      </c>
      <c r="M61" s="66">
        <v>815</v>
      </c>
      <c r="O61" s="66">
        <v>58</v>
      </c>
      <c r="P61" s="65">
        <f t="shared" si="0"/>
        <v>5</v>
      </c>
      <c r="Q61" s="65">
        <v>10</v>
      </c>
      <c r="S61" s="65" t="s">
        <v>73</v>
      </c>
      <c r="T61">
        <f t="shared" si="1"/>
        <v>9732</v>
      </c>
      <c r="U61">
        <v>9022</v>
      </c>
    </row>
    <row r="62" spans="1:21" x14ac:dyDescent="0.25">
      <c r="A62" s="13">
        <v>1849</v>
      </c>
      <c r="B62" s="66">
        <v>560</v>
      </c>
      <c r="C62" s="66">
        <v>767</v>
      </c>
      <c r="D62" s="66">
        <v>827</v>
      </c>
      <c r="E62" s="66">
        <v>449</v>
      </c>
      <c r="F62" s="66">
        <v>716</v>
      </c>
      <c r="G62" s="66">
        <v>751</v>
      </c>
      <c r="H62" s="66">
        <v>644</v>
      </c>
      <c r="I62" s="66">
        <v>851</v>
      </c>
      <c r="J62" s="66">
        <v>923</v>
      </c>
      <c r="K62" s="66">
        <v>958</v>
      </c>
      <c r="L62" s="66" t="s">
        <v>9</v>
      </c>
      <c r="M62" s="66" t="s">
        <v>9</v>
      </c>
      <c r="O62" s="66">
        <v>59</v>
      </c>
      <c r="P62" s="65">
        <f t="shared" si="0"/>
        <v>5</v>
      </c>
      <c r="Q62" s="65">
        <v>11</v>
      </c>
      <c r="S62" s="65" t="s">
        <v>74</v>
      </c>
      <c r="T62">
        <f t="shared" si="1"/>
        <v>9355</v>
      </c>
      <c r="U62">
        <v>8896</v>
      </c>
    </row>
    <row r="63" spans="1:21" x14ac:dyDescent="0.25">
      <c r="A63" s="13"/>
      <c r="O63" s="66">
        <v>60</v>
      </c>
      <c r="P63" s="65">
        <f t="shared" si="0"/>
        <v>5</v>
      </c>
      <c r="Q63" s="65">
        <v>12</v>
      </c>
      <c r="S63" s="65" t="s">
        <v>75</v>
      </c>
      <c r="T63">
        <f t="shared" si="1"/>
        <v>8894</v>
      </c>
      <c r="U63">
        <v>8592</v>
      </c>
    </row>
    <row r="64" spans="1:21" x14ac:dyDescent="0.25">
      <c r="O64" s="66">
        <v>61</v>
      </c>
      <c r="P64" s="65">
        <f t="shared" si="0"/>
        <v>6</v>
      </c>
      <c r="Q64" s="65">
        <v>1</v>
      </c>
      <c r="R64">
        <v>1799</v>
      </c>
      <c r="S64" s="65" t="s">
        <v>64</v>
      </c>
      <c r="T64">
        <f t="shared" si="1"/>
        <v>10709</v>
      </c>
      <c r="U64">
        <v>10002</v>
      </c>
    </row>
    <row r="65" spans="15:21" x14ac:dyDescent="0.25">
      <c r="O65" s="66">
        <v>62</v>
      </c>
      <c r="P65" s="65">
        <f t="shared" si="0"/>
        <v>6</v>
      </c>
      <c r="Q65" s="65">
        <v>2</v>
      </c>
      <c r="S65" s="65" t="s">
        <v>65</v>
      </c>
      <c r="T65">
        <f t="shared" si="1"/>
        <v>10026</v>
      </c>
      <c r="U65">
        <v>9745</v>
      </c>
    </row>
    <row r="66" spans="15:21" x14ac:dyDescent="0.25">
      <c r="O66" s="66">
        <v>63</v>
      </c>
      <c r="P66" s="65">
        <f t="shared" si="0"/>
        <v>6</v>
      </c>
      <c r="Q66" s="65">
        <v>3</v>
      </c>
      <c r="S66" s="65" t="s">
        <v>66</v>
      </c>
      <c r="T66">
        <f t="shared" si="1"/>
        <v>9398</v>
      </c>
      <c r="U66">
        <v>10000</v>
      </c>
    </row>
    <row r="67" spans="15:21" x14ac:dyDescent="0.25">
      <c r="O67" s="66">
        <v>64</v>
      </c>
      <c r="P67" s="65">
        <f t="shared" si="0"/>
        <v>6</v>
      </c>
      <c r="Q67" s="65">
        <v>4</v>
      </c>
      <c r="S67" s="65" t="s">
        <v>67</v>
      </c>
      <c r="T67">
        <f t="shared" si="1"/>
        <v>9808</v>
      </c>
      <c r="U67">
        <v>10848</v>
      </c>
    </row>
    <row r="68" spans="15:21" x14ac:dyDescent="0.25">
      <c r="O68" s="66">
        <v>65</v>
      </c>
      <c r="P68" s="65">
        <f t="shared" ref="P68:P131" si="2">ROUNDUP(O68/12,0)</f>
        <v>6</v>
      </c>
      <c r="Q68" s="65">
        <v>5</v>
      </c>
      <c r="S68" s="65" t="s">
        <v>68</v>
      </c>
      <c r="T68">
        <f t="shared" ref="T68:T131" si="3">INDEX($B$7:$M$62,P68,Q68)</f>
        <v>10377</v>
      </c>
      <c r="U68">
        <v>11259</v>
      </c>
    </row>
    <row r="69" spans="15:21" x14ac:dyDescent="0.25">
      <c r="O69" s="66">
        <v>66</v>
      </c>
      <c r="P69" s="65">
        <f t="shared" si="2"/>
        <v>6</v>
      </c>
      <c r="Q69" s="65">
        <v>6</v>
      </c>
      <c r="S69" s="65" t="s">
        <v>69</v>
      </c>
      <c r="T69">
        <f t="shared" si="3"/>
        <v>10413</v>
      </c>
      <c r="U69">
        <v>11038</v>
      </c>
    </row>
    <row r="70" spans="15:21" x14ac:dyDescent="0.25">
      <c r="O70" s="66">
        <v>67</v>
      </c>
      <c r="P70" s="65">
        <f t="shared" si="2"/>
        <v>6</v>
      </c>
      <c r="Q70" s="65">
        <v>7</v>
      </c>
      <c r="S70" s="65" t="s">
        <v>70</v>
      </c>
      <c r="T70">
        <f t="shared" si="3"/>
        <v>9818</v>
      </c>
      <c r="U70">
        <v>10407</v>
      </c>
    </row>
    <row r="71" spans="15:21" x14ac:dyDescent="0.25">
      <c r="O71" s="66">
        <v>68</v>
      </c>
      <c r="P71" s="65">
        <f t="shared" si="2"/>
        <v>6</v>
      </c>
      <c r="Q71" s="65">
        <v>8</v>
      </c>
      <c r="S71" s="65" t="s">
        <v>71</v>
      </c>
      <c r="T71">
        <f t="shared" si="3"/>
        <v>8892</v>
      </c>
      <c r="U71">
        <v>8990</v>
      </c>
    </row>
    <row r="72" spans="15:21" x14ac:dyDescent="0.25">
      <c r="O72" s="66">
        <v>69</v>
      </c>
      <c r="P72" s="65">
        <f t="shared" si="2"/>
        <v>6</v>
      </c>
      <c r="Q72" s="65">
        <v>9</v>
      </c>
      <c r="S72" s="65" t="s">
        <v>72</v>
      </c>
      <c r="T72">
        <f t="shared" si="3"/>
        <v>9432</v>
      </c>
      <c r="U72">
        <v>9111</v>
      </c>
    </row>
    <row r="73" spans="15:21" x14ac:dyDescent="0.25">
      <c r="O73" s="66">
        <v>70</v>
      </c>
      <c r="P73" s="65">
        <f t="shared" si="2"/>
        <v>6</v>
      </c>
      <c r="Q73" s="65">
        <v>10</v>
      </c>
      <c r="S73" s="65" t="s">
        <v>73</v>
      </c>
      <c r="T73">
        <f t="shared" si="3"/>
        <v>9537</v>
      </c>
      <c r="U73">
        <v>9108</v>
      </c>
    </row>
    <row r="74" spans="15:21" x14ac:dyDescent="0.25">
      <c r="O74" s="66">
        <v>71</v>
      </c>
      <c r="P74" s="65">
        <f t="shared" si="2"/>
        <v>6</v>
      </c>
      <c r="Q74" s="65">
        <v>11</v>
      </c>
      <c r="S74" s="65" t="s">
        <v>74</v>
      </c>
      <c r="T74">
        <f t="shared" si="3"/>
        <v>9659</v>
      </c>
      <c r="U74">
        <v>8616</v>
      </c>
    </row>
    <row r="75" spans="15:21" x14ac:dyDescent="0.25">
      <c r="O75" s="66">
        <v>72</v>
      </c>
      <c r="P75" s="65">
        <f t="shared" si="2"/>
        <v>6</v>
      </c>
      <c r="Q75" s="65">
        <v>12</v>
      </c>
      <c r="S75" s="65" t="s">
        <v>75</v>
      </c>
      <c r="T75">
        <f t="shared" si="3"/>
        <v>10061</v>
      </c>
      <c r="U75">
        <v>9005</v>
      </c>
    </row>
    <row r="76" spans="15:21" x14ac:dyDescent="0.25">
      <c r="O76" s="66">
        <v>73</v>
      </c>
      <c r="P76" s="65">
        <f t="shared" si="2"/>
        <v>7</v>
      </c>
      <c r="Q76" s="65">
        <v>1</v>
      </c>
      <c r="R76">
        <v>1800</v>
      </c>
      <c r="S76" s="65" t="s">
        <v>64</v>
      </c>
      <c r="T76">
        <f t="shared" si="3"/>
        <v>12394</v>
      </c>
      <c r="U76">
        <v>11576</v>
      </c>
    </row>
    <row r="77" spans="15:21" x14ac:dyDescent="0.25">
      <c r="O77" s="66">
        <v>74</v>
      </c>
      <c r="P77" s="65">
        <f t="shared" si="2"/>
        <v>7</v>
      </c>
      <c r="Q77" s="65">
        <v>2</v>
      </c>
      <c r="S77" s="65" t="s">
        <v>65</v>
      </c>
      <c r="T77">
        <f t="shared" si="3"/>
        <v>12698</v>
      </c>
      <c r="U77">
        <v>12342</v>
      </c>
    </row>
    <row r="78" spans="15:21" x14ac:dyDescent="0.25">
      <c r="O78" s="66">
        <v>75</v>
      </c>
      <c r="P78" s="65">
        <f t="shared" si="2"/>
        <v>7</v>
      </c>
      <c r="Q78" s="65">
        <v>3</v>
      </c>
      <c r="S78" s="65" t="s">
        <v>66</v>
      </c>
      <c r="T78">
        <f t="shared" si="3"/>
        <v>12240</v>
      </c>
      <c r="U78">
        <v>13023</v>
      </c>
    </row>
    <row r="79" spans="15:21" x14ac:dyDescent="0.25">
      <c r="O79" s="66">
        <v>76</v>
      </c>
      <c r="P79" s="65">
        <f t="shared" si="2"/>
        <v>7</v>
      </c>
      <c r="Q79" s="65">
        <v>4</v>
      </c>
      <c r="S79" s="65" t="s">
        <v>67</v>
      </c>
      <c r="T79">
        <f t="shared" si="3"/>
        <v>12776</v>
      </c>
      <c r="U79">
        <v>14130</v>
      </c>
    </row>
    <row r="80" spans="15:21" x14ac:dyDescent="0.25">
      <c r="O80" s="66">
        <v>77</v>
      </c>
      <c r="P80" s="65">
        <f t="shared" si="2"/>
        <v>7</v>
      </c>
      <c r="Q80" s="65">
        <v>5</v>
      </c>
      <c r="S80" s="65" t="s">
        <v>68</v>
      </c>
      <c r="T80">
        <f t="shared" si="3"/>
        <v>12406</v>
      </c>
      <c r="U80">
        <v>13460</v>
      </c>
    </row>
    <row r="81" spans="15:21" x14ac:dyDescent="0.25">
      <c r="O81" s="66">
        <v>78</v>
      </c>
      <c r="P81" s="65">
        <f t="shared" si="2"/>
        <v>7</v>
      </c>
      <c r="Q81" s="65">
        <v>6</v>
      </c>
      <c r="S81" s="65" t="s">
        <v>69</v>
      </c>
      <c r="T81">
        <f t="shared" si="3"/>
        <v>11634</v>
      </c>
      <c r="U81">
        <v>12332</v>
      </c>
    </row>
    <row r="82" spans="15:21" x14ac:dyDescent="0.25">
      <c r="O82" s="66">
        <v>79</v>
      </c>
      <c r="P82" s="65">
        <f t="shared" si="2"/>
        <v>7</v>
      </c>
      <c r="Q82" s="65">
        <v>7</v>
      </c>
      <c r="S82" s="65" t="s">
        <v>70</v>
      </c>
      <c r="T82">
        <f t="shared" si="3"/>
        <v>12048</v>
      </c>
      <c r="U82">
        <v>12771</v>
      </c>
    </row>
    <row r="83" spans="15:21" x14ac:dyDescent="0.25">
      <c r="O83" s="66">
        <v>80</v>
      </c>
      <c r="P83" s="65">
        <f t="shared" si="2"/>
        <v>7</v>
      </c>
      <c r="Q83" s="65">
        <v>8</v>
      </c>
      <c r="S83" s="65" t="s">
        <v>71</v>
      </c>
      <c r="T83">
        <f t="shared" si="3"/>
        <v>12476</v>
      </c>
      <c r="U83">
        <v>12613</v>
      </c>
    </row>
    <row r="84" spans="15:21" x14ac:dyDescent="0.25">
      <c r="O84" s="66">
        <v>81</v>
      </c>
      <c r="P84" s="65">
        <f t="shared" si="2"/>
        <v>7</v>
      </c>
      <c r="Q84" s="65">
        <v>9</v>
      </c>
      <c r="S84" s="65" t="s">
        <v>72</v>
      </c>
      <c r="T84">
        <f t="shared" si="3"/>
        <v>12831</v>
      </c>
      <c r="U84">
        <v>12395</v>
      </c>
    </row>
    <row r="85" spans="15:21" x14ac:dyDescent="0.25">
      <c r="O85" s="66">
        <v>82</v>
      </c>
      <c r="P85" s="65">
        <f t="shared" si="2"/>
        <v>7</v>
      </c>
      <c r="Q85" s="65">
        <v>10</v>
      </c>
      <c r="S85" s="65" t="s">
        <v>73</v>
      </c>
      <c r="T85">
        <f t="shared" si="3"/>
        <v>13145</v>
      </c>
      <c r="U85">
        <v>12553</v>
      </c>
    </row>
    <row r="86" spans="15:21" x14ac:dyDescent="0.25">
      <c r="O86" s="66">
        <v>83</v>
      </c>
      <c r="P86" s="65">
        <f t="shared" si="2"/>
        <v>7</v>
      </c>
      <c r="Q86" s="65">
        <v>11</v>
      </c>
      <c r="S86" s="65" t="s">
        <v>74</v>
      </c>
      <c r="T86">
        <f t="shared" si="3"/>
        <v>13593</v>
      </c>
      <c r="U86">
        <v>12125</v>
      </c>
    </row>
    <row r="87" spans="15:21" x14ac:dyDescent="0.25">
      <c r="O87" s="66">
        <v>84</v>
      </c>
      <c r="P87" s="65">
        <f t="shared" si="2"/>
        <v>7</v>
      </c>
      <c r="Q87" s="65">
        <v>12</v>
      </c>
      <c r="S87" s="65" t="s">
        <v>75</v>
      </c>
      <c r="T87">
        <f t="shared" si="3"/>
        <v>14127</v>
      </c>
      <c r="U87">
        <v>12644</v>
      </c>
    </row>
    <row r="88" spans="15:21" x14ac:dyDescent="0.25">
      <c r="O88" s="66">
        <v>85</v>
      </c>
      <c r="P88" s="65">
        <f t="shared" si="2"/>
        <v>8</v>
      </c>
      <c r="Q88" s="65">
        <v>1</v>
      </c>
      <c r="R88">
        <v>1801</v>
      </c>
      <c r="S88" s="65" t="s">
        <v>64</v>
      </c>
      <c r="T88">
        <f t="shared" si="3"/>
        <v>14994</v>
      </c>
      <c r="U88">
        <v>14004</v>
      </c>
    </row>
    <row r="89" spans="15:21" x14ac:dyDescent="0.25">
      <c r="O89" s="66">
        <v>86</v>
      </c>
      <c r="P89" s="65">
        <f t="shared" si="2"/>
        <v>8</v>
      </c>
      <c r="Q89" s="65">
        <v>2</v>
      </c>
      <c r="S89" s="65" t="s">
        <v>65</v>
      </c>
      <c r="T89">
        <f t="shared" si="3"/>
        <v>14682</v>
      </c>
      <c r="U89">
        <v>14271</v>
      </c>
    </row>
    <row r="90" spans="15:21" x14ac:dyDescent="0.25">
      <c r="O90" s="66">
        <v>87</v>
      </c>
      <c r="P90" s="65">
        <f t="shared" si="2"/>
        <v>8</v>
      </c>
      <c r="Q90" s="65">
        <v>3</v>
      </c>
      <c r="S90" s="65" t="s">
        <v>66</v>
      </c>
      <c r="T90">
        <f t="shared" si="3"/>
        <v>13299</v>
      </c>
      <c r="U90">
        <v>14150</v>
      </c>
    </row>
    <row r="91" spans="15:21" x14ac:dyDescent="0.25">
      <c r="O91" s="66">
        <v>88</v>
      </c>
      <c r="P91" s="65">
        <f t="shared" si="2"/>
        <v>8</v>
      </c>
      <c r="Q91" s="65">
        <v>4</v>
      </c>
      <c r="S91" s="65" t="s">
        <v>67</v>
      </c>
      <c r="T91">
        <f t="shared" si="3"/>
        <v>11644</v>
      </c>
      <c r="U91">
        <v>12878</v>
      </c>
    </row>
    <row r="92" spans="15:21" x14ac:dyDescent="0.25">
      <c r="O92" s="66">
        <v>89</v>
      </c>
      <c r="P92" s="65">
        <f t="shared" si="2"/>
        <v>8</v>
      </c>
      <c r="Q92" s="65">
        <v>5</v>
      </c>
      <c r="S92" s="65" t="s">
        <v>68</v>
      </c>
      <c r="T92">
        <f t="shared" si="3"/>
        <v>11662</v>
      </c>
      <c r="U92">
        <v>12653</v>
      </c>
    </row>
    <row r="93" spans="15:21" x14ac:dyDescent="0.25">
      <c r="O93" s="66">
        <v>90</v>
      </c>
      <c r="P93" s="65">
        <f t="shared" si="2"/>
        <v>8</v>
      </c>
      <c r="Q93" s="65">
        <v>6</v>
      </c>
      <c r="S93" s="65" t="s">
        <v>69</v>
      </c>
      <c r="T93">
        <f t="shared" si="3"/>
        <v>12160</v>
      </c>
      <c r="U93">
        <v>12890</v>
      </c>
    </row>
    <row r="94" spans="15:21" x14ac:dyDescent="0.25">
      <c r="O94" s="66">
        <v>91</v>
      </c>
      <c r="P94" s="65">
        <f t="shared" si="2"/>
        <v>8</v>
      </c>
      <c r="Q94" s="65">
        <v>7</v>
      </c>
      <c r="S94" s="65" t="s">
        <v>70</v>
      </c>
      <c r="T94">
        <f t="shared" si="3"/>
        <v>11938</v>
      </c>
      <c r="U94">
        <v>12654</v>
      </c>
    </row>
    <row r="95" spans="15:21" x14ac:dyDescent="0.25">
      <c r="O95" s="66">
        <v>92</v>
      </c>
      <c r="P95" s="65">
        <f t="shared" si="2"/>
        <v>8</v>
      </c>
      <c r="Q95" s="65">
        <v>8</v>
      </c>
      <c r="S95" s="65" t="s">
        <v>71</v>
      </c>
      <c r="T95">
        <f t="shared" si="3"/>
        <v>11570</v>
      </c>
      <c r="U95">
        <v>11697</v>
      </c>
    </row>
    <row r="96" spans="15:21" x14ac:dyDescent="0.25">
      <c r="O96" s="66">
        <v>93</v>
      </c>
      <c r="P96" s="65">
        <f t="shared" si="2"/>
        <v>8</v>
      </c>
      <c r="Q96" s="65">
        <v>9</v>
      </c>
      <c r="S96" s="65" t="s">
        <v>72</v>
      </c>
      <c r="T96">
        <f t="shared" si="3"/>
        <v>11776</v>
      </c>
      <c r="U96">
        <v>11376</v>
      </c>
    </row>
    <row r="97" spans="15:21" x14ac:dyDescent="0.25">
      <c r="O97" s="66">
        <v>94</v>
      </c>
      <c r="P97" s="65">
        <f t="shared" si="2"/>
        <v>8</v>
      </c>
      <c r="Q97" s="65">
        <v>10</v>
      </c>
      <c r="S97" s="65" t="s">
        <v>73</v>
      </c>
      <c r="T97">
        <f t="shared" si="3"/>
        <v>12377</v>
      </c>
      <c r="U97">
        <v>11820</v>
      </c>
    </row>
    <row r="98" spans="15:21" x14ac:dyDescent="0.25">
      <c r="O98" s="66">
        <v>95</v>
      </c>
      <c r="P98" s="65">
        <f t="shared" si="2"/>
        <v>8</v>
      </c>
      <c r="Q98" s="65">
        <v>11</v>
      </c>
      <c r="S98" s="65" t="s">
        <v>74</v>
      </c>
      <c r="T98">
        <f t="shared" si="3"/>
        <v>12730</v>
      </c>
      <c r="U98">
        <v>11355</v>
      </c>
    </row>
    <row r="99" spans="15:21" x14ac:dyDescent="0.25">
      <c r="O99" s="66">
        <v>96</v>
      </c>
      <c r="P99" s="65">
        <f t="shared" si="2"/>
        <v>8</v>
      </c>
      <c r="Q99" s="65">
        <v>12</v>
      </c>
      <c r="S99" s="65" t="s">
        <v>75</v>
      </c>
      <c r="T99">
        <f t="shared" si="3"/>
        <v>13670</v>
      </c>
      <c r="U99">
        <v>12235</v>
      </c>
    </row>
    <row r="100" spans="15:21" x14ac:dyDescent="0.25">
      <c r="O100" s="66">
        <v>97</v>
      </c>
      <c r="P100" s="65">
        <f t="shared" si="2"/>
        <v>9</v>
      </c>
      <c r="Q100" s="65">
        <v>1</v>
      </c>
      <c r="R100">
        <v>1802</v>
      </c>
      <c r="S100" s="65" t="s">
        <v>64</v>
      </c>
      <c r="T100">
        <f t="shared" si="3"/>
        <v>14468</v>
      </c>
      <c r="U100">
        <v>13513</v>
      </c>
    </row>
    <row r="101" spans="15:21" x14ac:dyDescent="0.25">
      <c r="O101" s="66">
        <v>98</v>
      </c>
      <c r="P101" s="65">
        <f t="shared" si="2"/>
        <v>9</v>
      </c>
      <c r="Q101" s="65">
        <v>2</v>
      </c>
      <c r="S101" s="65" t="s">
        <v>65</v>
      </c>
      <c r="T101">
        <f t="shared" si="3"/>
        <v>14290</v>
      </c>
      <c r="U101">
        <v>13890</v>
      </c>
    </row>
    <row r="102" spans="15:21" x14ac:dyDescent="0.25">
      <c r="O102" s="66">
        <v>99</v>
      </c>
      <c r="P102" s="65">
        <f t="shared" si="2"/>
        <v>9</v>
      </c>
      <c r="Q102" s="65">
        <v>3</v>
      </c>
      <c r="S102" s="65" t="s">
        <v>66</v>
      </c>
      <c r="T102">
        <f t="shared" si="3"/>
        <v>13916</v>
      </c>
      <c r="U102">
        <v>14807</v>
      </c>
    </row>
    <row r="103" spans="15:21" x14ac:dyDescent="0.25">
      <c r="O103" s="66">
        <v>100</v>
      </c>
      <c r="P103" s="65">
        <f t="shared" si="2"/>
        <v>9</v>
      </c>
      <c r="Q103" s="65">
        <v>4</v>
      </c>
      <c r="S103" s="65" t="s">
        <v>67</v>
      </c>
      <c r="T103">
        <f t="shared" si="3"/>
        <v>14156</v>
      </c>
      <c r="U103">
        <v>15656</v>
      </c>
    </row>
    <row r="104" spans="15:21" x14ac:dyDescent="0.25">
      <c r="O104" s="66">
        <v>101</v>
      </c>
      <c r="P104" s="65">
        <f t="shared" si="2"/>
        <v>9</v>
      </c>
      <c r="Q104" s="65">
        <v>5</v>
      </c>
      <c r="S104" s="65" t="s">
        <v>68</v>
      </c>
      <c r="T104">
        <f t="shared" si="3"/>
        <v>13797</v>
      </c>
      <c r="U104">
        <v>14970</v>
      </c>
    </row>
    <row r="105" spans="15:21" x14ac:dyDescent="0.25">
      <c r="O105" s="66">
        <v>102</v>
      </c>
      <c r="P105" s="65">
        <f t="shared" si="2"/>
        <v>9</v>
      </c>
      <c r="Q105" s="65">
        <v>6</v>
      </c>
      <c r="S105" s="65" t="s">
        <v>69</v>
      </c>
      <c r="T105">
        <f t="shared" si="3"/>
        <v>13721</v>
      </c>
      <c r="U105">
        <v>14544</v>
      </c>
    </row>
    <row r="106" spans="15:21" x14ac:dyDescent="0.25">
      <c r="O106" s="66">
        <v>103</v>
      </c>
      <c r="P106" s="65">
        <f t="shared" si="2"/>
        <v>9</v>
      </c>
      <c r="Q106" s="65">
        <v>7</v>
      </c>
      <c r="S106" s="65" t="s">
        <v>70</v>
      </c>
      <c r="T106">
        <f t="shared" si="3"/>
        <v>13635</v>
      </c>
      <c r="U106">
        <v>14451</v>
      </c>
    </row>
    <row r="107" spans="15:21" x14ac:dyDescent="0.25">
      <c r="O107" s="66">
        <v>104</v>
      </c>
      <c r="P107" s="65">
        <f t="shared" si="2"/>
        <v>9</v>
      </c>
      <c r="Q107" s="65">
        <v>8</v>
      </c>
      <c r="S107" s="65" t="s">
        <v>71</v>
      </c>
      <c r="T107">
        <f t="shared" si="3"/>
        <v>13440</v>
      </c>
      <c r="U107">
        <v>13588</v>
      </c>
    </row>
    <row r="108" spans="15:21" x14ac:dyDescent="0.25">
      <c r="O108" s="66">
        <v>105</v>
      </c>
      <c r="P108" s="65">
        <f t="shared" si="2"/>
        <v>9</v>
      </c>
      <c r="Q108" s="65">
        <v>9</v>
      </c>
      <c r="S108" s="65" t="s">
        <v>72</v>
      </c>
      <c r="T108">
        <f t="shared" si="3"/>
        <v>12564</v>
      </c>
      <c r="U108">
        <v>12137</v>
      </c>
    </row>
    <row r="109" spans="15:21" x14ac:dyDescent="0.25">
      <c r="O109" s="66">
        <v>106</v>
      </c>
      <c r="P109" s="65">
        <f t="shared" si="2"/>
        <v>9</v>
      </c>
      <c r="Q109" s="65">
        <v>10</v>
      </c>
      <c r="S109" s="65" t="s">
        <v>73</v>
      </c>
      <c r="T109">
        <f t="shared" si="3"/>
        <v>11383</v>
      </c>
      <c r="U109">
        <v>10871</v>
      </c>
    </row>
    <row r="110" spans="15:21" x14ac:dyDescent="0.25">
      <c r="O110" s="66">
        <v>107</v>
      </c>
      <c r="P110" s="65">
        <f t="shared" si="2"/>
        <v>9</v>
      </c>
      <c r="Q110" s="65">
        <v>11</v>
      </c>
      <c r="S110" s="65" t="s">
        <v>74</v>
      </c>
      <c r="T110">
        <f t="shared" si="3"/>
        <v>9984</v>
      </c>
      <c r="U110">
        <v>8906</v>
      </c>
    </row>
    <row r="111" spans="15:21" x14ac:dyDescent="0.25">
      <c r="O111" s="66">
        <v>108</v>
      </c>
      <c r="P111" s="65">
        <f t="shared" si="2"/>
        <v>9</v>
      </c>
      <c r="Q111" s="65">
        <v>12</v>
      </c>
      <c r="S111" s="65" t="s">
        <v>75</v>
      </c>
      <c r="T111">
        <f t="shared" si="3"/>
        <v>9663</v>
      </c>
      <c r="U111">
        <v>8648</v>
      </c>
    </row>
    <row r="112" spans="15:21" x14ac:dyDescent="0.25">
      <c r="O112" s="66">
        <v>109</v>
      </c>
      <c r="P112" s="65">
        <f t="shared" si="2"/>
        <v>10</v>
      </c>
      <c r="Q112" s="65">
        <v>1</v>
      </c>
      <c r="R112">
        <v>1803</v>
      </c>
      <c r="S112" s="65" t="s">
        <v>64</v>
      </c>
      <c r="T112">
        <f t="shared" si="3"/>
        <v>8695</v>
      </c>
      <c r="U112">
        <v>8121</v>
      </c>
    </row>
    <row r="113" spans="15:21" x14ac:dyDescent="0.25">
      <c r="O113" s="66">
        <v>110</v>
      </c>
      <c r="P113" s="65">
        <f t="shared" si="2"/>
        <v>10</v>
      </c>
      <c r="Q113" s="65">
        <v>2</v>
      </c>
      <c r="S113" s="65" t="s">
        <v>65</v>
      </c>
      <c r="T113">
        <f t="shared" si="3"/>
        <v>9061</v>
      </c>
      <c r="U113">
        <v>8807</v>
      </c>
    </row>
    <row r="114" spans="15:21" x14ac:dyDescent="0.25">
      <c r="O114" s="66">
        <v>111</v>
      </c>
      <c r="P114" s="65">
        <f t="shared" si="2"/>
        <v>10</v>
      </c>
      <c r="Q114" s="65">
        <v>3</v>
      </c>
      <c r="S114" s="65" t="s">
        <v>66</v>
      </c>
      <c r="T114">
        <f t="shared" si="3"/>
        <v>9821</v>
      </c>
      <c r="U114">
        <v>10450</v>
      </c>
    </row>
    <row r="115" spans="15:21" x14ac:dyDescent="0.25">
      <c r="O115" s="66">
        <v>112</v>
      </c>
      <c r="P115" s="65">
        <f t="shared" si="2"/>
        <v>10</v>
      </c>
      <c r="Q115" s="65">
        <v>4</v>
      </c>
      <c r="S115" s="65" t="s">
        <v>67</v>
      </c>
      <c r="T115">
        <f t="shared" si="3"/>
        <v>10741</v>
      </c>
      <c r="U115">
        <v>11879</v>
      </c>
    </row>
    <row r="116" spans="15:21" x14ac:dyDescent="0.25">
      <c r="O116" s="66">
        <v>113</v>
      </c>
      <c r="P116" s="65">
        <f t="shared" si="2"/>
        <v>10</v>
      </c>
      <c r="Q116" s="65">
        <v>5</v>
      </c>
      <c r="S116" s="65" t="s">
        <v>68</v>
      </c>
      <c r="T116">
        <f t="shared" si="3"/>
        <v>11124</v>
      </c>
      <c r="U116">
        <v>12070</v>
      </c>
    </row>
    <row r="117" spans="15:21" x14ac:dyDescent="0.25">
      <c r="O117" s="66">
        <v>114</v>
      </c>
      <c r="P117" s="65">
        <f t="shared" si="2"/>
        <v>10</v>
      </c>
      <c r="Q117" s="65">
        <v>6</v>
      </c>
      <c r="S117" s="65" t="s">
        <v>69</v>
      </c>
      <c r="T117">
        <f t="shared" si="3"/>
        <v>12498</v>
      </c>
      <c r="U117">
        <v>13248</v>
      </c>
    </row>
    <row r="118" spans="15:21" x14ac:dyDescent="0.25">
      <c r="O118" s="66">
        <v>115</v>
      </c>
      <c r="P118" s="65">
        <f t="shared" si="2"/>
        <v>10</v>
      </c>
      <c r="Q118" s="65">
        <v>7</v>
      </c>
      <c r="S118" s="65" t="s">
        <v>70</v>
      </c>
      <c r="T118">
        <f t="shared" si="3"/>
        <v>13551</v>
      </c>
      <c r="U118">
        <v>14364</v>
      </c>
    </row>
    <row r="119" spans="15:21" x14ac:dyDescent="0.25">
      <c r="O119" s="66">
        <v>116</v>
      </c>
      <c r="P119" s="65">
        <f t="shared" si="2"/>
        <v>10</v>
      </c>
      <c r="Q119" s="65">
        <v>8</v>
      </c>
      <c r="S119" s="65" t="s">
        <v>71</v>
      </c>
      <c r="T119">
        <f t="shared" si="3"/>
        <v>13548</v>
      </c>
      <c r="U119">
        <v>13697</v>
      </c>
    </row>
    <row r="120" spans="15:21" x14ac:dyDescent="0.25">
      <c r="O120" s="66">
        <v>117</v>
      </c>
      <c r="P120" s="65">
        <f t="shared" si="2"/>
        <v>10</v>
      </c>
      <c r="Q120" s="65">
        <v>9</v>
      </c>
      <c r="S120" s="65" t="s">
        <v>72</v>
      </c>
      <c r="T120">
        <f t="shared" si="3"/>
        <v>13421</v>
      </c>
      <c r="U120">
        <v>12965</v>
      </c>
    </row>
    <row r="121" spans="15:21" x14ac:dyDescent="0.25">
      <c r="O121" s="66">
        <v>118</v>
      </c>
      <c r="P121" s="65">
        <f t="shared" si="2"/>
        <v>10</v>
      </c>
      <c r="Q121" s="65">
        <v>10</v>
      </c>
      <c r="S121" s="65" t="s">
        <v>73</v>
      </c>
      <c r="T121">
        <f t="shared" si="3"/>
        <v>13447</v>
      </c>
      <c r="U121">
        <v>12842</v>
      </c>
    </row>
    <row r="122" spans="15:21" x14ac:dyDescent="0.25">
      <c r="O122" s="66">
        <v>119</v>
      </c>
      <c r="P122" s="65">
        <f t="shared" si="2"/>
        <v>10</v>
      </c>
      <c r="Q122" s="65">
        <v>11</v>
      </c>
      <c r="S122" s="65" t="s">
        <v>74</v>
      </c>
      <c r="T122">
        <f t="shared" si="3"/>
        <v>13444</v>
      </c>
      <c r="U122">
        <v>11992</v>
      </c>
    </row>
    <row r="123" spans="15:21" x14ac:dyDescent="0.25">
      <c r="O123" s="66">
        <v>120</v>
      </c>
      <c r="P123" s="65">
        <f t="shared" si="2"/>
        <v>10</v>
      </c>
      <c r="Q123" s="65">
        <v>12</v>
      </c>
      <c r="S123" s="65" t="s">
        <v>75</v>
      </c>
      <c r="T123">
        <f t="shared" si="3"/>
        <v>13263</v>
      </c>
      <c r="U123">
        <v>11870</v>
      </c>
    </row>
    <row r="124" spans="15:21" x14ac:dyDescent="0.25">
      <c r="O124" s="66">
        <v>121</v>
      </c>
      <c r="P124" s="65">
        <f t="shared" si="2"/>
        <v>11</v>
      </c>
      <c r="Q124" s="65">
        <v>1</v>
      </c>
      <c r="R124">
        <v>1804</v>
      </c>
      <c r="S124" s="65" t="s">
        <v>64</v>
      </c>
      <c r="T124">
        <f t="shared" si="3"/>
        <v>13126</v>
      </c>
      <c r="U124">
        <v>12260</v>
      </c>
    </row>
    <row r="125" spans="15:21" x14ac:dyDescent="0.25">
      <c r="O125" s="66">
        <v>122</v>
      </c>
      <c r="P125" s="65">
        <f t="shared" si="2"/>
        <v>11</v>
      </c>
      <c r="Q125" s="65">
        <v>2</v>
      </c>
      <c r="S125" s="65" t="s">
        <v>65</v>
      </c>
      <c r="T125">
        <f t="shared" si="3"/>
        <v>13958</v>
      </c>
      <c r="U125">
        <v>13567</v>
      </c>
    </row>
    <row r="126" spans="15:21" x14ac:dyDescent="0.25">
      <c r="O126" s="66">
        <v>123</v>
      </c>
      <c r="P126" s="65">
        <f t="shared" si="2"/>
        <v>11</v>
      </c>
      <c r="Q126" s="65">
        <v>3</v>
      </c>
      <c r="S126" s="65" t="s">
        <v>66</v>
      </c>
      <c r="T126">
        <f t="shared" si="3"/>
        <v>14813</v>
      </c>
      <c r="U126">
        <v>15761</v>
      </c>
    </row>
    <row r="127" spans="15:21" x14ac:dyDescent="0.25">
      <c r="O127" s="66">
        <v>124</v>
      </c>
      <c r="P127" s="65">
        <f t="shared" si="2"/>
        <v>11</v>
      </c>
      <c r="Q127" s="65">
        <v>4</v>
      </c>
      <c r="S127" s="65" t="s">
        <v>67</v>
      </c>
      <c r="T127">
        <f t="shared" si="3"/>
        <v>14852</v>
      </c>
      <c r="U127">
        <v>16426</v>
      </c>
    </row>
    <row r="128" spans="15:21" x14ac:dyDescent="0.25">
      <c r="O128" s="66">
        <v>125</v>
      </c>
      <c r="P128" s="65">
        <f t="shared" si="2"/>
        <v>11</v>
      </c>
      <c r="Q128" s="65">
        <v>5</v>
      </c>
      <c r="S128" s="65" t="s">
        <v>68</v>
      </c>
      <c r="T128">
        <f t="shared" si="3"/>
        <v>14997</v>
      </c>
      <c r="U128">
        <v>16272</v>
      </c>
    </row>
    <row r="129" spans="15:21" x14ac:dyDescent="0.25">
      <c r="O129" s="66">
        <v>126</v>
      </c>
      <c r="P129" s="65">
        <f t="shared" si="2"/>
        <v>11</v>
      </c>
      <c r="Q129" s="65">
        <v>6</v>
      </c>
      <c r="S129" s="65" t="s">
        <v>69</v>
      </c>
      <c r="T129">
        <f t="shared" si="3"/>
        <v>14539</v>
      </c>
      <c r="U129">
        <v>15411</v>
      </c>
    </row>
    <row r="130" spans="15:21" x14ac:dyDescent="0.25">
      <c r="O130" s="66">
        <v>127</v>
      </c>
      <c r="P130" s="65">
        <f t="shared" si="2"/>
        <v>11</v>
      </c>
      <c r="Q130" s="65">
        <v>7</v>
      </c>
      <c r="S130" s="65" t="s">
        <v>70</v>
      </c>
      <c r="T130">
        <f t="shared" si="3"/>
        <v>14208</v>
      </c>
      <c r="U130">
        <v>15061</v>
      </c>
    </row>
    <row r="131" spans="15:21" x14ac:dyDescent="0.25">
      <c r="O131" s="66">
        <v>128</v>
      </c>
      <c r="P131" s="65">
        <f t="shared" si="2"/>
        <v>11</v>
      </c>
      <c r="Q131" s="65">
        <v>8</v>
      </c>
      <c r="S131" s="65" t="s">
        <v>71</v>
      </c>
      <c r="T131">
        <f t="shared" si="3"/>
        <v>14767</v>
      </c>
      <c r="U131">
        <v>14929</v>
      </c>
    </row>
    <row r="132" spans="15:21" x14ac:dyDescent="0.25">
      <c r="O132" s="66">
        <v>129</v>
      </c>
      <c r="P132" s="65">
        <f t="shared" ref="P132:P195" si="4">ROUNDUP(O132/12,0)</f>
        <v>11</v>
      </c>
      <c r="Q132" s="65">
        <v>9</v>
      </c>
      <c r="S132" s="65" t="s">
        <v>72</v>
      </c>
      <c r="T132">
        <f t="shared" ref="T132:T195" si="5">INDEX($B$7:$M$62,P132,Q132)</f>
        <v>15254</v>
      </c>
      <c r="U132">
        <v>14736</v>
      </c>
    </row>
    <row r="133" spans="15:21" x14ac:dyDescent="0.25">
      <c r="O133" s="66">
        <v>130</v>
      </c>
      <c r="P133" s="65">
        <f t="shared" si="4"/>
        <v>11</v>
      </c>
      <c r="Q133" s="65">
        <v>10</v>
      </c>
      <c r="S133" s="65" t="s">
        <v>73</v>
      </c>
      <c r="T133">
        <f t="shared" si="5"/>
        <v>14835</v>
      </c>
      <c r="U133">
        <v>14167</v>
      </c>
    </row>
    <row r="134" spans="15:21" x14ac:dyDescent="0.25">
      <c r="O134" s="66">
        <v>131</v>
      </c>
      <c r="P134" s="65">
        <f t="shared" si="4"/>
        <v>11</v>
      </c>
      <c r="Q134" s="65">
        <v>11</v>
      </c>
      <c r="S134" s="65" t="s">
        <v>74</v>
      </c>
      <c r="T134">
        <f t="shared" si="5"/>
        <v>14971</v>
      </c>
      <c r="U134">
        <v>13354</v>
      </c>
    </row>
    <row r="135" spans="15:21" x14ac:dyDescent="0.25">
      <c r="O135" s="66">
        <v>132</v>
      </c>
      <c r="P135" s="65">
        <f t="shared" si="4"/>
        <v>11</v>
      </c>
      <c r="Q135" s="65">
        <v>12</v>
      </c>
      <c r="S135" s="65" t="s">
        <v>75</v>
      </c>
      <c r="T135">
        <f t="shared" si="5"/>
        <v>15346</v>
      </c>
      <c r="U135">
        <v>13735</v>
      </c>
    </row>
    <row r="136" spans="15:21" x14ac:dyDescent="0.25">
      <c r="O136" s="66">
        <v>133</v>
      </c>
      <c r="P136" s="65">
        <f t="shared" si="4"/>
        <v>12</v>
      </c>
      <c r="Q136" s="65">
        <v>1</v>
      </c>
      <c r="R136">
        <v>1805</v>
      </c>
      <c r="S136" s="65" t="s">
        <v>64</v>
      </c>
      <c r="T136">
        <f t="shared" si="5"/>
        <v>15582</v>
      </c>
      <c r="U136">
        <v>14554</v>
      </c>
    </row>
    <row r="137" spans="15:21" x14ac:dyDescent="0.25">
      <c r="O137" s="66">
        <v>134</v>
      </c>
      <c r="P137" s="65">
        <f t="shared" si="4"/>
        <v>12</v>
      </c>
      <c r="Q137" s="65">
        <v>2</v>
      </c>
      <c r="S137" s="65" t="s">
        <v>65</v>
      </c>
      <c r="T137">
        <f t="shared" si="5"/>
        <v>16025</v>
      </c>
      <c r="U137">
        <v>15576</v>
      </c>
    </row>
    <row r="138" spans="15:21" x14ac:dyDescent="0.25">
      <c r="O138" s="66">
        <v>135</v>
      </c>
      <c r="P138" s="65">
        <f t="shared" si="4"/>
        <v>12</v>
      </c>
      <c r="Q138" s="65">
        <v>3</v>
      </c>
      <c r="S138" s="65" t="s">
        <v>66</v>
      </c>
      <c r="T138">
        <f t="shared" si="5"/>
        <v>16171</v>
      </c>
      <c r="U138">
        <v>17206</v>
      </c>
    </row>
    <row r="139" spans="15:21" x14ac:dyDescent="0.25">
      <c r="O139" s="66">
        <v>136</v>
      </c>
      <c r="P139" s="65">
        <f t="shared" si="4"/>
        <v>12</v>
      </c>
      <c r="Q139" s="65">
        <v>4</v>
      </c>
      <c r="S139" s="65" t="s">
        <v>67</v>
      </c>
      <c r="T139">
        <f t="shared" si="5"/>
        <v>14793</v>
      </c>
      <c r="U139">
        <v>16361</v>
      </c>
    </row>
    <row r="140" spans="15:21" x14ac:dyDescent="0.25">
      <c r="O140" s="66">
        <v>137</v>
      </c>
      <c r="P140" s="65">
        <f t="shared" si="4"/>
        <v>12</v>
      </c>
      <c r="Q140" s="65">
        <v>5</v>
      </c>
      <c r="S140" s="65" t="s">
        <v>68</v>
      </c>
      <c r="T140">
        <f t="shared" si="5"/>
        <v>13833</v>
      </c>
      <c r="U140">
        <v>15009</v>
      </c>
    </row>
    <row r="141" spans="15:21" x14ac:dyDescent="0.25">
      <c r="O141" s="66">
        <v>138</v>
      </c>
      <c r="P141" s="65">
        <f t="shared" si="4"/>
        <v>12</v>
      </c>
      <c r="Q141" s="65">
        <v>6</v>
      </c>
      <c r="S141" s="65" t="s">
        <v>69</v>
      </c>
      <c r="T141">
        <f t="shared" si="5"/>
        <v>12404</v>
      </c>
      <c r="U141">
        <v>13148</v>
      </c>
    </row>
    <row r="142" spans="15:21" x14ac:dyDescent="0.25">
      <c r="O142" s="66">
        <v>139</v>
      </c>
      <c r="P142" s="65">
        <f t="shared" si="4"/>
        <v>12</v>
      </c>
      <c r="Q142" s="65">
        <v>7</v>
      </c>
      <c r="S142" s="65" t="s">
        <v>70</v>
      </c>
      <c r="T142">
        <f t="shared" si="5"/>
        <v>11555</v>
      </c>
      <c r="U142">
        <v>12248</v>
      </c>
    </row>
    <row r="143" spans="15:21" x14ac:dyDescent="0.25">
      <c r="O143" s="66">
        <v>140</v>
      </c>
      <c r="P143" s="65">
        <f t="shared" si="4"/>
        <v>12</v>
      </c>
      <c r="Q143" s="65">
        <v>8</v>
      </c>
      <c r="S143" s="65" t="s">
        <v>71</v>
      </c>
      <c r="T143">
        <f t="shared" si="5"/>
        <v>11274</v>
      </c>
      <c r="U143">
        <v>11398</v>
      </c>
    </row>
    <row r="144" spans="15:21" x14ac:dyDescent="0.25">
      <c r="O144" s="66">
        <v>141</v>
      </c>
      <c r="P144" s="65">
        <f t="shared" si="4"/>
        <v>12</v>
      </c>
      <c r="Q144" s="65">
        <v>9</v>
      </c>
      <c r="S144" s="65" t="s">
        <v>72</v>
      </c>
      <c r="T144">
        <f t="shared" si="5"/>
        <v>11649</v>
      </c>
      <c r="U144">
        <v>11253</v>
      </c>
    </row>
    <row r="145" spans="15:21" x14ac:dyDescent="0.25">
      <c r="O145" s="66">
        <v>142</v>
      </c>
      <c r="P145" s="65">
        <f t="shared" si="4"/>
        <v>12</v>
      </c>
      <c r="Q145" s="65">
        <v>10</v>
      </c>
      <c r="S145" s="65" t="s">
        <v>73</v>
      </c>
      <c r="T145">
        <f t="shared" si="5"/>
        <v>11419</v>
      </c>
      <c r="U145">
        <v>10905</v>
      </c>
    </row>
    <row r="146" spans="15:21" x14ac:dyDescent="0.25">
      <c r="O146" s="66">
        <v>143</v>
      </c>
      <c r="P146" s="65">
        <f t="shared" si="4"/>
        <v>12</v>
      </c>
      <c r="Q146" s="65">
        <v>11</v>
      </c>
      <c r="S146" s="65" t="s">
        <v>74</v>
      </c>
      <c r="T146">
        <f t="shared" si="5"/>
        <v>11618</v>
      </c>
      <c r="U146">
        <v>10363</v>
      </c>
    </row>
    <row r="147" spans="15:21" x14ac:dyDescent="0.25">
      <c r="O147" s="66">
        <v>144</v>
      </c>
      <c r="P147" s="65">
        <f t="shared" si="4"/>
        <v>12</v>
      </c>
      <c r="Q147" s="65">
        <v>12</v>
      </c>
      <c r="S147" s="65" t="s">
        <v>75</v>
      </c>
      <c r="T147">
        <f t="shared" si="5"/>
        <v>11783</v>
      </c>
      <c r="U147">
        <v>10546</v>
      </c>
    </row>
    <row r="148" spans="15:21" x14ac:dyDescent="0.25">
      <c r="O148" s="66">
        <v>145</v>
      </c>
      <c r="P148" s="65">
        <f t="shared" si="4"/>
        <v>13</v>
      </c>
      <c r="Q148" s="65">
        <v>1</v>
      </c>
      <c r="R148">
        <v>1806</v>
      </c>
      <c r="S148" s="65" t="s">
        <v>64</v>
      </c>
      <c r="T148">
        <f t="shared" si="5"/>
        <v>11427</v>
      </c>
      <c r="U148">
        <v>10673</v>
      </c>
    </row>
    <row r="149" spans="15:21" x14ac:dyDescent="0.25">
      <c r="O149" s="66">
        <v>146</v>
      </c>
      <c r="P149" s="65">
        <f t="shared" si="4"/>
        <v>13</v>
      </c>
      <c r="Q149" s="65">
        <v>2</v>
      </c>
      <c r="S149" s="65" t="s">
        <v>65</v>
      </c>
      <c r="T149">
        <f t="shared" si="5"/>
        <v>13074</v>
      </c>
      <c r="U149">
        <v>12708</v>
      </c>
    </row>
    <row r="150" spans="15:21" x14ac:dyDescent="0.25">
      <c r="O150" s="66">
        <v>147</v>
      </c>
      <c r="P150" s="65">
        <f t="shared" si="4"/>
        <v>13</v>
      </c>
      <c r="Q150" s="65">
        <v>3</v>
      </c>
      <c r="S150" s="65" t="s">
        <v>66</v>
      </c>
      <c r="T150">
        <f t="shared" si="5"/>
        <v>13797</v>
      </c>
      <c r="U150">
        <v>14680</v>
      </c>
    </row>
    <row r="151" spans="15:21" x14ac:dyDescent="0.25">
      <c r="O151" s="66">
        <v>148</v>
      </c>
      <c r="P151" s="65">
        <f t="shared" si="4"/>
        <v>13</v>
      </c>
      <c r="Q151" s="65">
        <v>4</v>
      </c>
      <c r="S151" s="65" t="s">
        <v>67</v>
      </c>
      <c r="T151">
        <f t="shared" si="5"/>
        <v>15061</v>
      </c>
      <c r="U151">
        <v>16658</v>
      </c>
    </row>
    <row r="152" spans="15:21" x14ac:dyDescent="0.25">
      <c r="O152" s="66">
        <v>149</v>
      </c>
      <c r="P152" s="65">
        <f t="shared" si="4"/>
        <v>13</v>
      </c>
      <c r="Q152" s="65">
        <v>5</v>
      </c>
      <c r="S152" s="65" t="s">
        <v>68</v>
      </c>
      <c r="T152">
        <f t="shared" si="5"/>
        <v>14623</v>
      </c>
      <c r="U152">
        <v>15866</v>
      </c>
    </row>
    <row r="153" spans="15:21" x14ac:dyDescent="0.25">
      <c r="O153" s="66">
        <v>150</v>
      </c>
      <c r="P153" s="65">
        <f t="shared" si="4"/>
        <v>13</v>
      </c>
      <c r="Q153" s="65">
        <v>6</v>
      </c>
      <c r="S153" s="65" t="s">
        <v>69</v>
      </c>
      <c r="T153">
        <f t="shared" si="5"/>
        <v>14819</v>
      </c>
      <c r="U153">
        <v>15708</v>
      </c>
    </row>
    <row r="154" spans="15:21" x14ac:dyDescent="0.25">
      <c r="O154" s="66">
        <v>151</v>
      </c>
      <c r="P154" s="65">
        <f t="shared" si="4"/>
        <v>13</v>
      </c>
      <c r="Q154" s="65">
        <v>7</v>
      </c>
      <c r="S154" s="65" t="s">
        <v>70</v>
      </c>
      <c r="T154">
        <f t="shared" si="5"/>
        <v>14583</v>
      </c>
      <c r="U154">
        <v>15458</v>
      </c>
    </row>
    <row r="155" spans="15:21" x14ac:dyDescent="0.25">
      <c r="O155" s="66">
        <v>152</v>
      </c>
      <c r="P155" s="65">
        <f t="shared" si="4"/>
        <v>13</v>
      </c>
      <c r="Q155" s="65">
        <v>8</v>
      </c>
      <c r="S155" s="65" t="s">
        <v>71</v>
      </c>
      <c r="T155">
        <f t="shared" si="5"/>
        <v>13977</v>
      </c>
      <c r="U155">
        <v>14131</v>
      </c>
    </row>
    <row r="156" spans="15:21" x14ac:dyDescent="0.25">
      <c r="O156" s="66">
        <v>153</v>
      </c>
      <c r="P156" s="65">
        <f t="shared" si="4"/>
        <v>13</v>
      </c>
      <c r="Q156" s="65">
        <v>9</v>
      </c>
      <c r="S156" s="65" t="s">
        <v>72</v>
      </c>
      <c r="T156">
        <f t="shared" si="5"/>
        <v>13159</v>
      </c>
      <c r="U156">
        <v>12712</v>
      </c>
    </row>
    <row r="157" spans="15:21" x14ac:dyDescent="0.25">
      <c r="O157" s="66">
        <v>154</v>
      </c>
      <c r="P157" s="65">
        <f t="shared" si="4"/>
        <v>13</v>
      </c>
      <c r="Q157" s="65">
        <v>10</v>
      </c>
      <c r="S157" s="65" t="s">
        <v>73</v>
      </c>
      <c r="T157">
        <f t="shared" si="5"/>
        <v>12195</v>
      </c>
      <c r="U157">
        <v>11646</v>
      </c>
    </row>
    <row r="158" spans="15:21" x14ac:dyDescent="0.25">
      <c r="O158" s="66">
        <v>155</v>
      </c>
      <c r="P158" s="65">
        <f t="shared" si="4"/>
        <v>13</v>
      </c>
      <c r="Q158" s="65">
        <v>11</v>
      </c>
      <c r="S158" s="65" t="s">
        <v>74</v>
      </c>
      <c r="T158">
        <f t="shared" si="5"/>
        <v>11674</v>
      </c>
      <c r="U158">
        <v>10413</v>
      </c>
    </row>
    <row r="159" spans="15:21" x14ac:dyDescent="0.25">
      <c r="O159" s="66">
        <v>156</v>
      </c>
      <c r="P159" s="65">
        <f t="shared" si="4"/>
        <v>13</v>
      </c>
      <c r="Q159" s="65">
        <v>12</v>
      </c>
      <c r="S159" s="65" t="s">
        <v>75</v>
      </c>
      <c r="T159">
        <f t="shared" si="5"/>
        <v>11375</v>
      </c>
      <c r="U159">
        <v>10181</v>
      </c>
    </row>
    <row r="160" spans="15:21" x14ac:dyDescent="0.25">
      <c r="O160" s="66">
        <v>157</v>
      </c>
      <c r="P160" s="65">
        <f t="shared" si="4"/>
        <v>14</v>
      </c>
      <c r="Q160" s="65">
        <v>1</v>
      </c>
      <c r="R160">
        <v>1807</v>
      </c>
      <c r="S160" s="65" t="s">
        <v>64</v>
      </c>
      <c r="T160">
        <f t="shared" si="5"/>
        <v>11118</v>
      </c>
      <c r="U160">
        <v>10384</v>
      </c>
    </row>
    <row r="161" spans="15:21" x14ac:dyDescent="0.25">
      <c r="O161" s="66">
        <v>158</v>
      </c>
      <c r="P161" s="65">
        <f t="shared" si="4"/>
        <v>14</v>
      </c>
      <c r="Q161" s="65">
        <v>2</v>
      </c>
      <c r="S161" s="65" t="s">
        <v>65</v>
      </c>
      <c r="T161">
        <f t="shared" si="5"/>
        <v>12614</v>
      </c>
      <c r="U161">
        <v>12261</v>
      </c>
    </row>
    <row r="162" spans="15:21" x14ac:dyDescent="0.25">
      <c r="O162" s="66">
        <v>159</v>
      </c>
      <c r="P162" s="65">
        <f t="shared" si="4"/>
        <v>14</v>
      </c>
      <c r="Q162" s="65">
        <v>3</v>
      </c>
      <c r="S162" s="65" t="s">
        <v>66</v>
      </c>
      <c r="T162">
        <f t="shared" si="5"/>
        <v>13258</v>
      </c>
      <c r="U162">
        <v>14106</v>
      </c>
    </row>
    <row r="163" spans="15:21" x14ac:dyDescent="0.25">
      <c r="O163" s="66">
        <v>160</v>
      </c>
      <c r="P163" s="65">
        <f t="shared" si="4"/>
        <v>14</v>
      </c>
      <c r="Q163" s="65">
        <v>4</v>
      </c>
      <c r="S163" s="65" t="s">
        <v>67</v>
      </c>
      <c r="T163">
        <f t="shared" si="5"/>
        <v>13196</v>
      </c>
      <c r="U163">
        <v>14595</v>
      </c>
    </row>
    <row r="164" spans="15:21" x14ac:dyDescent="0.25">
      <c r="O164" s="66">
        <v>161</v>
      </c>
      <c r="P164" s="65">
        <f t="shared" si="4"/>
        <v>14</v>
      </c>
      <c r="Q164" s="65">
        <v>5</v>
      </c>
      <c r="S164" s="65" t="s">
        <v>68</v>
      </c>
      <c r="T164">
        <f t="shared" si="5"/>
        <v>13146</v>
      </c>
      <c r="U164">
        <v>14263</v>
      </c>
    </row>
    <row r="165" spans="15:21" x14ac:dyDescent="0.25">
      <c r="O165" s="66">
        <v>162</v>
      </c>
      <c r="P165" s="65">
        <f t="shared" si="4"/>
        <v>14</v>
      </c>
      <c r="Q165" s="65">
        <v>6</v>
      </c>
      <c r="S165" s="65" t="s">
        <v>69</v>
      </c>
      <c r="T165">
        <f t="shared" si="5"/>
        <v>13159</v>
      </c>
      <c r="U165">
        <v>13949</v>
      </c>
    </row>
    <row r="166" spans="15:21" x14ac:dyDescent="0.25">
      <c r="O166" s="66">
        <v>163</v>
      </c>
      <c r="P166" s="65">
        <f t="shared" si="4"/>
        <v>14</v>
      </c>
      <c r="Q166" s="65">
        <v>7</v>
      </c>
      <c r="S166" s="65" t="s">
        <v>70</v>
      </c>
      <c r="T166">
        <f t="shared" si="5"/>
        <v>14128</v>
      </c>
      <c r="U166">
        <v>14976</v>
      </c>
    </row>
    <row r="167" spans="15:21" x14ac:dyDescent="0.25">
      <c r="O167" s="66">
        <v>164</v>
      </c>
      <c r="P167" s="65">
        <f t="shared" si="4"/>
        <v>14</v>
      </c>
      <c r="Q167" s="65">
        <v>8</v>
      </c>
      <c r="S167" s="65" t="s">
        <v>71</v>
      </c>
      <c r="T167">
        <f t="shared" si="5"/>
        <v>13661</v>
      </c>
      <c r="U167">
        <v>13811</v>
      </c>
    </row>
    <row r="168" spans="15:21" x14ac:dyDescent="0.25">
      <c r="O168" s="66">
        <v>165</v>
      </c>
      <c r="P168" s="65">
        <f t="shared" si="4"/>
        <v>14</v>
      </c>
      <c r="Q168" s="65">
        <v>9</v>
      </c>
      <c r="S168" s="65" t="s">
        <v>72</v>
      </c>
      <c r="T168">
        <f t="shared" si="5"/>
        <v>14133</v>
      </c>
      <c r="U168">
        <v>13653</v>
      </c>
    </row>
    <row r="169" spans="15:21" x14ac:dyDescent="0.25">
      <c r="O169" s="66">
        <v>166</v>
      </c>
      <c r="P169" s="65">
        <f t="shared" si="4"/>
        <v>14</v>
      </c>
      <c r="Q169" s="65">
        <v>10</v>
      </c>
      <c r="S169" s="65" t="s">
        <v>73</v>
      </c>
      <c r="T169">
        <f t="shared" si="5"/>
        <v>14275</v>
      </c>
      <c r="U169">
        <v>13634</v>
      </c>
    </row>
    <row r="170" spans="15:21" x14ac:dyDescent="0.25">
      <c r="O170" s="66">
        <v>167</v>
      </c>
      <c r="P170" s="65">
        <f t="shared" si="4"/>
        <v>14</v>
      </c>
      <c r="Q170" s="65">
        <v>11</v>
      </c>
      <c r="S170" s="65" t="s">
        <v>74</v>
      </c>
      <c r="T170">
        <f t="shared" si="5"/>
        <v>14151</v>
      </c>
      <c r="U170">
        <v>12623</v>
      </c>
    </row>
    <row r="171" spans="15:21" x14ac:dyDescent="0.25">
      <c r="O171" s="66">
        <v>168</v>
      </c>
      <c r="P171" s="65">
        <f t="shared" si="4"/>
        <v>14</v>
      </c>
      <c r="Q171" s="65">
        <v>12</v>
      </c>
      <c r="S171" s="65" t="s">
        <v>75</v>
      </c>
      <c r="T171">
        <f t="shared" si="5"/>
        <v>13741</v>
      </c>
      <c r="U171">
        <v>12298</v>
      </c>
    </row>
    <row r="172" spans="15:21" x14ac:dyDescent="0.25">
      <c r="O172" s="66">
        <v>169</v>
      </c>
      <c r="P172" s="65">
        <f t="shared" si="4"/>
        <v>15</v>
      </c>
      <c r="Q172" s="65">
        <v>1</v>
      </c>
      <c r="R172">
        <v>1808</v>
      </c>
      <c r="S172" s="65" t="s">
        <v>64</v>
      </c>
      <c r="T172">
        <f t="shared" si="5"/>
        <v>13806</v>
      </c>
      <c r="U172">
        <v>12895</v>
      </c>
    </row>
    <row r="173" spans="15:21" x14ac:dyDescent="0.25">
      <c r="O173" s="66">
        <v>170</v>
      </c>
      <c r="P173" s="65">
        <f t="shared" si="4"/>
        <v>15</v>
      </c>
      <c r="Q173" s="65">
        <v>2</v>
      </c>
      <c r="S173" s="65" t="s">
        <v>65</v>
      </c>
      <c r="T173">
        <f t="shared" si="5"/>
        <v>14065</v>
      </c>
      <c r="U173">
        <v>13671</v>
      </c>
    </row>
    <row r="174" spans="15:21" x14ac:dyDescent="0.25">
      <c r="O174" s="66">
        <v>171</v>
      </c>
      <c r="P174" s="65">
        <f t="shared" si="4"/>
        <v>15</v>
      </c>
      <c r="Q174" s="65">
        <v>3</v>
      </c>
      <c r="S174" s="65" t="s">
        <v>66</v>
      </c>
      <c r="T174">
        <f t="shared" si="5"/>
        <v>13957</v>
      </c>
      <c r="U174">
        <v>14850</v>
      </c>
    </row>
    <row r="175" spans="15:21" x14ac:dyDescent="0.25">
      <c r="O175" s="66">
        <v>172</v>
      </c>
      <c r="P175" s="65">
        <f t="shared" si="4"/>
        <v>15</v>
      </c>
      <c r="Q175" s="65">
        <v>4</v>
      </c>
      <c r="S175" s="65" t="s">
        <v>67</v>
      </c>
      <c r="T175">
        <f t="shared" si="5"/>
        <v>14090</v>
      </c>
      <c r="U175">
        <v>15584</v>
      </c>
    </row>
    <row r="176" spans="15:21" x14ac:dyDescent="0.25">
      <c r="O176" s="66">
        <v>173</v>
      </c>
      <c r="P176" s="65">
        <f t="shared" si="4"/>
        <v>15</v>
      </c>
      <c r="Q176" s="65">
        <v>5</v>
      </c>
      <c r="S176" s="65" t="s">
        <v>68</v>
      </c>
      <c r="T176">
        <f t="shared" si="5"/>
        <v>13184</v>
      </c>
      <c r="U176">
        <v>14305</v>
      </c>
    </row>
    <row r="177" spans="15:21" x14ac:dyDescent="0.25">
      <c r="O177" s="66">
        <v>174</v>
      </c>
      <c r="P177" s="65">
        <f t="shared" si="4"/>
        <v>15</v>
      </c>
      <c r="Q177" s="65">
        <v>6</v>
      </c>
      <c r="S177" s="65" t="s">
        <v>69</v>
      </c>
      <c r="T177">
        <f t="shared" si="5"/>
        <v>13867</v>
      </c>
      <c r="U177">
        <v>14699</v>
      </c>
    </row>
    <row r="178" spans="15:21" x14ac:dyDescent="0.25">
      <c r="O178" s="66">
        <v>175</v>
      </c>
      <c r="P178" s="65">
        <f t="shared" si="4"/>
        <v>15</v>
      </c>
      <c r="Q178" s="65">
        <v>7</v>
      </c>
      <c r="S178" s="65" t="s">
        <v>70</v>
      </c>
      <c r="T178">
        <f t="shared" si="5"/>
        <v>13987</v>
      </c>
      <c r="U178">
        <v>14826</v>
      </c>
    </row>
    <row r="179" spans="15:21" x14ac:dyDescent="0.25">
      <c r="O179" s="66">
        <v>176</v>
      </c>
      <c r="P179" s="65">
        <f t="shared" si="4"/>
        <v>15</v>
      </c>
      <c r="Q179" s="65">
        <v>8</v>
      </c>
      <c r="S179" s="65" t="s">
        <v>71</v>
      </c>
      <c r="T179">
        <f t="shared" si="5"/>
        <v>14665</v>
      </c>
      <c r="U179">
        <v>14826</v>
      </c>
    </row>
    <row r="180" spans="15:21" x14ac:dyDescent="0.25">
      <c r="O180" s="66">
        <v>177</v>
      </c>
      <c r="P180" s="65">
        <f t="shared" si="4"/>
        <v>15</v>
      </c>
      <c r="Q180" s="65">
        <v>9</v>
      </c>
      <c r="S180" s="65" t="s">
        <v>72</v>
      </c>
      <c r="T180">
        <f t="shared" si="5"/>
        <v>15392</v>
      </c>
      <c r="U180">
        <v>14869</v>
      </c>
    </row>
    <row r="181" spans="15:21" x14ac:dyDescent="0.25">
      <c r="O181" s="66">
        <v>178</v>
      </c>
      <c r="P181" s="65">
        <f t="shared" si="4"/>
        <v>15</v>
      </c>
      <c r="Q181" s="65">
        <v>10</v>
      </c>
      <c r="S181" s="65" t="s">
        <v>73</v>
      </c>
      <c r="T181">
        <f t="shared" si="5"/>
        <v>15571</v>
      </c>
      <c r="U181">
        <v>14870</v>
      </c>
    </row>
    <row r="182" spans="15:21" x14ac:dyDescent="0.25">
      <c r="O182" s="66">
        <v>179</v>
      </c>
      <c r="P182" s="65">
        <f t="shared" si="4"/>
        <v>15</v>
      </c>
      <c r="Q182" s="65">
        <v>11</v>
      </c>
      <c r="S182" s="65" t="s">
        <v>74</v>
      </c>
      <c r="T182">
        <f t="shared" si="5"/>
        <v>15312</v>
      </c>
      <c r="U182">
        <v>13658</v>
      </c>
    </row>
    <row r="183" spans="15:21" x14ac:dyDescent="0.25">
      <c r="O183" s="66">
        <v>180</v>
      </c>
      <c r="P183" s="65">
        <f t="shared" si="4"/>
        <v>15</v>
      </c>
      <c r="Q183" s="65">
        <v>12</v>
      </c>
      <c r="S183" s="65" t="s">
        <v>75</v>
      </c>
      <c r="T183">
        <f t="shared" si="5"/>
        <v>15456</v>
      </c>
      <c r="U183">
        <v>13833</v>
      </c>
    </row>
    <row r="184" spans="15:21" x14ac:dyDescent="0.25">
      <c r="O184" s="66">
        <v>181</v>
      </c>
      <c r="P184" s="65">
        <f t="shared" si="4"/>
        <v>16</v>
      </c>
      <c r="Q184" s="65">
        <v>1</v>
      </c>
      <c r="R184">
        <v>1809</v>
      </c>
      <c r="S184" s="65" t="s">
        <v>64</v>
      </c>
      <c r="T184">
        <f t="shared" si="5"/>
        <v>15377</v>
      </c>
      <c r="U184">
        <v>14362</v>
      </c>
    </row>
    <row r="185" spans="15:21" x14ac:dyDescent="0.25">
      <c r="O185" s="66">
        <v>182</v>
      </c>
      <c r="P185" s="65">
        <f t="shared" si="4"/>
        <v>16</v>
      </c>
      <c r="Q185" s="65">
        <v>2</v>
      </c>
      <c r="S185" s="65" t="s">
        <v>65</v>
      </c>
      <c r="T185">
        <f t="shared" si="5"/>
        <v>14823</v>
      </c>
      <c r="U185">
        <v>14408</v>
      </c>
    </row>
    <row r="186" spans="15:21" x14ac:dyDescent="0.25">
      <c r="O186" s="66">
        <v>183</v>
      </c>
      <c r="P186" s="65">
        <f t="shared" si="4"/>
        <v>16</v>
      </c>
      <c r="Q186" s="65">
        <v>3</v>
      </c>
      <c r="S186" s="65" t="s">
        <v>66</v>
      </c>
      <c r="T186">
        <f t="shared" si="5"/>
        <v>14657</v>
      </c>
      <c r="U186">
        <v>15595</v>
      </c>
    </row>
    <row r="187" spans="15:21" x14ac:dyDescent="0.25">
      <c r="O187" s="66">
        <v>184</v>
      </c>
      <c r="P187" s="65">
        <f t="shared" si="4"/>
        <v>16</v>
      </c>
      <c r="Q187" s="65">
        <v>4</v>
      </c>
      <c r="S187" s="65" t="s">
        <v>67</v>
      </c>
      <c r="T187">
        <f t="shared" si="5"/>
        <v>14735</v>
      </c>
      <c r="U187">
        <v>16297</v>
      </c>
    </row>
    <row r="188" spans="15:21" x14ac:dyDescent="0.25">
      <c r="O188" s="66">
        <v>185</v>
      </c>
      <c r="P188" s="65">
        <f t="shared" si="4"/>
        <v>16</v>
      </c>
      <c r="Q188" s="65">
        <v>5</v>
      </c>
      <c r="S188" s="65" t="s">
        <v>68</v>
      </c>
      <c r="T188">
        <f t="shared" si="5"/>
        <v>14481</v>
      </c>
      <c r="U188">
        <v>15712</v>
      </c>
    </row>
    <row r="189" spans="15:21" x14ac:dyDescent="0.25">
      <c r="O189" s="66">
        <v>186</v>
      </c>
      <c r="P189" s="65">
        <f t="shared" si="4"/>
        <v>16</v>
      </c>
      <c r="Q189" s="65">
        <v>6</v>
      </c>
      <c r="S189" s="65" t="s">
        <v>69</v>
      </c>
      <c r="T189">
        <f t="shared" si="5"/>
        <v>15179</v>
      </c>
      <c r="U189">
        <v>16090</v>
      </c>
    </row>
    <row r="190" spans="15:21" x14ac:dyDescent="0.25">
      <c r="O190" s="66">
        <v>187</v>
      </c>
      <c r="P190" s="65">
        <f t="shared" si="4"/>
        <v>16</v>
      </c>
      <c r="Q190" s="65">
        <v>7</v>
      </c>
      <c r="S190" s="65" t="s">
        <v>70</v>
      </c>
      <c r="T190">
        <f t="shared" si="5"/>
        <v>15434</v>
      </c>
      <c r="U190">
        <v>16360</v>
      </c>
    </row>
    <row r="191" spans="15:21" x14ac:dyDescent="0.25">
      <c r="O191" s="66">
        <v>188</v>
      </c>
      <c r="P191" s="65">
        <f t="shared" si="4"/>
        <v>16</v>
      </c>
      <c r="Q191" s="65">
        <v>8</v>
      </c>
      <c r="S191" s="65" t="s">
        <v>71</v>
      </c>
      <c r="T191">
        <f t="shared" si="5"/>
        <v>14890</v>
      </c>
      <c r="U191">
        <v>15054</v>
      </c>
    </row>
    <row r="192" spans="15:21" x14ac:dyDescent="0.25">
      <c r="O192" s="66">
        <v>189</v>
      </c>
      <c r="P192" s="65">
        <f t="shared" si="4"/>
        <v>16</v>
      </c>
      <c r="Q192" s="65">
        <v>9</v>
      </c>
      <c r="S192" s="65" t="s">
        <v>72</v>
      </c>
      <c r="T192">
        <f t="shared" si="5"/>
        <v>15505</v>
      </c>
      <c r="U192">
        <v>14978</v>
      </c>
    </row>
    <row r="193" spans="15:21" x14ac:dyDescent="0.25">
      <c r="O193" s="66">
        <v>190</v>
      </c>
      <c r="P193" s="65">
        <f t="shared" si="4"/>
        <v>16</v>
      </c>
      <c r="Q193" s="65">
        <v>10</v>
      </c>
      <c r="S193" s="65" t="s">
        <v>73</v>
      </c>
      <c r="T193">
        <f t="shared" si="5"/>
        <v>15810</v>
      </c>
      <c r="U193">
        <v>15099</v>
      </c>
    </row>
    <row r="194" spans="15:21" x14ac:dyDescent="0.25">
      <c r="O194" s="66">
        <v>191</v>
      </c>
      <c r="P194" s="65">
        <f t="shared" si="4"/>
        <v>16</v>
      </c>
      <c r="Q194" s="65">
        <v>11</v>
      </c>
      <c r="S194" s="65" t="s">
        <v>74</v>
      </c>
      <c r="T194">
        <f t="shared" si="5"/>
        <v>15067</v>
      </c>
      <c r="U194">
        <v>13440</v>
      </c>
    </row>
    <row r="195" spans="15:21" x14ac:dyDescent="0.25">
      <c r="O195" s="66">
        <v>192</v>
      </c>
      <c r="P195" s="65">
        <f t="shared" si="4"/>
        <v>16</v>
      </c>
      <c r="Q195" s="65">
        <v>12</v>
      </c>
      <c r="S195" s="65" t="s">
        <v>75</v>
      </c>
      <c r="T195">
        <f t="shared" si="5"/>
        <v>13664</v>
      </c>
      <c r="U195">
        <v>12229</v>
      </c>
    </row>
    <row r="196" spans="15:21" x14ac:dyDescent="0.25">
      <c r="O196" s="66">
        <v>193</v>
      </c>
      <c r="P196" s="65">
        <f t="shared" ref="P196:P259" si="6">ROUNDUP(O196/12,0)</f>
        <v>17</v>
      </c>
      <c r="Q196" s="65">
        <v>1</v>
      </c>
      <c r="R196">
        <v>1810</v>
      </c>
      <c r="S196" s="65" t="s">
        <v>64</v>
      </c>
      <c r="T196">
        <f t="shared" ref="T196:T259" si="7">INDEX($B$7:$M$62,P196,Q196)</f>
        <v>13133</v>
      </c>
      <c r="U196">
        <v>12148</v>
      </c>
    </row>
    <row r="197" spans="15:21" x14ac:dyDescent="0.25">
      <c r="O197" s="66">
        <v>194</v>
      </c>
      <c r="P197" s="65">
        <f t="shared" si="6"/>
        <v>17</v>
      </c>
      <c r="Q197" s="65">
        <v>2</v>
      </c>
      <c r="S197" s="65" t="s">
        <v>65</v>
      </c>
      <c r="T197">
        <f t="shared" si="7"/>
        <v>14320</v>
      </c>
      <c r="U197">
        <v>13146</v>
      </c>
    </row>
    <row r="198" spans="15:21" x14ac:dyDescent="0.25">
      <c r="O198" s="66">
        <v>195</v>
      </c>
      <c r="P198" s="65">
        <f t="shared" si="6"/>
        <v>17</v>
      </c>
      <c r="Q198" s="65">
        <v>3</v>
      </c>
      <c r="S198" s="65" t="s">
        <v>66</v>
      </c>
      <c r="T198">
        <f t="shared" si="7"/>
        <v>14909</v>
      </c>
      <c r="U198">
        <v>14611</v>
      </c>
    </row>
    <row r="199" spans="15:21" x14ac:dyDescent="0.25">
      <c r="O199" s="66">
        <v>196</v>
      </c>
      <c r="P199" s="65">
        <f t="shared" si="6"/>
        <v>17</v>
      </c>
      <c r="Q199" s="65">
        <v>4</v>
      </c>
      <c r="S199" s="65" t="s">
        <v>67</v>
      </c>
      <c r="T199">
        <f t="shared" si="7"/>
        <v>15804</v>
      </c>
      <c r="U199">
        <v>15757</v>
      </c>
    </row>
    <row r="200" spans="15:21" x14ac:dyDescent="0.25">
      <c r="O200" s="66">
        <v>197</v>
      </c>
      <c r="P200" s="65">
        <f t="shared" si="6"/>
        <v>17</v>
      </c>
      <c r="Q200" s="65">
        <v>5</v>
      </c>
      <c r="S200" s="65" t="s">
        <v>68</v>
      </c>
      <c r="T200">
        <f t="shared" si="7"/>
        <v>15265</v>
      </c>
      <c r="U200">
        <v>15296</v>
      </c>
    </row>
    <row r="201" spans="15:21" x14ac:dyDescent="0.25">
      <c r="O201" s="66">
        <v>198</v>
      </c>
      <c r="P201" s="65">
        <f t="shared" si="6"/>
        <v>17</v>
      </c>
      <c r="Q201" s="65">
        <v>6</v>
      </c>
      <c r="S201" s="65" t="s">
        <v>69</v>
      </c>
      <c r="T201">
        <f t="shared" si="7"/>
        <v>14592</v>
      </c>
      <c r="U201">
        <v>15861</v>
      </c>
    </row>
    <row r="202" spans="15:21" x14ac:dyDescent="0.25">
      <c r="O202" s="66">
        <v>199</v>
      </c>
      <c r="P202" s="65">
        <f t="shared" si="6"/>
        <v>17</v>
      </c>
      <c r="Q202" s="65">
        <v>7</v>
      </c>
      <c r="S202" s="65" t="s">
        <v>70</v>
      </c>
      <c r="T202">
        <f t="shared" si="7"/>
        <v>16026</v>
      </c>
      <c r="U202">
        <v>17613</v>
      </c>
    </row>
    <row r="203" spans="15:21" x14ac:dyDescent="0.25">
      <c r="O203" s="66">
        <v>200</v>
      </c>
      <c r="P203" s="65">
        <f t="shared" si="6"/>
        <v>17</v>
      </c>
      <c r="Q203" s="65">
        <v>8</v>
      </c>
      <c r="S203" s="65" t="s">
        <v>71</v>
      </c>
      <c r="T203">
        <f t="shared" si="7"/>
        <v>15915</v>
      </c>
      <c r="U203">
        <v>16520</v>
      </c>
    </row>
    <row r="204" spans="15:21" x14ac:dyDescent="0.25">
      <c r="O204" s="66">
        <v>201</v>
      </c>
      <c r="P204" s="65">
        <f t="shared" si="6"/>
        <v>17</v>
      </c>
      <c r="Q204" s="65">
        <v>9</v>
      </c>
      <c r="S204" s="65" t="s">
        <v>72</v>
      </c>
      <c r="T204">
        <f t="shared" si="7"/>
        <v>16296</v>
      </c>
      <c r="U204">
        <v>16687</v>
      </c>
    </row>
    <row r="205" spans="15:21" x14ac:dyDescent="0.25">
      <c r="O205" s="66">
        <v>202</v>
      </c>
      <c r="P205" s="65">
        <f t="shared" si="6"/>
        <v>17</v>
      </c>
      <c r="Q205" s="65">
        <v>10</v>
      </c>
      <c r="S205" s="65" t="s">
        <v>73</v>
      </c>
      <c r="T205">
        <f t="shared" si="7"/>
        <v>17939</v>
      </c>
      <c r="U205">
        <v>18298</v>
      </c>
    </row>
    <row r="206" spans="15:21" x14ac:dyDescent="0.25">
      <c r="O206" s="66">
        <v>203</v>
      </c>
      <c r="P206" s="65">
        <f t="shared" si="6"/>
        <v>17</v>
      </c>
      <c r="Q206" s="65">
        <v>11</v>
      </c>
      <c r="S206" s="65" t="s">
        <v>74</v>
      </c>
      <c r="T206">
        <f t="shared" si="7"/>
        <v>17565</v>
      </c>
      <c r="U206">
        <v>16827</v>
      </c>
    </row>
    <row r="207" spans="15:21" x14ac:dyDescent="0.25">
      <c r="O207" s="66">
        <v>204</v>
      </c>
      <c r="P207" s="65">
        <f t="shared" si="6"/>
        <v>17</v>
      </c>
      <c r="Q207" s="65">
        <v>12</v>
      </c>
      <c r="S207" s="65" t="s">
        <v>75</v>
      </c>
      <c r="T207">
        <f t="shared" si="7"/>
        <v>16281</v>
      </c>
      <c r="U207">
        <v>15483</v>
      </c>
    </row>
    <row r="208" spans="15:21" x14ac:dyDescent="0.25">
      <c r="O208" s="66">
        <v>205</v>
      </c>
      <c r="P208" s="65">
        <f t="shared" si="6"/>
        <v>18</v>
      </c>
      <c r="Q208" s="65">
        <v>1</v>
      </c>
      <c r="R208">
        <v>1811</v>
      </c>
      <c r="S208" s="65" t="s">
        <v>64</v>
      </c>
      <c r="T208">
        <f t="shared" si="7"/>
        <v>16854</v>
      </c>
      <c r="U208">
        <v>15590</v>
      </c>
    </row>
    <row r="209" spans="15:21" x14ac:dyDescent="0.25">
      <c r="O209" s="66">
        <v>206</v>
      </c>
      <c r="P209" s="65">
        <f t="shared" si="6"/>
        <v>18</v>
      </c>
      <c r="Q209" s="65">
        <v>2</v>
      </c>
      <c r="S209" s="65" t="s">
        <v>65</v>
      </c>
      <c r="T209">
        <f t="shared" si="7"/>
        <v>18356</v>
      </c>
      <c r="U209">
        <v>16851</v>
      </c>
    </row>
    <row r="210" spans="15:21" x14ac:dyDescent="0.25">
      <c r="O210" s="66">
        <v>207</v>
      </c>
      <c r="P210" s="65">
        <f t="shared" si="6"/>
        <v>18</v>
      </c>
      <c r="Q210" s="65">
        <v>3</v>
      </c>
      <c r="S210" s="65" t="s">
        <v>66</v>
      </c>
      <c r="T210">
        <f t="shared" si="7"/>
        <v>18234</v>
      </c>
      <c r="U210">
        <v>17869</v>
      </c>
    </row>
    <row r="211" spans="15:21" x14ac:dyDescent="0.25">
      <c r="O211" s="66">
        <v>208</v>
      </c>
      <c r="P211" s="65">
        <f t="shared" si="6"/>
        <v>18</v>
      </c>
      <c r="Q211" s="65">
        <v>4</v>
      </c>
      <c r="S211" s="65" t="s">
        <v>67</v>
      </c>
      <c r="T211">
        <f t="shared" si="7"/>
        <v>18981</v>
      </c>
      <c r="U211">
        <v>18924</v>
      </c>
    </row>
    <row r="212" spans="15:21" x14ac:dyDescent="0.25">
      <c r="O212" s="66">
        <v>209</v>
      </c>
      <c r="P212" s="65">
        <f t="shared" si="6"/>
        <v>18</v>
      </c>
      <c r="Q212" s="65">
        <v>5</v>
      </c>
      <c r="S212" s="65" t="s">
        <v>68</v>
      </c>
      <c r="T212">
        <f t="shared" si="7"/>
        <v>20598</v>
      </c>
      <c r="U212">
        <v>20639</v>
      </c>
    </row>
    <row r="213" spans="15:21" x14ac:dyDescent="0.25">
      <c r="O213" s="66">
        <v>210</v>
      </c>
      <c r="P213" s="65">
        <f t="shared" si="6"/>
        <v>18</v>
      </c>
      <c r="Q213" s="65">
        <v>6</v>
      </c>
      <c r="S213" s="65" t="s">
        <v>69</v>
      </c>
      <c r="T213">
        <f t="shared" si="7"/>
        <v>20064</v>
      </c>
      <c r="U213">
        <v>21810</v>
      </c>
    </row>
    <row r="214" spans="15:21" x14ac:dyDescent="0.25">
      <c r="O214" s="66">
        <v>211</v>
      </c>
      <c r="P214" s="65">
        <f t="shared" si="6"/>
        <v>18</v>
      </c>
      <c r="Q214" s="65">
        <v>7</v>
      </c>
      <c r="S214" s="65" t="s">
        <v>70</v>
      </c>
      <c r="T214">
        <f t="shared" si="7"/>
        <v>20181</v>
      </c>
      <c r="U214">
        <v>22179</v>
      </c>
    </row>
    <row r="215" spans="15:21" x14ac:dyDescent="0.25">
      <c r="O215" s="66">
        <v>212</v>
      </c>
      <c r="P215" s="65">
        <f t="shared" si="6"/>
        <v>18</v>
      </c>
      <c r="Q215" s="65">
        <v>8</v>
      </c>
      <c r="S215" s="65" t="s">
        <v>71</v>
      </c>
      <c r="T215">
        <f t="shared" si="7"/>
        <v>21686</v>
      </c>
      <c r="U215">
        <v>22510</v>
      </c>
    </row>
    <row r="216" spans="15:21" x14ac:dyDescent="0.25">
      <c r="O216" s="66">
        <v>213</v>
      </c>
      <c r="P216" s="65">
        <f t="shared" si="6"/>
        <v>18</v>
      </c>
      <c r="Q216" s="65">
        <v>9</v>
      </c>
      <c r="S216" s="65" t="s">
        <v>72</v>
      </c>
      <c r="T216">
        <f t="shared" si="7"/>
        <v>22334</v>
      </c>
      <c r="U216">
        <v>22870</v>
      </c>
    </row>
    <row r="217" spans="15:21" x14ac:dyDescent="0.25">
      <c r="O217" s="66">
        <v>214</v>
      </c>
      <c r="P217" s="65">
        <f t="shared" si="6"/>
        <v>18</v>
      </c>
      <c r="Q217" s="65">
        <v>10</v>
      </c>
      <c r="S217" s="65" t="s">
        <v>73</v>
      </c>
      <c r="T217">
        <f t="shared" si="7"/>
        <v>21638</v>
      </c>
      <c r="U217">
        <v>22071</v>
      </c>
    </row>
    <row r="218" spans="15:21" x14ac:dyDescent="0.25">
      <c r="O218" s="66">
        <v>215</v>
      </c>
      <c r="P218" s="65">
        <f t="shared" si="6"/>
        <v>18</v>
      </c>
      <c r="Q218" s="65">
        <v>11</v>
      </c>
      <c r="S218" s="65" t="s">
        <v>74</v>
      </c>
      <c r="T218">
        <f t="shared" si="7"/>
        <v>20874</v>
      </c>
      <c r="U218">
        <v>19997</v>
      </c>
    </row>
    <row r="219" spans="15:21" x14ac:dyDescent="0.25">
      <c r="O219" s="66">
        <v>216</v>
      </c>
      <c r="P219" s="65">
        <f t="shared" si="6"/>
        <v>18</v>
      </c>
      <c r="Q219" s="65">
        <v>12</v>
      </c>
      <c r="S219" s="65" t="s">
        <v>75</v>
      </c>
      <c r="T219">
        <f t="shared" si="7"/>
        <v>21774</v>
      </c>
      <c r="U219">
        <v>20707</v>
      </c>
    </row>
    <row r="220" spans="15:21" x14ac:dyDescent="0.25">
      <c r="O220" s="66">
        <v>217</v>
      </c>
      <c r="P220" s="65">
        <f t="shared" si="6"/>
        <v>19</v>
      </c>
      <c r="Q220" s="65">
        <v>1</v>
      </c>
      <c r="R220">
        <v>1812</v>
      </c>
      <c r="S220" s="65" t="s">
        <v>64</v>
      </c>
      <c r="T220">
        <f t="shared" si="7"/>
        <v>22958</v>
      </c>
      <c r="U220">
        <v>21236</v>
      </c>
    </row>
    <row r="221" spans="15:21" x14ac:dyDescent="0.25">
      <c r="O221" s="66">
        <v>218</v>
      </c>
      <c r="P221" s="65">
        <f t="shared" si="6"/>
        <v>19</v>
      </c>
      <c r="Q221" s="65">
        <v>2</v>
      </c>
      <c r="S221" s="65" t="s">
        <v>65</v>
      </c>
      <c r="T221">
        <f t="shared" si="7"/>
        <v>22505</v>
      </c>
      <c r="U221">
        <v>20660</v>
      </c>
    </row>
    <row r="222" spans="15:21" x14ac:dyDescent="0.25">
      <c r="O222" s="66">
        <v>219</v>
      </c>
      <c r="P222" s="65">
        <f t="shared" si="6"/>
        <v>19</v>
      </c>
      <c r="Q222" s="65">
        <v>3</v>
      </c>
      <c r="S222" s="65" t="s">
        <v>66</v>
      </c>
      <c r="T222">
        <f t="shared" si="7"/>
        <v>23864</v>
      </c>
      <c r="U222">
        <v>23387</v>
      </c>
    </row>
    <row r="223" spans="15:21" x14ac:dyDescent="0.25">
      <c r="O223" s="66">
        <v>220</v>
      </c>
      <c r="P223" s="65">
        <f t="shared" si="6"/>
        <v>19</v>
      </c>
      <c r="Q223" s="65">
        <v>4</v>
      </c>
      <c r="S223" s="65" t="s">
        <v>67</v>
      </c>
      <c r="T223">
        <f t="shared" si="7"/>
        <v>23270</v>
      </c>
      <c r="U223">
        <v>23200</v>
      </c>
    </row>
    <row r="224" spans="15:21" x14ac:dyDescent="0.25">
      <c r="O224" s="66">
        <v>221</v>
      </c>
      <c r="P224" s="65">
        <f t="shared" si="6"/>
        <v>19</v>
      </c>
      <c r="Q224" s="65">
        <v>5</v>
      </c>
      <c r="S224" s="65" t="s">
        <v>68</v>
      </c>
      <c r="T224">
        <f t="shared" si="7"/>
        <v>22076</v>
      </c>
      <c r="U224">
        <v>22120</v>
      </c>
    </row>
    <row r="225" spans="15:21" x14ac:dyDescent="0.25">
      <c r="O225" s="66">
        <v>222</v>
      </c>
      <c r="P225" s="65">
        <f t="shared" si="6"/>
        <v>19</v>
      </c>
      <c r="Q225" s="65">
        <v>6</v>
      </c>
      <c r="S225" s="65" t="s">
        <v>69</v>
      </c>
      <c r="T225">
        <f t="shared" si="7"/>
        <v>23115</v>
      </c>
      <c r="U225">
        <v>25126</v>
      </c>
    </row>
    <row r="226" spans="15:21" x14ac:dyDescent="0.25">
      <c r="O226" s="66">
        <v>223</v>
      </c>
      <c r="P226" s="65">
        <f t="shared" si="6"/>
        <v>19</v>
      </c>
      <c r="Q226" s="65">
        <v>7</v>
      </c>
      <c r="S226" s="65" t="s">
        <v>70</v>
      </c>
      <c r="T226">
        <f t="shared" si="7"/>
        <v>21695</v>
      </c>
      <c r="U226">
        <v>23843</v>
      </c>
    </row>
    <row r="227" spans="15:21" x14ac:dyDescent="0.25">
      <c r="O227" s="66">
        <v>224</v>
      </c>
      <c r="P227" s="65">
        <f t="shared" si="6"/>
        <v>19</v>
      </c>
      <c r="Q227" s="65">
        <v>8</v>
      </c>
      <c r="S227" s="65" t="s">
        <v>71</v>
      </c>
      <c r="T227">
        <f t="shared" si="7"/>
        <v>20654</v>
      </c>
      <c r="U227">
        <v>21439</v>
      </c>
    </row>
    <row r="228" spans="15:21" x14ac:dyDescent="0.25">
      <c r="O228" s="66">
        <v>225</v>
      </c>
      <c r="P228" s="65">
        <f t="shared" si="6"/>
        <v>19</v>
      </c>
      <c r="Q228" s="65">
        <v>9</v>
      </c>
      <c r="S228" s="65" t="s">
        <v>72</v>
      </c>
      <c r="T228">
        <f t="shared" si="7"/>
        <v>20473</v>
      </c>
      <c r="U228">
        <v>20964</v>
      </c>
    </row>
    <row r="229" spans="15:21" x14ac:dyDescent="0.25">
      <c r="O229" s="66">
        <v>226</v>
      </c>
      <c r="P229" s="65">
        <f t="shared" si="6"/>
        <v>19</v>
      </c>
      <c r="Q229" s="65">
        <v>10</v>
      </c>
      <c r="S229" s="65" t="s">
        <v>73</v>
      </c>
      <c r="T229">
        <f t="shared" si="7"/>
        <v>21798</v>
      </c>
      <c r="U229">
        <v>22234</v>
      </c>
    </row>
    <row r="230" spans="15:21" x14ac:dyDescent="0.25">
      <c r="O230" s="66">
        <v>227</v>
      </c>
      <c r="P230" s="65">
        <f t="shared" si="6"/>
        <v>19</v>
      </c>
      <c r="Q230" s="65">
        <v>11</v>
      </c>
      <c r="S230" s="65" t="s">
        <v>74</v>
      </c>
      <c r="T230">
        <f t="shared" si="7"/>
        <v>22150</v>
      </c>
      <c r="U230">
        <v>21220</v>
      </c>
    </row>
    <row r="231" spans="15:21" x14ac:dyDescent="0.25">
      <c r="O231" s="66">
        <v>228</v>
      </c>
      <c r="P231" s="65">
        <f t="shared" si="6"/>
        <v>19</v>
      </c>
      <c r="Q231" s="65">
        <v>12</v>
      </c>
      <c r="S231" s="65" t="s">
        <v>75</v>
      </c>
      <c r="T231">
        <f t="shared" si="7"/>
        <v>23653</v>
      </c>
      <c r="U231">
        <v>22494</v>
      </c>
    </row>
    <row r="232" spans="15:21" x14ac:dyDescent="0.25">
      <c r="O232" s="66">
        <v>229</v>
      </c>
      <c r="P232" s="65">
        <f t="shared" si="6"/>
        <v>20</v>
      </c>
      <c r="Q232" s="65">
        <v>1</v>
      </c>
      <c r="R232">
        <v>1813</v>
      </c>
      <c r="S232" s="65" t="s">
        <v>64</v>
      </c>
      <c r="T232">
        <f t="shared" si="7"/>
        <v>27784</v>
      </c>
      <c r="U232">
        <v>25700</v>
      </c>
    </row>
    <row r="233" spans="15:21" x14ac:dyDescent="0.25">
      <c r="O233" s="66">
        <v>230</v>
      </c>
      <c r="P233" s="65">
        <f t="shared" si="6"/>
        <v>20</v>
      </c>
      <c r="Q233" s="65">
        <v>2</v>
      </c>
      <c r="S233" s="65" t="s">
        <v>65</v>
      </c>
      <c r="T233">
        <f t="shared" si="7"/>
        <v>26935</v>
      </c>
      <c r="U233">
        <v>24726</v>
      </c>
    </row>
    <row r="234" spans="15:21" x14ac:dyDescent="0.25">
      <c r="O234" s="66">
        <v>231</v>
      </c>
      <c r="P234" s="65">
        <f t="shared" si="6"/>
        <v>20</v>
      </c>
      <c r="Q234" s="65">
        <v>3</v>
      </c>
      <c r="S234" s="65" t="s">
        <v>66</v>
      </c>
      <c r="T234">
        <f t="shared" si="7"/>
        <v>27091</v>
      </c>
      <c r="U234">
        <v>26549</v>
      </c>
    </row>
    <row r="235" spans="15:21" x14ac:dyDescent="0.25">
      <c r="O235" s="66">
        <v>232</v>
      </c>
      <c r="P235" s="65">
        <f t="shared" si="6"/>
        <v>20</v>
      </c>
      <c r="Q235" s="65">
        <v>4</v>
      </c>
      <c r="S235" s="65" t="s">
        <v>67</v>
      </c>
      <c r="T235">
        <f t="shared" si="7"/>
        <v>27365</v>
      </c>
      <c r="U235">
        <v>27283</v>
      </c>
    </row>
    <row r="236" spans="15:21" x14ac:dyDescent="0.25">
      <c r="O236" s="66">
        <v>233</v>
      </c>
      <c r="P236" s="65">
        <f t="shared" si="6"/>
        <v>20</v>
      </c>
      <c r="Q236" s="65">
        <v>5</v>
      </c>
      <c r="S236" s="65" t="s">
        <v>68</v>
      </c>
      <c r="T236">
        <f t="shared" si="7"/>
        <v>24130</v>
      </c>
      <c r="U236">
        <v>24178</v>
      </c>
    </row>
    <row r="237" spans="15:21" x14ac:dyDescent="0.25">
      <c r="O237" s="66">
        <v>234</v>
      </c>
      <c r="P237" s="65">
        <f t="shared" si="6"/>
        <v>20</v>
      </c>
      <c r="Q237" s="65">
        <v>6</v>
      </c>
      <c r="S237" s="65" t="s">
        <v>69</v>
      </c>
      <c r="T237">
        <f t="shared" si="7"/>
        <v>27324</v>
      </c>
      <c r="U237">
        <v>29701</v>
      </c>
    </row>
    <row r="238" spans="15:21" x14ac:dyDescent="0.25">
      <c r="O238" s="66">
        <v>235</v>
      </c>
      <c r="P238" s="65">
        <f t="shared" si="6"/>
        <v>20</v>
      </c>
      <c r="Q238" s="65">
        <v>7</v>
      </c>
      <c r="S238" s="65" t="s">
        <v>70</v>
      </c>
      <c r="T238">
        <f t="shared" si="7"/>
        <v>24547</v>
      </c>
      <c r="U238">
        <v>26977</v>
      </c>
    </row>
    <row r="239" spans="15:21" x14ac:dyDescent="0.25">
      <c r="O239" s="66">
        <v>236</v>
      </c>
      <c r="P239" s="65">
        <f t="shared" si="6"/>
        <v>20</v>
      </c>
      <c r="Q239" s="65">
        <v>8</v>
      </c>
      <c r="S239" s="65" t="s">
        <v>71</v>
      </c>
      <c r="T239">
        <f t="shared" si="7"/>
        <v>24784</v>
      </c>
      <c r="U239">
        <v>25726</v>
      </c>
    </row>
    <row r="240" spans="15:21" x14ac:dyDescent="0.25">
      <c r="O240" s="66">
        <v>237</v>
      </c>
      <c r="P240" s="65">
        <f t="shared" si="6"/>
        <v>20</v>
      </c>
      <c r="Q240" s="65">
        <v>9</v>
      </c>
      <c r="S240" s="65" t="s">
        <v>72</v>
      </c>
      <c r="T240">
        <f t="shared" si="7"/>
        <v>25009</v>
      </c>
      <c r="U240">
        <v>25609</v>
      </c>
    </row>
    <row r="241" spans="15:21" x14ac:dyDescent="0.25">
      <c r="O241" s="66">
        <v>238</v>
      </c>
      <c r="P241" s="65">
        <f t="shared" si="6"/>
        <v>20</v>
      </c>
      <c r="Q241" s="65">
        <v>10</v>
      </c>
      <c r="S241" s="65" t="s">
        <v>73</v>
      </c>
      <c r="T241">
        <f t="shared" si="7"/>
        <v>25329</v>
      </c>
      <c r="U241">
        <v>25836</v>
      </c>
    </row>
    <row r="242" spans="15:21" x14ac:dyDescent="0.25">
      <c r="O242" s="66">
        <v>239</v>
      </c>
      <c r="P242" s="65">
        <f t="shared" si="6"/>
        <v>20</v>
      </c>
      <c r="Q242" s="65">
        <v>11</v>
      </c>
      <c r="S242" s="65" t="s">
        <v>74</v>
      </c>
      <c r="T242">
        <f t="shared" si="7"/>
        <v>25847</v>
      </c>
      <c r="U242">
        <v>24761</v>
      </c>
    </row>
    <row r="243" spans="15:21" x14ac:dyDescent="0.25">
      <c r="O243" s="66">
        <v>240</v>
      </c>
      <c r="P243" s="65">
        <f t="shared" si="6"/>
        <v>20</v>
      </c>
      <c r="Q243" s="65">
        <v>12</v>
      </c>
      <c r="S243" s="65" t="s">
        <v>75</v>
      </c>
      <c r="T243">
        <f t="shared" si="7"/>
        <v>25747</v>
      </c>
      <c r="U243">
        <v>24485</v>
      </c>
    </row>
    <row r="244" spans="15:21" x14ac:dyDescent="0.25">
      <c r="O244" s="66">
        <v>241</v>
      </c>
      <c r="P244" s="65">
        <f t="shared" si="6"/>
        <v>21</v>
      </c>
      <c r="Q244" s="65">
        <v>1</v>
      </c>
      <c r="R244">
        <v>1814</v>
      </c>
      <c r="S244" s="65" t="s">
        <v>64</v>
      </c>
      <c r="T244">
        <f t="shared" si="7"/>
        <v>26477</v>
      </c>
      <c r="U244">
        <v>24491</v>
      </c>
    </row>
    <row r="245" spans="15:21" x14ac:dyDescent="0.25">
      <c r="O245" s="66">
        <v>242</v>
      </c>
      <c r="P245" s="65">
        <f t="shared" si="6"/>
        <v>21</v>
      </c>
      <c r="Q245" s="65">
        <v>2</v>
      </c>
      <c r="S245" s="65" t="s">
        <v>65</v>
      </c>
      <c r="T245">
        <f t="shared" si="7"/>
        <v>25991</v>
      </c>
      <c r="U245">
        <v>23860</v>
      </c>
    </row>
    <row r="246" spans="15:21" x14ac:dyDescent="0.25">
      <c r="O246" s="66">
        <v>243</v>
      </c>
      <c r="P246" s="65">
        <f t="shared" si="6"/>
        <v>21</v>
      </c>
      <c r="Q246" s="65">
        <v>3</v>
      </c>
      <c r="S246" s="65" t="s">
        <v>66</v>
      </c>
      <c r="T246">
        <f t="shared" si="7"/>
        <v>24831</v>
      </c>
      <c r="U246">
        <v>24334</v>
      </c>
    </row>
    <row r="247" spans="15:21" x14ac:dyDescent="0.25">
      <c r="O247" s="66">
        <v>244</v>
      </c>
      <c r="P247" s="65">
        <f t="shared" si="6"/>
        <v>21</v>
      </c>
      <c r="Q247" s="65">
        <v>4</v>
      </c>
      <c r="S247" s="65" t="s">
        <v>67</v>
      </c>
      <c r="T247">
        <f t="shared" si="7"/>
        <v>25834</v>
      </c>
      <c r="U247">
        <v>25756</v>
      </c>
    </row>
    <row r="248" spans="15:21" x14ac:dyDescent="0.25">
      <c r="O248" s="66">
        <v>245</v>
      </c>
      <c r="P248" s="65">
        <f t="shared" si="6"/>
        <v>21</v>
      </c>
      <c r="Q248" s="65">
        <v>5</v>
      </c>
      <c r="S248" s="65" t="s">
        <v>68</v>
      </c>
      <c r="T248">
        <f t="shared" si="7"/>
        <v>27367</v>
      </c>
      <c r="U248">
        <v>27422</v>
      </c>
    </row>
    <row r="249" spans="15:21" x14ac:dyDescent="0.25">
      <c r="O249" s="66">
        <v>246</v>
      </c>
      <c r="P249" s="65">
        <f t="shared" si="6"/>
        <v>21</v>
      </c>
      <c r="Q249" s="65">
        <v>6</v>
      </c>
      <c r="S249" s="65" t="s">
        <v>69</v>
      </c>
      <c r="T249">
        <f t="shared" si="7"/>
        <v>28623</v>
      </c>
      <c r="U249">
        <v>31113</v>
      </c>
    </row>
    <row r="250" spans="15:21" x14ac:dyDescent="0.25">
      <c r="O250" s="66">
        <v>247</v>
      </c>
      <c r="P250" s="65">
        <f t="shared" si="6"/>
        <v>21</v>
      </c>
      <c r="Q250" s="65">
        <v>7</v>
      </c>
      <c r="S250" s="65" t="s">
        <v>70</v>
      </c>
      <c r="T250">
        <f t="shared" si="7"/>
        <v>31177</v>
      </c>
      <c r="U250">
        <v>34264</v>
      </c>
    </row>
    <row r="251" spans="15:21" x14ac:dyDescent="0.25">
      <c r="O251" s="66">
        <v>248</v>
      </c>
      <c r="P251" s="65">
        <f t="shared" si="6"/>
        <v>21</v>
      </c>
      <c r="Q251" s="65">
        <v>8</v>
      </c>
      <c r="S251" s="65" t="s">
        <v>71</v>
      </c>
      <c r="T251">
        <f t="shared" si="7"/>
        <v>33378</v>
      </c>
      <c r="U251">
        <v>34646</v>
      </c>
    </row>
    <row r="252" spans="15:21" x14ac:dyDescent="0.25">
      <c r="O252" s="66">
        <v>249</v>
      </c>
      <c r="P252" s="65">
        <f t="shared" si="6"/>
        <v>21</v>
      </c>
      <c r="Q252" s="65">
        <v>9</v>
      </c>
      <c r="S252" s="65" t="s">
        <v>72</v>
      </c>
      <c r="T252">
        <f t="shared" si="7"/>
        <v>33105</v>
      </c>
      <c r="U252">
        <v>33900</v>
      </c>
    </row>
    <row r="253" spans="15:21" x14ac:dyDescent="0.25">
      <c r="O253" s="66">
        <v>250</v>
      </c>
      <c r="P253" s="65">
        <f t="shared" si="6"/>
        <v>21</v>
      </c>
      <c r="Q253" s="65">
        <v>10</v>
      </c>
      <c r="S253" s="65" t="s">
        <v>73</v>
      </c>
      <c r="T253">
        <f t="shared" si="7"/>
        <v>30634</v>
      </c>
      <c r="U253">
        <v>31247</v>
      </c>
    </row>
    <row r="254" spans="15:21" x14ac:dyDescent="0.25">
      <c r="O254" s="66">
        <v>251</v>
      </c>
      <c r="P254" s="65">
        <f t="shared" si="6"/>
        <v>21</v>
      </c>
      <c r="Q254" s="65">
        <v>11</v>
      </c>
      <c r="S254" s="65" t="s">
        <v>74</v>
      </c>
      <c r="T254">
        <f t="shared" si="7"/>
        <v>29673</v>
      </c>
      <c r="U254">
        <v>28427</v>
      </c>
    </row>
    <row r="255" spans="15:21" x14ac:dyDescent="0.25">
      <c r="O255" s="66">
        <v>252</v>
      </c>
      <c r="P255" s="65">
        <f t="shared" si="6"/>
        <v>21</v>
      </c>
      <c r="Q255" s="65">
        <v>12</v>
      </c>
      <c r="S255" s="65" t="s">
        <v>75</v>
      </c>
      <c r="T255">
        <f t="shared" si="7"/>
        <v>28796</v>
      </c>
      <c r="U255">
        <v>27385</v>
      </c>
    </row>
    <row r="256" spans="15:21" x14ac:dyDescent="0.25">
      <c r="O256" s="66">
        <v>253</v>
      </c>
      <c r="P256" s="65">
        <f t="shared" si="6"/>
        <v>22</v>
      </c>
      <c r="Q256" s="65">
        <v>1</v>
      </c>
      <c r="R256">
        <v>1815</v>
      </c>
      <c r="S256" s="65" t="s">
        <v>64</v>
      </c>
      <c r="T256">
        <f t="shared" si="7"/>
        <v>28415</v>
      </c>
      <c r="U256">
        <v>26284</v>
      </c>
    </row>
    <row r="257" spans="15:21" x14ac:dyDescent="0.25">
      <c r="O257" s="66">
        <v>254</v>
      </c>
      <c r="P257" s="65">
        <f t="shared" si="6"/>
        <v>22</v>
      </c>
      <c r="Q257" s="65">
        <v>2</v>
      </c>
      <c r="S257" s="65" t="s">
        <v>65</v>
      </c>
      <c r="T257">
        <f t="shared" si="7"/>
        <v>28842</v>
      </c>
      <c r="U257">
        <v>26477</v>
      </c>
    </row>
    <row r="258" spans="15:21" x14ac:dyDescent="0.25">
      <c r="O258" s="66">
        <v>255</v>
      </c>
      <c r="P258" s="65">
        <f t="shared" si="6"/>
        <v>22</v>
      </c>
      <c r="Q258" s="65">
        <v>3</v>
      </c>
      <c r="S258" s="65" t="s">
        <v>66</v>
      </c>
      <c r="T258">
        <f t="shared" si="7"/>
        <v>29318</v>
      </c>
      <c r="U258">
        <v>28732</v>
      </c>
    </row>
    <row r="259" spans="15:21" x14ac:dyDescent="0.25">
      <c r="O259" s="66">
        <v>256</v>
      </c>
      <c r="P259" s="65">
        <f t="shared" si="6"/>
        <v>22</v>
      </c>
      <c r="Q259" s="65">
        <v>4</v>
      </c>
      <c r="S259" s="65" t="s">
        <v>67</v>
      </c>
      <c r="T259">
        <f t="shared" si="7"/>
        <v>29227</v>
      </c>
      <c r="U259">
        <v>29139</v>
      </c>
    </row>
    <row r="260" spans="15:21" x14ac:dyDescent="0.25">
      <c r="O260" s="66">
        <v>257</v>
      </c>
      <c r="P260" s="65">
        <f t="shared" ref="P260:P323" si="8">ROUNDUP(O260/12,0)</f>
        <v>22</v>
      </c>
      <c r="Q260" s="65">
        <v>5</v>
      </c>
      <c r="S260" s="65" t="s">
        <v>68</v>
      </c>
      <c r="T260">
        <f t="shared" ref="T260:T323" si="9">INDEX($B$7:$M$62,P260,Q260)</f>
        <v>30652</v>
      </c>
      <c r="U260">
        <v>30713</v>
      </c>
    </row>
    <row r="261" spans="15:21" x14ac:dyDescent="0.25">
      <c r="O261" s="66">
        <v>258</v>
      </c>
      <c r="P261" s="65">
        <f t="shared" si="8"/>
        <v>22</v>
      </c>
      <c r="Q261" s="65">
        <v>6</v>
      </c>
      <c r="S261" s="65" t="s">
        <v>69</v>
      </c>
      <c r="T261">
        <f t="shared" si="9"/>
        <v>29780</v>
      </c>
      <c r="U261">
        <v>32371</v>
      </c>
    </row>
    <row r="262" spans="15:21" x14ac:dyDescent="0.25">
      <c r="O262" s="66">
        <v>259</v>
      </c>
      <c r="P262" s="65">
        <f t="shared" si="8"/>
        <v>22</v>
      </c>
      <c r="Q262" s="65">
        <v>7</v>
      </c>
      <c r="S262" s="65" t="s">
        <v>70</v>
      </c>
      <c r="T262">
        <f t="shared" si="9"/>
        <v>25292</v>
      </c>
      <c r="U262">
        <v>27796</v>
      </c>
    </row>
    <row r="263" spans="15:21" x14ac:dyDescent="0.25">
      <c r="O263" s="66">
        <v>260</v>
      </c>
      <c r="P263" s="65">
        <f t="shared" si="8"/>
        <v>22</v>
      </c>
      <c r="Q263" s="65">
        <v>8</v>
      </c>
      <c r="S263" s="65" t="s">
        <v>71</v>
      </c>
      <c r="T263">
        <f t="shared" si="9"/>
        <v>23518</v>
      </c>
      <c r="U263">
        <v>24412</v>
      </c>
    </row>
    <row r="264" spans="15:21" x14ac:dyDescent="0.25">
      <c r="O264" s="66">
        <v>261</v>
      </c>
      <c r="P264" s="65">
        <f t="shared" si="8"/>
        <v>22</v>
      </c>
      <c r="Q264" s="65">
        <v>9</v>
      </c>
      <c r="S264" s="65" t="s">
        <v>72</v>
      </c>
      <c r="T264">
        <f t="shared" si="9"/>
        <v>24168</v>
      </c>
      <c r="U264">
        <v>24748</v>
      </c>
    </row>
    <row r="265" spans="15:21" x14ac:dyDescent="0.25">
      <c r="O265" s="66">
        <v>262</v>
      </c>
      <c r="P265" s="65">
        <f t="shared" si="8"/>
        <v>22</v>
      </c>
      <c r="Q265" s="65">
        <v>10</v>
      </c>
      <c r="S265" s="65" t="s">
        <v>73</v>
      </c>
      <c r="T265">
        <f t="shared" si="9"/>
        <v>23691</v>
      </c>
      <c r="U265">
        <v>24165</v>
      </c>
    </row>
    <row r="266" spans="15:21" x14ac:dyDescent="0.25">
      <c r="O266" s="66">
        <v>263</v>
      </c>
      <c r="P266" s="65">
        <f t="shared" si="8"/>
        <v>22</v>
      </c>
      <c r="Q266" s="65">
        <v>11</v>
      </c>
      <c r="S266" s="65" t="s">
        <v>74</v>
      </c>
      <c r="T266">
        <f t="shared" si="9"/>
        <v>22338</v>
      </c>
      <c r="U266">
        <v>21400</v>
      </c>
    </row>
    <row r="267" spans="15:21" x14ac:dyDescent="0.25">
      <c r="O267" s="66">
        <v>264</v>
      </c>
      <c r="P267" s="65">
        <f t="shared" si="8"/>
        <v>22</v>
      </c>
      <c r="Q267" s="65">
        <v>12</v>
      </c>
      <c r="S267" s="65" t="s">
        <v>75</v>
      </c>
      <c r="T267">
        <f t="shared" si="9"/>
        <v>20411</v>
      </c>
      <c r="U267">
        <v>19411</v>
      </c>
    </row>
    <row r="268" spans="15:21" x14ac:dyDescent="0.25">
      <c r="O268" s="66">
        <v>265</v>
      </c>
      <c r="P268" s="65">
        <f t="shared" si="8"/>
        <v>23</v>
      </c>
      <c r="Q268" s="65">
        <v>1</v>
      </c>
      <c r="R268">
        <v>1816</v>
      </c>
      <c r="S268" s="65" t="s">
        <v>64</v>
      </c>
      <c r="T268">
        <f t="shared" si="9"/>
        <v>20518</v>
      </c>
      <c r="U268">
        <v>18979</v>
      </c>
    </row>
    <row r="269" spans="15:21" x14ac:dyDescent="0.25">
      <c r="O269" s="66">
        <v>266</v>
      </c>
      <c r="P269" s="65">
        <f t="shared" si="8"/>
        <v>23</v>
      </c>
      <c r="Q269" s="65">
        <v>2</v>
      </c>
      <c r="S269" s="65" t="s">
        <v>65</v>
      </c>
      <c r="T269">
        <f t="shared" si="9"/>
        <v>20985</v>
      </c>
      <c r="U269">
        <v>19264</v>
      </c>
    </row>
    <row r="270" spans="15:21" x14ac:dyDescent="0.25">
      <c r="O270" s="66">
        <v>267</v>
      </c>
      <c r="P270" s="65">
        <f t="shared" si="8"/>
        <v>23</v>
      </c>
      <c r="Q270" s="65">
        <v>3</v>
      </c>
      <c r="S270" s="65" t="s">
        <v>66</v>
      </c>
      <c r="T270">
        <f t="shared" si="9"/>
        <v>19872</v>
      </c>
      <c r="U270">
        <v>19475</v>
      </c>
    </row>
    <row r="271" spans="15:21" x14ac:dyDescent="0.25">
      <c r="O271" s="66">
        <v>268</v>
      </c>
      <c r="P271" s="65">
        <f t="shared" si="8"/>
        <v>23</v>
      </c>
      <c r="Q271" s="65">
        <v>4</v>
      </c>
      <c r="S271" s="65" t="s">
        <v>67</v>
      </c>
      <c r="T271">
        <f t="shared" si="9"/>
        <v>20237</v>
      </c>
      <c r="U271">
        <v>20176</v>
      </c>
    </row>
    <row r="272" spans="15:21" x14ac:dyDescent="0.25">
      <c r="O272" s="66">
        <v>269</v>
      </c>
      <c r="P272" s="65">
        <f t="shared" si="8"/>
        <v>23</v>
      </c>
      <c r="Q272" s="65">
        <v>5</v>
      </c>
      <c r="S272" s="65" t="s">
        <v>68</v>
      </c>
      <c r="T272">
        <f t="shared" si="9"/>
        <v>22080</v>
      </c>
      <c r="U272">
        <v>22124</v>
      </c>
    </row>
    <row r="273" spans="15:21" x14ac:dyDescent="0.25">
      <c r="O273" s="66">
        <v>270</v>
      </c>
      <c r="P273" s="65">
        <f t="shared" si="8"/>
        <v>23</v>
      </c>
      <c r="Q273" s="65">
        <v>6</v>
      </c>
      <c r="S273" s="65" t="s">
        <v>69</v>
      </c>
      <c r="T273">
        <f t="shared" si="9"/>
        <v>22240</v>
      </c>
      <c r="U273">
        <v>24175</v>
      </c>
    </row>
    <row r="274" spans="15:21" x14ac:dyDescent="0.25">
      <c r="O274" s="66">
        <v>271</v>
      </c>
      <c r="P274" s="65">
        <f t="shared" si="8"/>
        <v>23</v>
      </c>
      <c r="Q274" s="65">
        <v>7</v>
      </c>
      <c r="S274" s="65" t="s">
        <v>70</v>
      </c>
      <c r="T274">
        <f t="shared" si="9"/>
        <v>23021</v>
      </c>
      <c r="U274">
        <v>25300</v>
      </c>
    </row>
    <row r="275" spans="15:21" x14ac:dyDescent="0.25">
      <c r="O275" s="66">
        <v>272</v>
      </c>
      <c r="P275" s="65">
        <f t="shared" si="8"/>
        <v>23</v>
      </c>
      <c r="Q275" s="65">
        <v>8</v>
      </c>
      <c r="S275" s="65" t="s">
        <v>71</v>
      </c>
      <c r="T275">
        <f t="shared" si="9"/>
        <v>24195</v>
      </c>
      <c r="U275">
        <v>25114</v>
      </c>
    </row>
    <row r="276" spans="15:21" x14ac:dyDescent="0.25">
      <c r="O276" s="66">
        <v>273</v>
      </c>
      <c r="P276" s="65">
        <f t="shared" si="8"/>
        <v>23</v>
      </c>
      <c r="Q276" s="65">
        <v>9</v>
      </c>
      <c r="S276" s="65" t="s">
        <v>72</v>
      </c>
      <c r="T276">
        <f t="shared" si="9"/>
        <v>24641</v>
      </c>
      <c r="U276">
        <v>25232</v>
      </c>
    </row>
    <row r="277" spans="15:21" x14ac:dyDescent="0.25">
      <c r="O277" s="66">
        <v>274</v>
      </c>
      <c r="P277" s="65">
        <f t="shared" si="8"/>
        <v>23</v>
      </c>
      <c r="Q277" s="65">
        <v>10</v>
      </c>
      <c r="S277" s="65" t="s">
        <v>73</v>
      </c>
      <c r="T277">
        <f t="shared" si="9"/>
        <v>23338</v>
      </c>
      <c r="U277">
        <v>23805</v>
      </c>
    </row>
    <row r="278" spans="15:21" x14ac:dyDescent="0.25">
      <c r="O278" s="66">
        <v>275</v>
      </c>
      <c r="P278" s="65">
        <f t="shared" si="8"/>
        <v>23</v>
      </c>
      <c r="Q278" s="65">
        <v>11</v>
      </c>
      <c r="S278" s="65" t="s">
        <v>74</v>
      </c>
      <c r="T278">
        <f t="shared" si="9"/>
        <v>22815</v>
      </c>
      <c r="U278">
        <v>21857</v>
      </c>
    </row>
    <row r="279" spans="15:21" x14ac:dyDescent="0.25">
      <c r="O279" s="66">
        <v>276</v>
      </c>
      <c r="P279" s="65">
        <f t="shared" si="8"/>
        <v>23</v>
      </c>
      <c r="Q279" s="65">
        <v>12</v>
      </c>
      <c r="S279" s="65" t="s">
        <v>75</v>
      </c>
      <c r="T279">
        <f t="shared" si="9"/>
        <v>22610</v>
      </c>
      <c r="U279">
        <v>21502</v>
      </c>
    </row>
    <row r="280" spans="15:21" x14ac:dyDescent="0.25">
      <c r="O280" s="66">
        <v>277</v>
      </c>
      <c r="P280" s="65">
        <f t="shared" si="8"/>
        <v>24</v>
      </c>
      <c r="Q280" s="65">
        <v>1</v>
      </c>
      <c r="R280">
        <v>1817</v>
      </c>
      <c r="S280" s="65" t="s">
        <v>64</v>
      </c>
      <c r="T280">
        <f t="shared" si="9"/>
        <v>23129</v>
      </c>
      <c r="U280">
        <v>21394</v>
      </c>
    </row>
    <row r="281" spans="15:21" x14ac:dyDescent="0.25">
      <c r="O281" s="66">
        <v>278</v>
      </c>
      <c r="P281" s="65">
        <f t="shared" si="8"/>
        <v>24</v>
      </c>
      <c r="Q281" s="65">
        <v>2</v>
      </c>
      <c r="S281" s="65" t="s">
        <v>65</v>
      </c>
      <c r="T281">
        <f t="shared" si="9"/>
        <v>24057</v>
      </c>
      <c r="U281">
        <v>22084</v>
      </c>
    </row>
    <row r="282" spans="15:21" x14ac:dyDescent="0.25">
      <c r="O282" s="66">
        <v>279</v>
      </c>
      <c r="P282" s="65">
        <f t="shared" si="8"/>
        <v>24</v>
      </c>
      <c r="Q282" s="65">
        <v>3</v>
      </c>
      <c r="S282" s="65" t="s">
        <v>66</v>
      </c>
      <c r="T282">
        <f t="shared" si="9"/>
        <v>23274</v>
      </c>
      <c r="U282">
        <v>22809</v>
      </c>
    </row>
    <row r="283" spans="15:21" x14ac:dyDescent="0.25">
      <c r="O283" s="66">
        <v>280</v>
      </c>
      <c r="P283" s="65">
        <f t="shared" si="8"/>
        <v>24</v>
      </c>
      <c r="Q283" s="65">
        <v>4</v>
      </c>
      <c r="S283" s="65" t="s">
        <v>67</v>
      </c>
      <c r="T283">
        <f t="shared" si="9"/>
        <v>23389</v>
      </c>
      <c r="U283">
        <v>23319</v>
      </c>
    </row>
    <row r="284" spans="15:21" x14ac:dyDescent="0.25">
      <c r="O284" s="66">
        <v>281</v>
      </c>
      <c r="P284" s="65">
        <f t="shared" si="8"/>
        <v>24</v>
      </c>
      <c r="Q284" s="65">
        <v>5</v>
      </c>
      <c r="S284" s="65" t="s">
        <v>68</v>
      </c>
      <c r="T284">
        <f t="shared" si="9"/>
        <v>23403</v>
      </c>
      <c r="U284">
        <v>23450</v>
      </c>
    </row>
    <row r="285" spans="15:21" x14ac:dyDescent="0.25">
      <c r="O285" s="66">
        <v>282</v>
      </c>
      <c r="P285" s="65">
        <f t="shared" si="8"/>
        <v>24</v>
      </c>
      <c r="Q285" s="65">
        <v>6</v>
      </c>
      <c r="S285" s="65" t="s">
        <v>69</v>
      </c>
      <c r="T285">
        <f t="shared" si="9"/>
        <v>22292</v>
      </c>
      <c r="U285">
        <v>24231</v>
      </c>
    </row>
    <row r="286" spans="15:21" x14ac:dyDescent="0.25">
      <c r="O286" s="66">
        <v>283</v>
      </c>
      <c r="P286" s="65">
        <f t="shared" si="8"/>
        <v>24</v>
      </c>
      <c r="Q286" s="65">
        <v>7</v>
      </c>
      <c r="S286" s="65" t="s">
        <v>70</v>
      </c>
      <c r="T286">
        <f t="shared" si="9"/>
        <v>22933</v>
      </c>
      <c r="U286">
        <v>25203</v>
      </c>
    </row>
    <row r="287" spans="15:21" x14ac:dyDescent="0.25">
      <c r="O287" s="66">
        <v>284</v>
      </c>
      <c r="P287" s="65">
        <f t="shared" si="8"/>
        <v>24</v>
      </c>
      <c r="Q287" s="65">
        <v>8</v>
      </c>
      <c r="S287" s="65" t="s">
        <v>71</v>
      </c>
      <c r="T287">
        <f t="shared" si="9"/>
        <v>23461</v>
      </c>
      <c r="U287">
        <v>24352</v>
      </c>
    </row>
    <row r="288" spans="15:21" x14ac:dyDescent="0.25">
      <c r="O288" s="66">
        <v>285</v>
      </c>
      <c r="P288" s="65">
        <f t="shared" si="8"/>
        <v>24</v>
      </c>
      <c r="Q288" s="65">
        <v>9</v>
      </c>
      <c r="S288" s="65" t="s">
        <v>72</v>
      </c>
      <c r="T288">
        <f t="shared" si="9"/>
        <v>22415</v>
      </c>
      <c r="U288">
        <v>22953</v>
      </c>
    </row>
    <row r="289" spans="15:21" x14ac:dyDescent="0.25">
      <c r="O289" s="66">
        <v>286</v>
      </c>
      <c r="P289" s="65">
        <f t="shared" si="8"/>
        <v>24</v>
      </c>
      <c r="Q289" s="65">
        <v>10</v>
      </c>
      <c r="S289" s="65" t="s">
        <v>73</v>
      </c>
      <c r="T289">
        <f t="shared" si="9"/>
        <v>22981</v>
      </c>
      <c r="U289">
        <v>23441</v>
      </c>
    </row>
    <row r="290" spans="15:21" x14ac:dyDescent="0.25">
      <c r="O290" s="66">
        <v>287</v>
      </c>
      <c r="P290" s="65">
        <f t="shared" si="8"/>
        <v>24</v>
      </c>
      <c r="Q290" s="65">
        <v>11</v>
      </c>
      <c r="S290" s="65" t="s">
        <v>74</v>
      </c>
      <c r="T290">
        <f t="shared" si="9"/>
        <v>23905</v>
      </c>
      <c r="U290">
        <v>22901</v>
      </c>
    </row>
    <row r="291" spans="15:21" x14ac:dyDescent="0.25">
      <c r="O291" s="66">
        <v>288</v>
      </c>
      <c r="P291" s="65">
        <f t="shared" si="8"/>
        <v>24</v>
      </c>
      <c r="Q291" s="65">
        <v>12</v>
      </c>
      <c r="S291" s="65" t="s">
        <v>75</v>
      </c>
      <c r="T291">
        <f t="shared" si="9"/>
        <v>24081</v>
      </c>
      <c r="U291">
        <v>22901</v>
      </c>
    </row>
    <row r="292" spans="15:21" x14ac:dyDescent="0.25">
      <c r="O292" s="66">
        <v>289</v>
      </c>
      <c r="P292" s="65">
        <f t="shared" si="8"/>
        <v>25</v>
      </c>
      <c r="Q292" s="65">
        <v>1</v>
      </c>
      <c r="R292">
        <v>1818</v>
      </c>
      <c r="S292" s="65" t="s">
        <v>64</v>
      </c>
      <c r="T292">
        <f t="shared" si="9"/>
        <v>27157</v>
      </c>
      <c r="U292">
        <v>25120</v>
      </c>
    </row>
    <row r="293" spans="15:21" x14ac:dyDescent="0.25">
      <c r="O293" s="66">
        <v>290</v>
      </c>
      <c r="P293" s="65">
        <f t="shared" si="8"/>
        <v>25</v>
      </c>
      <c r="Q293" s="65">
        <v>2</v>
      </c>
      <c r="S293" s="65" t="s">
        <v>65</v>
      </c>
      <c r="T293">
        <f t="shared" si="9"/>
        <v>26193</v>
      </c>
      <c r="U293">
        <v>24045</v>
      </c>
    </row>
    <row r="294" spans="15:21" x14ac:dyDescent="0.25">
      <c r="O294" s="66">
        <v>291</v>
      </c>
      <c r="P294" s="65">
        <f t="shared" si="8"/>
        <v>25</v>
      </c>
      <c r="Q294" s="65">
        <v>3</v>
      </c>
      <c r="S294" s="65" t="s">
        <v>66</v>
      </c>
      <c r="T294">
        <f t="shared" si="9"/>
        <v>25538</v>
      </c>
      <c r="U294">
        <v>25027</v>
      </c>
    </row>
    <row r="295" spans="15:21" x14ac:dyDescent="0.25">
      <c r="O295" s="66">
        <v>292</v>
      </c>
      <c r="P295" s="65">
        <f t="shared" si="8"/>
        <v>25</v>
      </c>
      <c r="Q295" s="65">
        <v>4</v>
      </c>
      <c r="S295" s="65" t="s">
        <v>67</v>
      </c>
      <c r="T295">
        <f t="shared" si="9"/>
        <v>23632</v>
      </c>
      <c r="U295">
        <v>23561</v>
      </c>
    </row>
    <row r="296" spans="15:21" x14ac:dyDescent="0.25">
      <c r="O296" s="66">
        <v>293</v>
      </c>
      <c r="P296" s="65">
        <f t="shared" si="8"/>
        <v>25</v>
      </c>
      <c r="Q296" s="65">
        <v>5</v>
      </c>
      <c r="S296" s="65" t="s">
        <v>68</v>
      </c>
      <c r="T296">
        <f t="shared" si="9"/>
        <v>26252</v>
      </c>
      <c r="U296">
        <v>26305</v>
      </c>
    </row>
    <row r="297" spans="15:21" x14ac:dyDescent="0.25">
      <c r="O297" s="66">
        <v>294</v>
      </c>
      <c r="P297" s="65">
        <f t="shared" si="8"/>
        <v>25</v>
      </c>
      <c r="Q297" s="65">
        <v>6</v>
      </c>
      <c r="S297" s="65" t="s">
        <v>69</v>
      </c>
      <c r="T297">
        <f t="shared" si="9"/>
        <v>23681</v>
      </c>
      <c r="U297">
        <v>25741</v>
      </c>
    </row>
    <row r="298" spans="15:21" x14ac:dyDescent="0.25">
      <c r="O298" s="66">
        <v>295</v>
      </c>
      <c r="P298" s="65">
        <f t="shared" si="8"/>
        <v>25</v>
      </c>
      <c r="Q298" s="65">
        <v>7</v>
      </c>
      <c r="S298" s="65" t="s">
        <v>70</v>
      </c>
      <c r="T298">
        <f t="shared" si="9"/>
        <v>24853</v>
      </c>
      <c r="U298">
        <v>27313</v>
      </c>
    </row>
    <row r="299" spans="15:21" x14ac:dyDescent="0.25">
      <c r="O299" s="66">
        <v>296</v>
      </c>
      <c r="P299" s="65">
        <f t="shared" si="8"/>
        <v>25</v>
      </c>
      <c r="Q299" s="65">
        <v>8</v>
      </c>
      <c r="S299" s="65" t="s">
        <v>71</v>
      </c>
      <c r="T299">
        <f t="shared" si="9"/>
        <v>23448</v>
      </c>
      <c r="U299">
        <v>24339</v>
      </c>
    </row>
    <row r="300" spans="15:21" x14ac:dyDescent="0.25">
      <c r="O300" s="66">
        <v>297</v>
      </c>
      <c r="P300" s="65">
        <f t="shared" si="8"/>
        <v>25</v>
      </c>
      <c r="Q300" s="65">
        <v>9</v>
      </c>
      <c r="S300" s="65" t="s">
        <v>72</v>
      </c>
      <c r="T300">
        <f t="shared" si="9"/>
        <v>23176</v>
      </c>
      <c r="U300">
        <v>23732</v>
      </c>
    </row>
    <row r="301" spans="15:21" x14ac:dyDescent="0.25">
      <c r="O301" s="66">
        <v>298</v>
      </c>
      <c r="P301" s="65">
        <f t="shared" si="8"/>
        <v>25</v>
      </c>
      <c r="Q301" s="65">
        <v>10</v>
      </c>
      <c r="S301" s="65" t="s">
        <v>73</v>
      </c>
      <c r="T301">
        <f t="shared" si="9"/>
        <v>22698</v>
      </c>
      <c r="U301">
        <v>23152</v>
      </c>
    </row>
    <row r="302" spans="15:21" x14ac:dyDescent="0.25">
      <c r="O302" s="66">
        <v>299</v>
      </c>
      <c r="P302" s="65">
        <f t="shared" si="8"/>
        <v>25</v>
      </c>
      <c r="Q302" s="65">
        <v>11</v>
      </c>
      <c r="S302" s="65" t="s">
        <v>74</v>
      </c>
      <c r="T302">
        <f t="shared" si="9"/>
        <v>22384</v>
      </c>
      <c r="U302">
        <v>21444</v>
      </c>
    </row>
    <row r="303" spans="15:21" x14ac:dyDescent="0.25">
      <c r="O303" s="66">
        <v>300</v>
      </c>
      <c r="P303" s="65">
        <f t="shared" si="8"/>
        <v>25</v>
      </c>
      <c r="Q303" s="65">
        <v>12</v>
      </c>
      <c r="S303" s="65" t="s">
        <v>75</v>
      </c>
      <c r="T303">
        <f t="shared" si="9"/>
        <v>21236</v>
      </c>
      <c r="U303">
        <v>20195</v>
      </c>
    </row>
    <row r="304" spans="15:21" x14ac:dyDescent="0.25">
      <c r="O304" s="66">
        <v>301</v>
      </c>
      <c r="P304" s="65">
        <f t="shared" si="8"/>
        <v>26</v>
      </c>
      <c r="Q304" s="65">
        <v>1</v>
      </c>
      <c r="R304">
        <v>1819</v>
      </c>
      <c r="S304" s="65" t="s">
        <v>64</v>
      </c>
      <c r="T304">
        <f t="shared" si="9"/>
        <v>18613</v>
      </c>
      <c r="U304">
        <v>20642</v>
      </c>
    </row>
    <row r="305" spans="15:21" x14ac:dyDescent="0.25">
      <c r="O305" s="66">
        <v>302</v>
      </c>
      <c r="P305" s="65">
        <f t="shared" si="8"/>
        <v>26</v>
      </c>
      <c r="Q305" s="65">
        <v>2</v>
      </c>
      <c r="S305" s="65" t="s">
        <v>65</v>
      </c>
      <c r="T305">
        <f t="shared" si="9"/>
        <v>19497</v>
      </c>
      <c r="U305">
        <v>19380</v>
      </c>
    </row>
    <row r="306" spans="15:21" x14ac:dyDescent="0.25">
      <c r="O306" s="66">
        <v>303</v>
      </c>
      <c r="P306" s="65">
        <f t="shared" si="8"/>
        <v>26</v>
      </c>
      <c r="Q306" s="65">
        <v>3</v>
      </c>
      <c r="S306" s="65" t="s">
        <v>66</v>
      </c>
      <c r="T306">
        <f t="shared" si="9"/>
        <v>21363</v>
      </c>
      <c r="U306">
        <v>20380</v>
      </c>
    </row>
    <row r="307" spans="15:21" x14ac:dyDescent="0.25">
      <c r="O307" s="66">
        <v>304</v>
      </c>
      <c r="P307" s="65">
        <f t="shared" si="8"/>
        <v>26</v>
      </c>
      <c r="Q307" s="65">
        <v>4</v>
      </c>
      <c r="S307" s="65" t="s">
        <v>67</v>
      </c>
      <c r="T307">
        <f t="shared" si="9"/>
        <v>20674</v>
      </c>
      <c r="U307">
        <v>22349</v>
      </c>
    </row>
    <row r="308" spans="15:21" x14ac:dyDescent="0.25">
      <c r="O308" s="66">
        <v>305</v>
      </c>
      <c r="P308" s="65">
        <f t="shared" si="8"/>
        <v>26</v>
      </c>
      <c r="Q308" s="65">
        <v>5</v>
      </c>
      <c r="S308" s="65" t="s">
        <v>68</v>
      </c>
      <c r="T308">
        <f t="shared" si="9"/>
        <v>21434</v>
      </c>
      <c r="U308">
        <v>21220</v>
      </c>
    </row>
    <row r="309" spans="15:21" x14ac:dyDescent="0.25">
      <c r="O309" s="66">
        <v>306</v>
      </c>
      <c r="P309" s="65">
        <f t="shared" si="8"/>
        <v>26</v>
      </c>
      <c r="Q309" s="65">
        <v>6</v>
      </c>
      <c r="S309" s="65" t="s">
        <v>69</v>
      </c>
      <c r="T309">
        <f t="shared" si="9"/>
        <v>20676</v>
      </c>
      <c r="U309">
        <v>19167</v>
      </c>
    </row>
    <row r="310" spans="15:21" x14ac:dyDescent="0.25">
      <c r="O310" s="66">
        <v>307</v>
      </c>
      <c r="P310" s="65">
        <f t="shared" si="8"/>
        <v>26</v>
      </c>
      <c r="Q310" s="65">
        <v>7</v>
      </c>
      <c r="S310" s="65" t="s">
        <v>70</v>
      </c>
      <c r="T310">
        <f t="shared" si="9"/>
        <v>20711</v>
      </c>
      <c r="U310">
        <v>24004</v>
      </c>
    </row>
    <row r="311" spans="15:21" x14ac:dyDescent="0.25">
      <c r="O311" s="66">
        <v>308</v>
      </c>
      <c r="P311" s="65">
        <f t="shared" si="8"/>
        <v>26</v>
      </c>
      <c r="Q311" s="65">
        <v>8</v>
      </c>
      <c r="S311" s="65" t="s">
        <v>71</v>
      </c>
      <c r="T311">
        <f t="shared" si="9"/>
        <v>21230</v>
      </c>
      <c r="U311">
        <v>21824</v>
      </c>
    </row>
    <row r="312" spans="15:21" x14ac:dyDescent="0.25">
      <c r="O312" s="66">
        <v>309</v>
      </c>
      <c r="P312" s="65">
        <f t="shared" si="8"/>
        <v>26</v>
      </c>
      <c r="Q312" s="65">
        <v>9</v>
      </c>
      <c r="S312" s="65" t="s">
        <v>72</v>
      </c>
      <c r="T312">
        <f t="shared" si="9"/>
        <v>22050</v>
      </c>
      <c r="U312">
        <v>19999</v>
      </c>
    </row>
    <row r="313" spans="15:21" x14ac:dyDescent="0.25">
      <c r="O313" s="66">
        <v>310</v>
      </c>
      <c r="P313" s="65">
        <f t="shared" si="8"/>
        <v>26</v>
      </c>
      <c r="Q313" s="65">
        <v>10</v>
      </c>
      <c r="S313" s="65" t="s">
        <v>73</v>
      </c>
      <c r="T313">
        <f t="shared" si="9"/>
        <v>21762</v>
      </c>
      <c r="U313">
        <v>22197</v>
      </c>
    </row>
    <row r="314" spans="15:21" x14ac:dyDescent="0.25">
      <c r="O314" s="66">
        <v>311</v>
      </c>
      <c r="P314" s="65">
        <f t="shared" si="8"/>
        <v>26</v>
      </c>
      <c r="Q314" s="65">
        <v>11</v>
      </c>
      <c r="S314" s="65" t="s">
        <v>74</v>
      </c>
      <c r="T314">
        <f t="shared" si="9"/>
        <v>20884</v>
      </c>
      <c r="U314">
        <v>19777</v>
      </c>
    </row>
    <row r="315" spans="15:21" x14ac:dyDescent="0.25">
      <c r="O315" s="66">
        <v>312</v>
      </c>
      <c r="P315" s="65">
        <f t="shared" si="8"/>
        <v>26</v>
      </c>
      <c r="Q315" s="65">
        <v>12</v>
      </c>
      <c r="S315" s="65" t="s">
        <v>75</v>
      </c>
      <c r="T315">
        <f t="shared" si="9"/>
        <v>19873</v>
      </c>
      <c r="U315">
        <v>17508</v>
      </c>
    </row>
    <row r="316" spans="15:21" x14ac:dyDescent="0.25">
      <c r="O316" s="66">
        <v>313</v>
      </c>
      <c r="P316" s="65">
        <f t="shared" si="8"/>
        <v>27</v>
      </c>
      <c r="Q316" s="65">
        <v>1</v>
      </c>
      <c r="R316">
        <v>1820</v>
      </c>
      <c r="S316" s="65" t="s">
        <v>64</v>
      </c>
      <c r="T316">
        <f t="shared" si="9"/>
        <v>20302</v>
      </c>
      <c r="U316">
        <v>22515</v>
      </c>
    </row>
    <row r="317" spans="15:21" x14ac:dyDescent="0.25">
      <c r="O317" s="66">
        <v>314</v>
      </c>
      <c r="P317" s="65">
        <f t="shared" si="8"/>
        <v>27</v>
      </c>
      <c r="Q317" s="65">
        <v>2</v>
      </c>
      <c r="S317" s="65" t="s">
        <v>65</v>
      </c>
      <c r="T317">
        <f t="shared" si="9"/>
        <v>19820</v>
      </c>
      <c r="U317">
        <v>19701</v>
      </c>
    </row>
    <row r="318" spans="15:21" x14ac:dyDescent="0.25">
      <c r="O318" s="66">
        <v>315</v>
      </c>
      <c r="P318" s="65">
        <f t="shared" si="8"/>
        <v>27</v>
      </c>
      <c r="Q318" s="65">
        <v>3</v>
      </c>
      <c r="S318" s="65" t="s">
        <v>66</v>
      </c>
      <c r="T318">
        <f t="shared" si="9"/>
        <v>19030</v>
      </c>
      <c r="U318">
        <v>18155</v>
      </c>
    </row>
    <row r="319" spans="15:21" x14ac:dyDescent="0.25">
      <c r="O319" s="66">
        <v>316</v>
      </c>
      <c r="P319" s="65">
        <f t="shared" si="8"/>
        <v>27</v>
      </c>
      <c r="Q319" s="65">
        <v>4</v>
      </c>
      <c r="S319" s="65" t="s">
        <v>67</v>
      </c>
      <c r="T319">
        <f t="shared" si="9"/>
        <v>19411</v>
      </c>
      <c r="U319">
        <v>20983</v>
      </c>
    </row>
    <row r="320" spans="15:21" x14ac:dyDescent="0.25">
      <c r="O320" s="66">
        <v>317</v>
      </c>
      <c r="P320" s="65">
        <f t="shared" si="8"/>
        <v>27</v>
      </c>
      <c r="Q320" s="65">
        <v>5</v>
      </c>
      <c r="S320" s="65" t="s">
        <v>68</v>
      </c>
      <c r="T320">
        <f t="shared" si="9"/>
        <v>19782</v>
      </c>
      <c r="U320">
        <v>19584</v>
      </c>
    </row>
    <row r="321" spans="15:21" x14ac:dyDescent="0.25">
      <c r="O321" s="66">
        <v>318</v>
      </c>
      <c r="P321" s="65">
        <f t="shared" si="8"/>
        <v>27</v>
      </c>
      <c r="Q321" s="65">
        <v>6</v>
      </c>
      <c r="S321" s="65" t="s">
        <v>69</v>
      </c>
      <c r="T321">
        <f t="shared" si="9"/>
        <v>17995</v>
      </c>
      <c r="U321">
        <v>16681</v>
      </c>
    </row>
    <row r="322" spans="15:21" x14ac:dyDescent="0.25">
      <c r="O322" s="66">
        <v>319</v>
      </c>
      <c r="P322" s="65">
        <f t="shared" si="8"/>
        <v>27</v>
      </c>
      <c r="Q322" s="65">
        <v>7</v>
      </c>
      <c r="S322" s="65" t="s">
        <v>70</v>
      </c>
      <c r="T322">
        <f t="shared" si="9"/>
        <v>17647</v>
      </c>
      <c r="U322">
        <v>20453</v>
      </c>
    </row>
    <row r="323" spans="15:21" x14ac:dyDescent="0.25">
      <c r="O323" s="66">
        <v>320</v>
      </c>
      <c r="P323" s="65">
        <f t="shared" si="8"/>
        <v>27</v>
      </c>
      <c r="Q323" s="65">
        <v>8</v>
      </c>
      <c r="S323" s="65" t="s">
        <v>71</v>
      </c>
      <c r="T323">
        <f t="shared" si="9"/>
        <v>17956</v>
      </c>
      <c r="U323">
        <v>18459</v>
      </c>
    </row>
    <row r="324" spans="15:21" x14ac:dyDescent="0.25">
      <c r="O324" s="66">
        <v>321</v>
      </c>
      <c r="P324" s="65">
        <f t="shared" ref="P324:P387" si="10">ROUNDUP(O324/12,0)</f>
        <v>27</v>
      </c>
      <c r="Q324" s="65">
        <v>9</v>
      </c>
      <c r="S324" s="65" t="s">
        <v>72</v>
      </c>
      <c r="T324">
        <f t="shared" ref="T324:T387" si="11">INDEX($B$7:$M$62,P324,Q324)</f>
        <v>16214</v>
      </c>
      <c r="U324">
        <v>14706</v>
      </c>
    </row>
    <row r="325" spans="15:21" x14ac:dyDescent="0.25">
      <c r="O325" s="66">
        <v>322</v>
      </c>
      <c r="P325" s="65">
        <f t="shared" si="10"/>
        <v>27</v>
      </c>
      <c r="Q325" s="65">
        <v>10</v>
      </c>
      <c r="S325" s="65" t="s">
        <v>73</v>
      </c>
      <c r="T325">
        <f t="shared" si="11"/>
        <v>16767</v>
      </c>
      <c r="U325">
        <v>17102</v>
      </c>
    </row>
    <row r="326" spans="15:21" x14ac:dyDescent="0.25">
      <c r="O326" s="66">
        <v>323</v>
      </c>
      <c r="P326" s="65">
        <f t="shared" si="10"/>
        <v>27</v>
      </c>
      <c r="Q326" s="65">
        <v>11</v>
      </c>
      <c r="S326" s="65" t="s">
        <v>74</v>
      </c>
      <c r="T326">
        <f t="shared" si="11"/>
        <v>16619</v>
      </c>
      <c r="U326">
        <v>15738</v>
      </c>
    </row>
    <row r="327" spans="15:21" x14ac:dyDescent="0.25">
      <c r="O327" s="66">
        <v>324</v>
      </c>
      <c r="P327" s="65">
        <f t="shared" si="10"/>
        <v>27</v>
      </c>
      <c r="Q327" s="65">
        <v>12</v>
      </c>
      <c r="S327" s="65" t="s">
        <v>75</v>
      </c>
      <c r="T327">
        <f t="shared" si="11"/>
        <v>14749</v>
      </c>
      <c r="U327">
        <v>12994</v>
      </c>
    </row>
    <row r="328" spans="15:21" x14ac:dyDescent="0.25">
      <c r="O328" s="66">
        <v>325</v>
      </c>
      <c r="P328" s="65">
        <f t="shared" si="10"/>
        <v>28</v>
      </c>
      <c r="Q328" s="65">
        <v>1</v>
      </c>
      <c r="R328">
        <v>1821</v>
      </c>
      <c r="S328" s="65" t="s">
        <v>64</v>
      </c>
      <c r="T328">
        <f t="shared" si="11"/>
        <v>15706</v>
      </c>
      <c r="U328">
        <v>18722</v>
      </c>
    </row>
    <row r="329" spans="15:21" x14ac:dyDescent="0.25">
      <c r="O329" s="66">
        <v>326</v>
      </c>
      <c r="P329" s="65">
        <f t="shared" si="10"/>
        <v>28</v>
      </c>
      <c r="Q329" s="65">
        <v>2</v>
      </c>
      <c r="S329" s="65" t="s">
        <v>65</v>
      </c>
      <c r="T329">
        <f t="shared" si="11"/>
        <v>16345</v>
      </c>
      <c r="U329">
        <v>16165</v>
      </c>
    </row>
    <row r="330" spans="15:21" x14ac:dyDescent="0.25">
      <c r="O330" s="66">
        <v>327</v>
      </c>
      <c r="P330" s="65">
        <f t="shared" si="10"/>
        <v>28</v>
      </c>
      <c r="Q330" s="65">
        <v>3</v>
      </c>
      <c r="S330" s="65" t="s">
        <v>66</v>
      </c>
      <c r="T330">
        <f t="shared" si="11"/>
        <v>15422</v>
      </c>
      <c r="U330">
        <v>14173</v>
      </c>
    </row>
    <row r="331" spans="15:21" x14ac:dyDescent="0.25">
      <c r="O331" s="66">
        <v>328</v>
      </c>
      <c r="P331" s="65">
        <f t="shared" si="10"/>
        <v>28</v>
      </c>
      <c r="Q331" s="65">
        <v>4</v>
      </c>
      <c r="S331" s="65" t="s">
        <v>67</v>
      </c>
      <c r="T331">
        <f t="shared" si="11"/>
        <v>14845</v>
      </c>
      <c r="U331">
        <v>16968</v>
      </c>
    </row>
    <row r="332" spans="15:21" x14ac:dyDescent="0.25">
      <c r="O332" s="66">
        <v>329</v>
      </c>
      <c r="P332" s="65">
        <f t="shared" si="10"/>
        <v>28</v>
      </c>
      <c r="Q332" s="65">
        <v>5</v>
      </c>
      <c r="S332" s="65" t="s">
        <v>68</v>
      </c>
      <c r="T332">
        <f t="shared" si="11"/>
        <v>15458</v>
      </c>
      <c r="U332">
        <v>15180</v>
      </c>
    </row>
    <row r="333" spans="15:21" x14ac:dyDescent="0.25">
      <c r="O333" s="66">
        <v>330</v>
      </c>
      <c r="P333" s="65">
        <f t="shared" si="10"/>
        <v>28</v>
      </c>
      <c r="Q333" s="65">
        <v>6</v>
      </c>
      <c r="S333" s="65" t="s">
        <v>69</v>
      </c>
      <c r="T333">
        <f t="shared" si="11"/>
        <v>15703</v>
      </c>
      <c r="U333">
        <v>13693</v>
      </c>
    </row>
    <row r="334" spans="15:21" x14ac:dyDescent="0.25">
      <c r="O334" s="66">
        <v>331</v>
      </c>
      <c r="P334" s="65">
        <f t="shared" si="10"/>
        <v>28</v>
      </c>
      <c r="Q334" s="65">
        <v>7</v>
      </c>
      <c r="S334" s="65" t="s">
        <v>70</v>
      </c>
      <c r="T334">
        <f t="shared" si="11"/>
        <v>14746</v>
      </c>
      <c r="U334">
        <v>18875</v>
      </c>
    </row>
    <row r="335" spans="15:21" x14ac:dyDescent="0.25">
      <c r="O335" s="66">
        <v>332</v>
      </c>
      <c r="P335" s="65">
        <f t="shared" si="10"/>
        <v>28</v>
      </c>
      <c r="Q335" s="65">
        <v>8</v>
      </c>
      <c r="S335" s="65" t="s">
        <v>71</v>
      </c>
      <c r="T335">
        <f t="shared" si="11"/>
        <v>15906</v>
      </c>
      <c r="U335">
        <v>16701</v>
      </c>
    </row>
    <row r="336" spans="15:21" x14ac:dyDescent="0.25">
      <c r="O336" s="66">
        <v>333</v>
      </c>
      <c r="P336" s="65">
        <f t="shared" si="10"/>
        <v>28</v>
      </c>
      <c r="Q336" s="65">
        <v>9</v>
      </c>
      <c r="S336" s="65" t="s">
        <v>72</v>
      </c>
      <c r="T336">
        <f t="shared" si="11"/>
        <v>16154</v>
      </c>
      <c r="U336">
        <v>13521</v>
      </c>
    </row>
    <row r="337" spans="15:21" x14ac:dyDescent="0.25">
      <c r="O337" s="66">
        <v>334</v>
      </c>
      <c r="P337" s="65">
        <f t="shared" si="10"/>
        <v>28</v>
      </c>
      <c r="Q337" s="65">
        <v>10</v>
      </c>
      <c r="S337" s="65" t="s">
        <v>73</v>
      </c>
      <c r="T337">
        <f t="shared" si="11"/>
        <v>12095</v>
      </c>
      <c r="U337">
        <v>12530</v>
      </c>
    </row>
    <row r="338" spans="15:21" x14ac:dyDescent="0.25">
      <c r="O338" s="66">
        <v>335</v>
      </c>
      <c r="P338" s="65">
        <f t="shared" si="10"/>
        <v>28</v>
      </c>
      <c r="Q338" s="65">
        <v>11</v>
      </c>
      <c r="S338" s="65" t="s">
        <v>74</v>
      </c>
      <c r="T338">
        <f t="shared" si="11"/>
        <v>14720</v>
      </c>
      <c r="U338">
        <v>13351</v>
      </c>
    </row>
    <row r="339" spans="15:21" x14ac:dyDescent="0.25">
      <c r="O339" s="66">
        <v>336</v>
      </c>
      <c r="P339" s="65">
        <f t="shared" si="10"/>
        <v>28</v>
      </c>
      <c r="Q339" s="65">
        <v>12</v>
      </c>
      <c r="S339" s="65" t="s">
        <v>75</v>
      </c>
      <c r="T339">
        <f t="shared" si="11"/>
        <v>13361</v>
      </c>
      <c r="U339">
        <v>10550</v>
      </c>
    </row>
    <row r="340" spans="15:21" x14ac:dyDescent="0.25">
      <c r="O340" s="66">
        <v>337</v>
      </c>
      <c r="P340" s="65">
        <f t="shared" si="10"/>
        <v>29</v>
      </c>
      <c r="Q340" s="65">
        <v>1</v>
      </c>
      <c r="R340">
        <v>1822</v>
      </c>
      <c r="S340" s="65" t="s">
        <v>64</v>
      </c>
      <c r="T340">
        <f t="shared" si="11"/>
        <v>13126</v>
      </c>
      <c r="U340">
        <v>15370</v>
      </c>
    </row>
    <row r="341" spans="15:21" x14ac:dyDescent="0.25">
      <c r="O341" s="66">
        <v>338</v>
      </c>
      <c r="P341" s="65">
        <f t="shared" si="10"/>
        <v>29</v>
      </c>
      <c r="Q341" s="65">
        <v>2</v>
      </c>
      <c r="S341" s="65" t="s">
        <v>65</v>
      </c>
      <c r="T341">
        <f t="shared" si="11"/>
        <v>13056</v>
      </c>
      <c r="U341">
        <v>13038</v>
      </c>
    </row>
    <row r="342" spans="15:21" x14ac:dyDescent="0.25">
      <c r="O342" s="66">
        <v>339</v>
      </c>
      <c r="P342" s="65">
        <f t="shared" si="10"/>
        <v>29</v>
      </c>
      <c r="Q342" s="65">
        <v>3</v>
      </c>
      <c r="S342" s="65" t="s">
        <v>66</v>
      </c>
      <c r="T342">
        <f t="shared" si="11"/>
        <v>11867</v>
      </c>
      <c r="U342">
        <v>11013</v>
      </c>
    </row>
    <row r="343" spans="15:21" x14ac:dyDescent="0.25">
      <c r="O343" s="66">
        <v>340</v>
      </c>
      <c r="P343" s="65">
        <f t="shared" si="10"/>
        <v>29</v>
      </c>
      <c r="Q343" s="65">
        <v>4</v>
      </c>
      <c r="S343" s="65" t="s">
        <v>67</v>
      </c>
      <c r="T343">
        <f t="shared" si="11"/>
        <v>12807</v>
      </c>
      <c r="U343">
        <v>14433</v>
      </c>
    </row>
    <row r="344" spans="15:21" x14ac:dyDescent="0.25">
      <c r="O344" s="66">
        <v>341</v>
      </c>
      <c r="P344" s="65">
        <f t="shared" si="10"/>
        <v>29</v>
      </c>
      <c r="Q344" s="65">
        <v>5</v>
      </c>
      <c r="S344" s="65" t="s">
        <v>68</v>
      </c>
      <c r="T344">
        <f t="shared" si="11"/>
        <v>12123</v>
      </c>
      <c r="U344">
        <v>11929</v>
      </c>
    </row>
    <row r="345" spans="15:21" x14ac:dyDescent="0.25">
      <c r="O345" s="66">
        <v>342</v>
      </c>
      <c r="P345" s="65">
        <f t="shared" si="10"/>
        <v>29</v>
      </c>
      <c r="Q345" s="65">
        <v>6</v>
      </c>
      <c r="S345" s="65" t="s">
        <v>69</v>
      </c>
      <c r="T345">
        <f t="shared" si="11"/>
        <v>12217</v>
      </c>
      <c r="U345">
        <v>10812</v>
      </c>
    </row>
    <row r="346" spans="15:21" x14ac:dyDescent="0.25">
      <c r="O346" s="66">
        <v>343</v>
      </c>
      <c r="P346" s="65">
        <f t="shared" si="10"/>
        <v>29</v>
      </c>
      <c r="Q346" s="65">
        <v>7</v>
      </c>
      <c r="S346" s="65" t="s">
        <v>70</v>
      </c>
      <c r="T346">
        <f t="shared" si="11"/>
        <v>14741</v>
      </c>
      <c r="U346">
        <v>18441</v>
      </c>
    </row>
    <row r="347" spans="15:21" x14ac:dyDescent="0.25">
      <c r="O347" s="66">
        <v>344</v>
      </c>
      <c r="P347" s="65">
        <f t="shared" si="10"/>
        <v>29</v>
      </c>
      <c r="Q347" s="65">
        <v>8</v>
      </c>
      <c r="S347" s="65" t="s">
        <v>71</v>
      </c>
      <c r="T347">
        <f t="shared" si="11"/>
        <v>14474</v>
      </c>
      <c r="U347">
        <v>15111</v>
      </c>
    </row>
    <row r="348" spans="15:21" x14ac:dyDescent="0.25">
      <c r="O348" s="66">
        <v>345</v>
      </c>
      <c r="P348" s="65">
        <f t="shared" si="10"/>
        <v>29</v>
      </c>
      <c r="Q348" s="65">
        <v>9</v>
      </c>
      <c r="S348" s="65" t="s">
        <v>72</v>
      </c>
      <c r="T348">
        <f t="shared" si="11"/>
        <v>14712</v>
      </c>
      <c r="U348">
        <v>12564</v>
      </c>
    </row>
    <row r="349" spans="15:21" x14ac:dyDescent="0.25">
      <c r="O349" s="66">
        <v>346</v>
      </c>
      <c r="P349" s="65">
        <f t="shared" si="10"/>
        <v>29</v>
      </c>
      <c r="Q349" s="65">
        <v>10</v>
      </c>
      <c r="S349" s="65" t="s">
        <v>73</v>
      </c>
      <c r="T349">
        <f t="shared" si="11"/>
        <v>13229</v>
      </c>
      <c r="U349">
        <v>13639</v>
      </c>
    </row>
    <row r="350" spans="15:21" x14ac:dyDescent="0.25">
      <c r="O350" s="66">
        <v>347</v>
      </c>
      <c r="P350" s="65">
        <f t="shared" si="10"/>
        <v>29</v>
      </c>
      <c r="Q350" s="65">
        <v>11</v>
      </c>
      <c r="S350" s="65" t="s">
        <v>74</v>
      </c>
      <c r="T350">
        <f t="shared" si="11"/>
        <v>13954</v>
      </c>
      <c r="U350">
        <v>12796</v>
      </c>
    </row>
    <row r="351" spans="15:21" x14ac:dyDescent="0.25">
      <c r="O351" s="66">
        <v>348</v>
      </c>
      <c r="P351" s="65">
        <f t="shared" si="10"/>
        <v>29</v>
      </c>
      <c r="Q351" s="65">
        <v>12</v>
      </c>
      <c r="S351" s="65" t="s">
        <v>75</v>
      </c>
      <c r="T351">
        <f t="shared" si="11"/>
        <v>15677</v>
      </c>
      <c r="U351">
        <v>12745</v>
      </c>
    </row>
    <row r="352" spans="15:21" x14ac:dyDescent="0.25">
      <c r="O352" s="66">
        <v>349</v>
      </c>
      <c r="P352" s="65">
        <f t="shared" si="10"/>
        <v>30</v>
      </c>
      <c r="Q352" s="65">
        <v>1</v>
      </c>
      <c r="R352">
        <v>1823</v>
      </c>
      <c r="S352" s="65" t="s">
        <v>64</v>
      </c>
      <c r="T352">
        <f t="shared" si="11"/>
        <v>13744</v>
      </c>
      <c r="U352">
        <v>15242</v>
      </c>
    </row>
    <row r="353" spans="15:21" x14ac:dyDescent="0.25">
      <c r="O353" s="66">
        <v>350</v>
      </c>
      <c r="P353" s="65">
        <f t="shared" si="10"/>
        <v>30</v>
      </c>
      <c r="Q353" s="65">
        <v>2</v>
      </c>
      <c r="S353" s="65" t="s">
        <v>65</v>
      </c>
      <c r="T353">
        <f t="shared" si="11"/>
        <v>13600</v>
      </c>
      <c r="U353">
        <v>13418</v>
      </c>
    </row>
    <row r="354" spans="15:21" x14ac:dyDescent="0.25">
      <c r="O354" s="66">
        <v>351</v>
      </c>
      <c r="P354" s="65">
        <f t="shared" si="10"/>
        <v>30</v>
      </c>
      <c r="Q354" s="65">
        <v>3</v>
      </c>
      <c r="S354" s="65" t="s">
        <v>66</v>
      </c>
      <c r="T354">
        <f t="shared" si="11"/>
        <v>14170</v>
      </c>
      <c r="U354">
        <v>13518</v>
      </c>
    </row>
    <row r="355" spans="15:21" x14ac:dyDescent="0.25">
      <c r="O355" s="66">
        <v>352</v>
      </c>
      <c r="P355" s="65">
        <f t="shared" si="10"/>
        <v>30</v>
      </c>
      <c r="Q355" s="65">
        <v>4</v>
      </c>
      <c r="S355" s="65" t="s">
        <v>67</v>
      </c>
      <c r="T355">
        <f t="shared" si="11"/>
        <v>14105</v>
      </c>
      <c r="U355">
        <v>15248</v>
      </c>
    </row>
    <row r="356" spans="15:21" x14ac:dyDescent="0.25">
      <c r="O356" s="66">
        <v>353</v>
      </c>
      <c r="P356" s="65">
        <f t="shared" si="10"/>
        <v>30</v>
      </c>
      <c r="Q356" s="65">
        <v>5</v>
      </c>
      <c r="S356" s="65" t="s">
        <v>68</v>
      </c>
      <c r="T356">
        <f t="shared" si="11"/>
        <v>13196</v>
      </c>
      <c r="U356">
        <v>13064</v>
      </c>
    </row>
    <row r="357" spans="15:21" x14ac:dyDescent="0.25">
      <c r="O357" s="66">
        <v>354</v>
      </c>
      <c r="P357" s="65">
        <f t="shared" si="10"/>
        <v>30</v>
      </c>
      <c r="Q357" s="65">
        <v>6</v>
      </c>
      <c r="S357" s="65" t="s">
        <v>69</v>
      </c>
      <c r="T357">
        <f t="shared" si="11"/>
        <v>13083</v>
      </c>
      <c r="U357">
        <v>12128</v>
      </c>
    </row>
    <row r="358" spans="15:21" x14ac:dyDescent="0.25">
      <c r="O358" s="66">
        <v>355</v>
      </c>
      <c r="P358" s="65">
        <f t="shared" si="10"/>
        <v>30</v>
      </c>
      <c r="Q358" s="65">
        <v>7</v>
      </c>
      <c r="S358" s="65" t="s">
        <v>70</v>
      </c>
      <c r="T358">
        <f t="shared" si="11"/>
        <v>12108</v>
      </c>
      <c r="U358">
        <v>14033</v>
      </c>
    </row>
    <row r="359" spans="15:21" x14ac:dyDescent="0.25">
      <c r="O359" s="66">
        <v>356</v>
      </c>
      <c r="P359" s="65">
        <f t="shared" si="10"/>
        <v>30</v>
      </c>
      <c r="Q359" s="65">
        <v>8</v>
      </c>
      <c r="S359" s="65" t="s">
        <v>71</v>
      </c>
      <c r="T359">
        <f t="shared" si="11"/>
        <v>11467</v>
      </c>
      <c r="U359">
        <v>11788</v>
      </c>
    </row>
    <row r="360" spans="15:21" x14ac:dyDescent="0.25">
      <c r="O360" s="66">
        <v>357</v>
      </c>
      <c r="P360" s="65">
        <f t="shared" si="10"/>
        <v>30</v>
      </c>
      <c r="Q360" s="65">
        <v>9</v>
      </c>
      <c r="S360" s="65" t="s">
        <v>72</v>
      </c>
      <c r="T360">
        <f t="shared" si="11"/>
        <v>12997</v>
      </c>
      <c r="U360">
        <v>11788</v>
      </c>
    </row>
    <row r="361" spans="15:21" x14ac:dyDescent="0.25">
      <c r="O361" s="66">
        <v>358</v>
      </c>
      <c r="P361" s="65">
        <f t="shared" si="10"/>
        <v>30</v>
      </c>
      <c r="Q361" s="65">
        <v>10</v>
      </c>
      <c r="S361" s="65" t="s">
        <v>73</v>
      </c>
      <c r="T361">
        <f t="shared" si="11"/>
        <v>11506</v>
      </c>
      <c r="U361">
        <v>11736</v>
      </c>
    </row>
    <row r="362" spans="15:21" x14ac:dyDescent="0.25">
      <c r="O362" s="66">
        <v>359</v>
      </c>
      <c r="P362" s="65">
        <f t="shared" si="10"/>
        <v>30</v>
      </c>
      <c r="Q362" s="65">
        <v>11</v>
      </c>
      <c r="S362" s="65" t="s">
        <v>74</v>
      </c>
      <c r="T362">
        <f t="shared" si="11"/>
        <v>12089</v>
      </c>
      <c r="U362">
        <v>11448</v>
      </c>
    </row>
    <row r="363" spans="15:21" x14ac:dyDescent="0.25">
      <c r="O363" s="66">
        <v>360</v>
      </c>
      <c r="P363" s="65">
        <f t="shared" si="10"/>
        <v>30</v>
      </c>
      <c r="Q363" s="65">
        <v>12</v>
      </c>
      <c r="S363" s="65" t="s">
        <v>75</v>
      </c>
      <c r="T363">
        <f t="shared" si="11"/>
        <v>12994</v>
      </c>
      <c r="U363">
        <v>11448</v>
      </c>
    </row>
    <row r="364" spans="15:21" x14ac:dyDescent="0.25">
      <c r="O364" s="66">
        <v>361</v>
      </c>
      <c r="P364" s="65">
        <f t="shared" si="10"/>
        <v>31</v>
      </c>
      <c r="Q364" s="65">
        <v>1</v>
      </c>
      <c r="R364">
        <v>1824</v>
      </c>
      <c r="S364" s="65" t="s">
        <v>64</v>
      </c>
      <c r="T364">
        <f t="shared" si="11"/>
        <v>10557</v>
      </c>
      <c r="U364">
        <v>11708</v>
      </c>
    </row>
    <row r="365" spans="15:21" x14ac:dyDescent="0.25">
      <c r="O365" s="66">
        <v>362</v>
      </c>
      <c r="P365" s="65">
        <f t="shared" si="10"/>
        <v>31</v>
      </c>
      <c r="Q365" s="65">
        <v>2</v>
      </c>
      <c r="S365" s="65" t="s">
        <v>65</v>
      </c>
      <c r="T365">
        <f t="shared" si="11"/>
        <v>11175</v>
      </c>
      <c r="U365">
        <v>11108</v>
      </c>
    </row>
    <row r="366" spans="15:21" x14ac:dyDescent="0.25">
      <c r="O366" s="66">
        <v>363</v>
      </c>
      <c r="P366" s="65">
        <f t="shared" si="10"/>
        <v>31</v>
      </c>
      <c r="Q366" s="65">
        <v>3</v>
      </c>
      <c r="S366" s="65" t="s">
        <v>66</v>
      </c>
      <c r="T366">
        <f t="shared" si="11"/>
        <v>11644</v>
      </c>
      <c r="U366">
        <v>11108</v>
      </c>
    </row>
    <row r="367" spans="15:21" x14ac:dyDescent="0.25">
      <c r="O367" s="66">
        <v>364</v>
      </c>
      <c r="P367" s="65">
        <f t="shared" si="10"/>
        <v>31</v>
      </c>
      <c r="Q367" s="65">
        <v>4</v>
      </c>
      <c r="S367" s="65" t="s">
        <v>67</v>
      </c>
      <c r="T367">
        <f t="shared" si="11"/>
        <v>10380</v>
      </c>
      <c r="U367">
        <v>11221</v>
      </c>
    </row>
    <row r="368" spans="15:21" x14ac:dyDescent="0.25">
      <c r="O368" s="66">
        <v>365</v>
      </c>
      <c r="P368" s="65">
        <f t="shared" si="10"/>
        <v>31</v>
      </c>
      <c r="Q368" s="65">
        <v>5</v>
      </c>
      <c r="S368" s="65" t="s">
        <v>68</v>
      </c>
      <c r="T368">
        <f t="shared" si="11"/>
        <v>11614</v>
      </c>
      <c r="U368">
        <v>11498</v>
      </c>
    </row>
    <row r="369" spans="15:21" x14ac:dyDescent="0.25">
      <c r="O369" s="66">
        <v>366</v>
      </c>
      <c r="P369" s="65">
        <f t="shared" si="10"/>
        <v>31</v>
      </c>
      <c r="Q369" s="65">
        <v>6</v>
      </c>
      <c r="S369" s="65" t="s">
        <v>69</v>
      </c>
      <c r="T369">
        <f t="shared" si="11"/>
        <v>12421</v>
      </c>
      <c r="U369">
        <v>11514</v>
      </c>
    </row>
    <row r="370" spans="15:21" x14ac:dyDescent="0.25">
      <c r="O370" s="66">
        <v>367</v>
      </c>
      <c r="P370" s="65">
        <f t="shared" si="10"/>
        <v>31</v>
      </c>
      <c r="Q370" s="65">
        <v>7</v>
      </c>
      <c r="S370" s="65" t="s">
        <v>70</v>
      </c>
      <c r="T370">
        <f t="shared" si="11"/>
        <v>9919</v>
      </c>
      <c r="U370">
        <v>11496</v>
      </c>
    </row>
    <row r="371" spans="15:21" x14ac:dyDescent="0.25">
      <c r="O371" s="66">
        <v>368</v>
      </c>
      <c r="P371" s="65">
        <f t="shared" si="10"/>
        <v>31</v>
      </c>
      <c r="Q371" s="65">
        <v>8</v>
      </c>
      <c r="S371" s="65" t="s">
        <v>71</v>
      </c>
      <c r="T371">
        <f t="shared" si="11"/>
        <v>10144</v>
      </c>
      <c r="U371">
        <v>10428</v>
      </c>
    </row>
    <row r="372" spans="15:21" x14ac:dyDescent="0.25">
      <c r="O372" s="66">
        <v>369</v>
      </c>
      <c r="P372" s="65">
        <f t="shared" si="10"/>
        <v>31</v>
      </c>
      <c r="Q372" s="65">
        <v>9</v>
      </c>
      <c r="S372" s="65" t="s">
        <v>72</v>
      </c>
      <c r="T372">
        <f t="shared" si="11"/>
        <v>11499</v>
      </c>
      <c r="U372">
        <v>10430</v>
      </c>
    </row>
    <row r="373" spans="15:21" x14ac:dyDescent="0.25">
      <c r="O373" s="66">
        <v>370</v>
      </c>
      <c r="P373" s="65">
        <f t="shared" si="10"/>
        <v>31</v>
      </c>
      <c r="Q373" s="65">
        <v>10</v>
      </c>
      <c r="S373" s="65" t="s">
        <v>73</v>
      </c>
      <c r="T373">
        <f t="shared" si="11"/>
        <v>15601</v>
      </c>
      <c r="U373">
        <v>15913</v>
      </c>
    </row>
    <row r="374" spans="15:21" x14ac:dyDescent="0.25">
      <c r="O374" s="66">
        <v>371</v>
      </c>
      <c r="P374" s="65">
        <f t="shared" si="10"/>
        <v>31</v>
      </c>
      <c r="Q374" s="65">
        <v>11</v>
      </c>
      <c r="S374" s="65" t="s">
        <v>74</v>
      </c>
      <c r="T374">
        <f t="shared" si="11"/>
        <v>16804</v>
      </c>
      <c r="U374">
        <v>15913</v>
      </c>
    </row>
    <row r="375" spans="15:21" x14ac:dyDescent="0.25">
      <c r="O375" s="66">
        <v>372</v>
      </c>
      <c r="P375" s="65">
        <f t="shared" si="10"/>
        <v>31</v>
      </c>
      <c r="Q375" s="65">
        <v>12</v>
      </c>
      <c r="S375" s="65" t="s">
        <v>75</v>
      </c>
      <c r="T375">
        <f t="shared" si="11"/>
        <v>17495</v>
      </c>
      <c r="U375">
        <v>15413</v>
      </c>
    </row>
    <row r="376" spans="15:21" x14ac:dyDescent="0.25">
      <c r="O376" s="66">
        <v>373</v>
      </c>
      <c r="P376" s="65">
        <f t="shared" si="10"/>
        <v>32</v>
      </c>
      <c r="Q376" s="65">
        <v>1</v>
      </c>
      <c r="R376">
        <v>1825</v>
      </c>
      <c r="S376" s="65" t="s">
        <v>64</v>
      </c>
      <c r="T376">
        <f t="shared" si="11"/>
        <v>13456</v>
      </c>
      <c r="U376">
        <v>14923</v>
      </c>
    </row>
    <row r="377" spans="15:21" x14ac:dyDescent="0.25">
      <c r="O377" s="66">
        <v>374</v>
      </c>
      <c r="P377" s="65">
        <f t="shared" si="10"/>
        <v>32</v>
      </c>
      <c r="Q377" s="65">
        <v>2</v>
      </c>
      <c r="S377" s="65" t="s">
        <v>65</v>
      </c>
      <c r="T377">
        <f t="shared" si="11"/>
        <v>14500</v>
      </c>
      <c r="U377">
        <v>14413</v>
      </c>
    </row>
    <row r="378" spans="15:21" x14ac:dyDescent="0.25">
      <c r="O378" s="66">
        <v>375</v>
      </c>
      <c r="P378" s="65">
        <f t="shared" si="10"/>
        <v>32</v>
      </c>
      <c r="Q378" s="65">
        <v>3</v>
      </c>
      <c r="S378" s="65" t="s">
        <v>66</v>
      </c>
      <c r="T378">
        <f t="shared" si="11"/>
        <v>15118</v>
      </c>
      <c r="U378">
        <v>14423</v>
      </c>
    </row>
    <row r="379" spans="15:21" x14ac:dyDescent="0.25">
      <c r="O379" s="66">
        <v>376</v>
      </c>
      <c r="P379" s="65">
        <f t="shared" si="10"/>
        <v>32</v>
      </c>
      <c r="Q379" s="65">
        <v>4</v>
      </c>
      <c r="S379" s="65" t="s">
        <v>67</v>
      </c>
      <c r="T379">
        <f t="shared" si="11"/>
        <v>12290</v>
      </c>
      <c r="U379">
        <v>13286</v>
      </c>
    </row>
    <row r="380" spans="15:21" x14ac:dyDescent="0.25">
      <c r="O380" s="66">
        <v>377</v>
      </c>
      <c r="P380" s="65">
        <f t="shared" si="10"/>
        <v>32</v>
      </c>
      <c r="Q380" s="65">
        <v>5</v>
      </c>
      <c r="S380" s="65" t="s">
        <v>68</v>
      </c>
      <c r="T380">
        <f t="shared" si="11"/>
        <v>13043</v>
      </c>
      <c r="U380">
        <v>12913</v>
      </c>
    </row>
    <row r="381" spans="15:21" x14ac:dyDescent="0.25">
      <c r="O381" s="66">
        <v>378</v>
      </c>
      <c r="P381" s="65">
        <f t="shared" si="10"/>
        <v>32</v>
      </c>
      <c r="Q381" s="65">
        <v>6</v>
      </c>
      <c r="S381" s="65" t="s">
        <v>69</v>
      </c>
      <c r="T381">
        <f t="shared" si="11"/>
        <v>13930</v>
      </c>
      <c r="U381">
        <v>12913</v>
      </c>
    </row>
    <row r="382" spans="15:21" x14ac:dyDescent="0.25">
      <c r="O382" s="66">
        <v>379</v>
      </c>
      <c r="P382" s="65">
        <f t="shared" si="10"/>
        <v>32</v>
      </c>
      <c r="Q382" s="65">
        <v>7</v>
      </c>
      <c r="S382" s="65" t="s">
        <v>70</v>
      </c>
      <c r="T382">
        <f t="shared" si="11"/>
        <v>12421</v>
      </c>
      <c r="U382">
        <v>14396</v>
      </c>
    </row>
    <row r="383" spans="15:21" x14ac:dyDescent="0.25">
      <c r="O383" s="66">
        <v>380</v>
      </c>
      <c r="P383" s="65">
        <f t="shared" si="10"/>
        <v>32</v>
      </c>
      <c r="Q383" s="65">
        <v>8</v>
      </c>
      <c r="S383" s="65" t="s">
        <v>71</v>
      </c>
      <c r="T383">
        <f t="shared" si="11"/>
        <v>12094</v>
      </c>
      <c r="U383">
        <v>12433</v>
      </c>
    </row>
    <row r="384" spans="15:21" x14ac:dyDescent="0.25">
      <c r="O384" s="66">
        <v>381</v>
      </c>
      <c r="P384" s="65">
        <f t="shared" si="10"/>
        <v>32</v>
      </c>
      <c r="Q384" s="65">
        <v>9</v>
      </c>
      <c r="S384" s="65" t="s">
        <v>72</v>
      </c>
      <c r="T384">
        <f t="shared" si="11"/>
        <v>11856</v>
      </c>
      <c r="U384">
        <v>10753</v>
      </c>
    </row>
    <row r="385" spans="15:21" x14ac:dyDescent="0.25">
      <c r="O385" s="66">
        <v>382</v>
      </c>
      <c r="P385" s="65">
        <f t="shared" si="10"/>
        <v>32</v>
      </c>
      <c r="Q385" s="65">
        <v>10</v>
      </c>
      <c r="S385" s="65" t="s">
        <v>73</v>
      </c>
      <c r="T385">
        <f t="shared" si="11"/>
        <v>12761</v>
      </c>
      <c r="U385">
        <v>13016</v>
      </c>
    </row>
    <row r="386" spans="15:21" x14ac:dyDescent="0.25">
      <c r="O386" s="66">
        <v>383</v>
      </c>
      <c r="P386" s="65">
        <f t="shared" si="10"/>
        <v>32</v>
      </c>
      <c r="Q386" s="65">
        <v>11</v>
      </c>
      <c r="S386" s="65" t="s">
        <v>74</v>
      </c>
      <c r="T386">
        <f t="shared" si="11"/>
        <v>11188</v>
      </c>
      <c r="U386">
        <v>10595</v>
      </c>
    </row>
    <row r="387" spans="15:21" x14ac:dyDescent="0.25">
      <c r="O387" s="66">
        <v>384</v>
      </c>
      <c r="P387" s="65">
        <f t="shared" si="10"/>
        <v>32</v>
      </c>
      <c r="Q387" s="65">
        <v>12</v>
      </c>
      <c r="S387" s="65" t="s">
        <v>75</v>
      </c>
      <c r="T387">
        <f t="shared" si="11"/>
        <v>11571</v>
      </c>
      <c r="U387">
        <v>10194</v>
      </c>
    </row>
    <row r="388" spans="15:21" x14ac:dyDescent="0.25">
      <c r="O388" s="66">
        <v>385</v>
      </c>
      <c r="P388" s="65">
        <f t="shared" ref="P388:P451" si="12">ROUNDUP(O388/12,0)</f>
        <v>33</v>
      </c>
      <c r="Q388" s="65">
        <v>1</v>
      </c>
      <c r="R388">
        <v>1826</v>
      </c>
      <c r="S388" s="65" t="s">
        <v>64</v>
      </c>
      <c r="T388">
        <f t="shared" ref="T388:T451" si="13">INDEX($B$7:$M$62,P388,Q388)</f>
        <v>12607</v>
      </c>
      <c r="U388">
        <v>14838</v>
      </c>
    </row>
    <row r="389" spans="15:21" x14ac:dyDescent="0.25">
      <c r="O389" s="66">
        <v>386</v>
      </c>
      <c r="P389" s="65">
        <f t="shared" si="12"/>
        <v>33</v>
      </c>
      <c r="Q389" s="65">
        <v>2</v>
      </c>
      <c r="S389" s="65" t="s">
        <v>65</v>
      </c>
      <c r="T389">
        <f t="shared" si="13"/>
        <v>12752</v>
      </c>
      <c r="U389">
        <v>12586</v>
      </c>
    </row>
    <row r="390" spans="15:21" x14ac:dyDescent="0.25">
      <c r="O390" s="66">
        <v>387</v>
      </c>
      <c r="P390" s="65">
        <f t="shared" si="12"/>
        <v>33</v>
      </c>
      <c r="Q390" s="65">
        <v>3</v>
      </c>
      <c r="S390" s="65" t="s">
        <v>66</v>
      </c>
      <c r="T390">
        <f t="shared" si="13"/>
        <v>15860</v>
      </c>
      <c r="U390">
        <v>13069</v>
      </c>
    </row>
    <row r="391" spans="15:21" x14ac:dyDescent="0.25">
      <c r="O391" s="66">
        <v>388</v>
      </c>
      <c r="P391" s="65">
        <f t="shared" si="12"/>
        <v>33</v>
      </c>
      <c r="Q391" s="65">
        <v>4</v>
      </c>
      <c r="S391" s="65" t="s">
        <v>67</v>
      </c>
      <c r="T391">
        <f t="shared" si="13"/>
        <v>12588</v>
      </c>
      <c r="U391">
        <v>15589</v>
      </c>
    </row>
    <row r="392" spans="15:21" x14ac:dyDescent="0.25">
      <c r="O392" s="66">
        <v>389</v>
      </c>
      <c r="P392" s="65">
        <f t="shared" si="12"/>
        <v>33</v>
      </c>
      <c r="Q392" s="65">
        <v>5</v>
      </c>
      <c r="S392" s="65" t="s">
        <v>68</v>
      </c>
      <c r="T392">
        <f t="shared" si="13"/>
        <v>12804</v>
      </c>
      <c r="U392">
        <v>13598</v>
      </c>
    </row>
    <row r="393" spans="15:21" x14ac:dyDescent="0.25">
      <c r="O393" s="66">
        <v>390</v>
      </c>
      <c r="P393" s="65">
        <f t="shared" si="12"/>
        <v>33</v>
      </c>
      <c r="Q393" s="65">
        <v>6</v>
      </c>
      <c r="S393" s="65" t="s">
        <v>69</v>
      </c>
      <c r="T393">
        <f t="shared" si="13"/>
        <v>13410</v>
      </c>
      <c r="U393">
        <v>10500</v>
      </c>
    </row>
    <row r="394" spans="15:21" x14ac:dyDescent="0.25">
      <c r="O394" s="66">
        <v>391</v>
      </c>
      <c r="P394" s="65">
        <f t="shared" si="12"/>
        <v>33</v>
      </c>
      <c r="Q394" s="65">
        <v>7</v>
      </c>
      <c r="S394" s="65" t="s">
        <v>70</v>
      </c>
      <c r="T394">
        <f t="shared" si="13"/>
        <v>10489</v>
      </c>
      <c r="U394">
        <v>14737</v>
      </c>
    </row>
    <row r="395" spans="15:21" x14ac:dyDescent="0.25">
      <c r="O395" s="66">
        <v>392</v>
      </c>
      <c r="P395" s="65">
        <f t="shared" si="12"/>
        <v>33</v>
      </c>
      <c r="Q395" s="65">
        <v>8</v>
      </c>
      <c r="S395" s="65" t="s">
        <v>71</v>
      </c>
      <c r="T395">
        <f t="shared" si="13"/>
        <v>10458</v>
      </c>
      <c r="U395">
        <v>11723</v>
      </c>
    </row>
    <row r="396" spans="15:21" x14ac:dyDescent="0.25">
      <c r="O396" s="66">
        <v>393</v>
      </c>
      <c r="P396" s="65">
        <f t="shared" si="12"/>
        <v>33</v>
      </c>
      <c r="Q396" s="65">
        <v>9</v>
      </c>
      <c r="S396" s="65" t="s">
        <v>72</v>
      </c>
      <c r="T396">
        <f t="shared" si="13"/>
        <v>11719</v>
      </c>
      <c r="U396">
        <v>9750</v>
      </c>
    </row>
    <row r="397" spans="15:21" x14ac:dyDescent="0.25">
      <c r="O397" s="66">
        <v>394</v>
      </c>
      <c r="P397" s="65">
        <f t="shared" si="12"/>
        <v>33</v>
      </c>
      <c r="Q397" s="65">
        <v>10</v>
      </c>
      <c r="S397" s="65" t="s">
        <v>73</v>
      </c>
      <c r="T397">
        <f t="shared" si="13"/>
        <v>12467</v>
      </c>
      <c r="U397">
        <v>12305</v>
      </c>
    </row>
    <row r="398" spans="15:21" x14ac:dyDescent="0.25">
      <c r="O398" s="66">
        <v>395</v>
      </c>
      <c r="P398" s="65">
        <f t="shared" si="12"/>
        <v>33</v>
      </c>
      <c r="Q398" s="65">
        <v>11</v>
      </c>
      <c r="S398" s="65" t="s">
        <v>74</v>
      </c>
      <c r="T398">
        <f t="shared" si="13"/>
        <v>10276</v>
      </c>
      <c r="U398">
        <v>9238</v>
      </c>
    </row>
    <row r="399" spans="15:21" x14ac:dyDescent="0.25">
      <c r="O399" s="66">
        <v>396</v>
      </c>
      <c r="P399" s="65">
        <f t="shared" si="12"/>
        <v>33</v>
      </c>
      <c r="Q399" s="65">
        <v>12</v>
      </c>
      <c r="S399" s="65" t="s">
        <v>75</v>
      </c>
      <c r="T399">
        <f t="shared" si="13"/>
        <v>10744</v>
      </c>
      <c r="U399">
        <v>7381</v>
      </c>
    </row>
    <row r="400" spans="15:21" x14ac:dyDescent="0.25">
      <c r="O400" s="66">
        <v>397</v>
      </c>
      <c r="P400" s="65">
        <f t="shared" si="12"/>
        <v>34</v>
      </c>
      <c r="Q400" s="65">
        <v>1</v>
      </c>
      <c r="R400">
        <v>1827</v>
      </c>
      <c r="S400" s="65" t="s">
        <v>64</v>
      </c>
      <c r="T400">
        <f t="shared" si="13"/>
        <v>9914</v>
      </c>
      <c r="U400">
        <v>11669</v>
      </c>
    </row>
    <row r="401" spans="15:21" x14ac:dyDescent="0.25">
      <c r="O401" s="66">
        <v>398</v>
      </c>
      <c r="P401" s="65">
        <f t="shared" si="12"/>
        <v>34</v>
      </c>
      <c r="Q401" s="65">
        <v>2</v>
      </c>
      <c r="S401" s="65" t="s">
        <v>65</v>
      </c>
      <c r="T401">
        <f t="shared" si="13"/>
        <v>10305</v>
      </c>
      <c r="U401">
        <v>10171</v>
      </c>
    </row>
    <row r="402" spans="15:21" x14ac:dyDescent="0.25">
      <c r="O402" s="66">
        <v>399</v>
      </c>
      <c r="P402" s="65">
        <f t="shared" si="12"/>
        <v>34</v>
      </c>
      <c r="Q402" s="65">
        <v>3</v>
      </c>
      <c r="S402" s="65" t="s">
        <v>66</v>
      </c>
      <c r="T402">
        <f t="shared" si="13"/>
        <v>10928</v>
      </c>
      <c r="U402">
        <v>9005</v>
      </c>
    </row>
    <row r="403" spans="15:21" x14ac:dyDescent="0.25">
      <c r="O403" s="66">
        <v>400</v>
      </c>
      <c r="P403" s="65">
        <f t="shared" si="12"/>
        <v>34</v>
      </c>
      <c r="Q403" s="65">
        <v>4</v>
      </c>
      <c r="S403" s="65" t="s">
        <v>67</v>
      </c>
      <c r="T403">
        <f t="shared" si="13"/>
        <v>10681</v>
      </c>
      <c r="U403">
        <v>13202</v>
      </c>
    </row>
    <row r="404" spans="15:21" x14ac:dyDescent="0.25">
      <c r="O404" s="66">
        <v>401</v>
      </c>
      <c r="P404" s="65">
        <f t="shared" si="12"/>
        <v>34</v>
      </c>
      <c r="Q404" s="65">
        <v>5</v>
      </c>
      <c r="S404" s="65" t="s">
        <v>68</v>
      </c>
      <c r="T404">
        <f t="shared" si="13"/>
        <v>10749</v>
      </c>
      <c r="U404">
        <v>11415</v>
      </c>
    </row>
    <row r="405" spans="15:21" x14ac:dyDescent="0.25">
      <c r="O405" s="66">
        <v>402</v>
      </c>
      <c r="P405" s="65">
        <f t="shared" si="12"/>
        <v>34</v>
      </c>
      <c r="Q405" s="65">
        <v>6</v>
      </c>
      <c r="S405" s="65" t="s">
        <v>69</v>
      </c>
      <c r="T405">
        <f t="shared" si="13"/>
        <v>12172</v>
      </c>
      <c r="U405">
        <v>9531</v>
      </c>
    </row>
    <row r="406" spans="15:21" x14ac:dyDescent="0.25">
      <c r="O406" s="66">
        <v>403</v>
      </c>
      <c r="P406" s="65">
        <f t="shared" si="12"/>
        <v>34</v>
      </c>
      <c r="Q406" s="65">
        <v>7</v>
      </c>
      <c r="S406" s="65" t="s">
        <v>70</v>
      </c>
      <c r="T406">
        <f t="shared" si="13"/>
        <v>10727</v>
      </c>
      <c r="U406">
        <v>15071</v>
      </c>
    </row>
    <row r="407" spans="15:21" x14ac:dyDescent="0.25">
      <c r="O407" s="66">
        <v>404</v>
      </c>
      <c r="P407" s="65">
        <f t="shared" si="12"/>
        <v>34</v>
      </c>
      <c r="Q407" s="65">
        <v>8</v>
      </c>
      <c r="S407" s="65" t="s">
        <v>71</v>
      </c>
      <c r="T407">
        <f t="shared" si="13"/>
        <v>10824</v>
      </c>
      <c r="U407">
        <v>12134</v>
      </c>
    </row>
    <row r="408" spans="15:21" x14ac:dyDescent="0.25">
      <c r="O408" s="66">
        <v>405</v>
      </c>
      <c r="P408" s="65">
        <f t="shared" si="12"/>
        <v>34</v>
      </c>
      <c r="Q408" s="65">
        <v>9</v>
      </c>
      <c r="S408" s="65" t="s">
        <v>72</v>
      </c>
      <c r="T408">
        <f t="shared" si="13"/>
        <v>10796</v>
      </c>
      <c r="U408">
        <v>8982</v>
      </c>
    </row>
    <row r="409" spans="15:21" x14ac:dyDescent="0.25">
      <c r="O409" s="66">
        <v>406</v>
      </c>
      <c r="P409" s="65">
        <f t="shared" si="12"/>
        <v>34</v>
      </c>
      <c r="Q409" s="65">
        <v>10</v>
      </c>
      <c r="S409" s="65" t="s">
        <v>73</v>
      </c>
      <c r="T409">
        <f t="shared" si="13"/>
        <v>9679</v>
      </c>
      <c r="U409">
        <v>9553</v>
      </c>
    </row>
    <row r="410" spans="15:21" x14ac:dyDescent="0.25">
      <c r="O410" s="66">
        <v>407</v>
      </c>
      <c r="P410" s="65">
        <f t="shared" si="12"/>
        <v>34</v>
      </c>
      <c r="Q410" s="65">
        <v>11</v>
      </c>
      <c r="S410" s="65" t="s">
        <v>74</v>
      </c>
      <c r="T410">
        <f t="shared" si="13"/>
        <v>10838</v>
      </c>
      <c r="U410">
        <v>9743</v>
      </c>
    </row>
    <row r="411" spans="15:21" x14ac:dyDescent="0.25">
      <c r="O411" s="66">
        <v>408</v>
      </c>
      <c r="P411" s="65">
        <f t="shared" si="12"/>
        <v>34</v>
      </c>
      <c r="Q411" s="65">
        <v>12</v>
      </c>
      <c r="S411" s="65" t="s">
        <v>75</v>
      </c>
      <c r="T411">
        <f t="shared" si="13"/>
        <v>10013</v>
      </c>
      <c r="U411">
        <v>6879</v>
      </c>
    </row>
    <row r="412" spans="15:21" x14ac:dyDescent="0.25">
      <c r="O412" s="66">
        <v>409</v>
      </c>
      <c r="P412" s="65">
        <f t="shared" si="12"/>
        <v>35</v>
      </c>
      <c r="Q412" s="65">
        <v>1</v>
      </c>
      <c r="R412">
        <v>1828</v>
      </c>
      <c r="S412" s="65" t="s">
        <v>64</v>
      </c>
      <c r="T412">
        <f t="shared" si="13"/>
        <v>9954</v>
      </c>
      <c r="U412">
        <v>11716</v>
      </c>
    </row>
    <row r="413" spans="15:21" x14ac:dyDescent="0.25">
      <c r="O413" s="66">
        <v>410</v>
      </c>
      <c r="P413" s="65">
        <f t="shared" si="12"/>
        <v>35</v>
      </c>
      <c r="Q413" s="65">
        <v>2</v>
      </c>
      <c r="S413" s="65" t="s">
        <v>65</v>
      </c>
      <c r="T413">
        <f t="shared" si="13"/>
        <v>9858</v>
      </c>
      <c r="U413">
        <v>9730</v>
      </c>
    </row>
    <row r="414" spans="15:21" x14ac:dyDescent="0.25">
      <c r="O414" s="66">
        <v>411</v>
      </c>
      <c r="P414" s="65">
        <f t="shared" si="12"/>
        <v>35</v>
      </c>
      <c r="Q414" s="65">
        <v>3</v>
      </c>
      <c r="S414" s="65" t="s">
        <v>66</v>
      </c>
      <c r="T414">
        <f t="shared" si="13"/>
        <v>10348</v>
      </c>
      <c r="U414">
        <v>8525</v>
      </c>
    </row>
    <row r="415" spans="15:21" x14ac:dyDescent="0.25">
      <c r="O415" s="66">
        <v>412</v>
      </c>
      <c r="P415" s="65">
        <f t="shared" si="12"/>
        <v>35</v>
      </c>
      <c r="Q415" s="65">
        <v>4</v>
      </c>
      <c r="S415" s="65" t="s">
        <v>67</v>
      </c>
      <c r="T415">
        <f t="shared" si="13"/>
        <v>9877</v>
      </c>
      <c r="U415">
        <v>12208</v>
      </c>
    </row>
    <row r="416" spans="15:21" x14ac:dyDescent="0.25">
      <c r="O416" s="66">
        <v>413</v>
      </c>
      <c r="P416" s="65">
        <f t="shared" si="12"/>
        <v>35</v>
      </c>
      <c r="Q416" s="65">
        <v>5</v>
      </c>
      <c r="S416" s="65" t="s">
        <v>68</v>
      </c>
      <c r="T416">
        <f t="shared" si="13"/>
        <v>10169</v>
      </c>
      <c r="U416">
        <v>10799</v>
      </c>
    </row>
    <row r="417" spans="15:21" x14ac:dyDescent="0.25">
      <c r="O417" s="66">
        <v>414</v>
      </c>
      <c r="P417" s="65">
        <f t="shared" si="12"/>
        <v>35</v>
      </c>
      <c r="Q417" s="65">
        <v>6</v>
      </c>
      <c r="S417" s="65" t="s">
        <v>69</v>
      </c>
      <c r="T417">
        <f t="shared" si="13"/>
        <v>9327</v>
      </c>
      <c r="U417">
        <v>7303</v>
      </c>
    </row>
    <row r="418" spans="15:21" x14ac:dyDescent="0.25">
      <c r="O418" s="66">
        <v>415</v>
      </c>
      <c r="P418" s="65">
        <f t="shared" si="12"/>
        <v>35</v>
      </c>
      <c r="Q418" s="65">
        <v>7</v>
      </c>
      <c r="S418" s="65" t="s">
        <v>70</v>
      </c>
      <c r="T418">
        <f t="shared" si="13"/>
        <v>9593</v>
      </c>
      <c r="U418">
        <v>13478</v>
      </c>
    </row>
    <row r="419" spans="15:21" x14ac:dyDescent="0.25">
      <c r="O419" s="66">
        <v>416</v>
      </c>
      <c r="P419" s="65">
        <f t="shared" si="12"/>
        <v>35</v>
      </c>
      <c r="Q419" s="65">
        <v>8</v>
      </c>
      <c r="S419" s="65" t="s">
        <v>71</v>
      </c>
      <c r="T419">
        <f t="shared" si="13"/>
        <v>9153</v>
      </c>
      <c r="U419">
        <v>10238</v>
      </c>
    </row>
    <row r="420" spans="15:21" x14ac:dyDescent="0.25">
      <c r="O420" s="66">
        <v>417</v>
      </c>
      <c r="P420" s="65">
        <f t="shared" si="12"/>
        <v>35</v>
      </c>
      <c r="Q420" s="65">
        <v>9</v>
      </c>
      <c r="S420" s="65" t="s">
        <v>72</v>
      </c>
      <c r="T420">
        <f t="shared" si="13"/>
        <v>9240</v>
      </c>
      <c r="U420">
        <v>7688</v>
      </c>
    </row>
    <row r="421" spans="15:21" x14ac:dyDescent="0.25">
      <c r="O421" s="66">
        <v>418</v>
      </c>
      <c r="P421" s="65">
        <f t="shared" si="12"/>
        <v>35</v>
      </c>
      <c r="Q421" s="65">
        <v>10</v>
      </c>
      <c r="S421" s="65" t="s">
        <v>73</v>
      </c>
      <c r="T421">
        <f t="shared" si="13"/>
        <v>8828</v>
      </c>
      <c r="U421">
        <v>8713</v>
      </c>
    </row>
    <row r="422" spans="15:21" x14ac:dyDescent="0.25">
      <c r="O422" s="66">
        <v>419</v>
      </c>
      <c r="P422" s="65">
        <f t="shared" si="12"/>
        <v>35</v>
      </c>
      <c r="Q422" s="65">
        <v>11</v>
      </c>
      <c r="S422" s="65" t="s">
        <v>74</v>
      </c>
      <c r="T422">
        <f t="shared" si="13"/>
        <v>9141</v>
      </c>
      <c r="U422">
        <v>8218</v>
      </c>
    </row>
    <row r="423" spans="15:21" x14ac:dyDescent="0.25">
      <c r="O423" s="66">
        <v>420</v>
      </c>
      <c r="P423" s="65">
        <f t="shared" si="12"/>
        <v>35</v>
      </c>
      <c r="Q423" s="65">
        <v>12</v>
      </c>
      <c r="S423" s="65" t="s">
        <v>75</v>
      </c>
      <c r="T423">
        <f t="shared" si="13"/>
        <v>8968</v>
      </c>
      <c r="U423">
        <v>6161</v>
      </c>
    </row>
    <row r="424" spans="15:21" x14ac:dyDescent="0.25">
      <c r="O424" s="66">
        <v>421</v>
      </c>
      <c r="P424" s="65">
        <f t="shared" si="12"/>
        <v>36</v>
      </c>
      <c r="Q424" s="65">
        <v>1</v>
      </c>
      <c r="R424">
        <v>1829</v>
      </c>
      <c r="S424" s="65" t="s">
        <v>64</v>
      </c>
      <c r="T424">
        <f t="shared" si="13"/>
        <v>9013</v>
      </c>
      <c r="U424">
        <v>10608</v>
      </c>
    </row>
    <row r="425" spans="15:21" x14ac:dyDescent="0.25">
      <c r="O425" s="66">
        <v>422</v>
      </c>
      <c r="P425" s="65">
        <f t="shared" si="12"/>
        <v>36</v>
      </c>
      <c r="Q425" s="65">
        <v>2</v>
      </c>
      <c r="S425" s="65" t="s">
        <v>65</v>
      </c>
      <c r="T425">
        <f t="shared" si="13"/>
        <v>8970</v>
      </c>
      <c r="U425">
        <v>8853</v>
      </c>
    </row>
    <row r="426" spans="15:21" x14ac:dyDescent="0.25">
      <c r="O426" s="66">
        <v>423</v>
      </c>
      <c r="P426" s="65">
        <f t="shared" si="12"/>
        <v>36</v>
      </c>
      <c r="Q426" s="65">
        <v>3</v>
      </c>
      <c r="S426" s="65" t="s">
        <v>66</v>
      </c>
      <c r="T426">
        <f t="shared" si="13"/>
        <v>8536</v>
      </c>
      <c r="U426">
        <v>7034</v>
      </c>
    </row>
    <row r="427" spans="15:21" x14ac:dyDescent="0.25">
      <c r="O427" s="66">
        <v>424</v>
      </c>
      <c r="P427" s="65">
        <f t="shared" si="12"/>
        <v>36</v>
      </c>
      <c r="Q427" s="65">
        <v>4</v>
      </c>
      <c r="S427" s="65" t="s">
        <v>67</v>
      </c>
      <c r="T427">
        <f t="shared" si="13"/>
        <v>8929</v>
      </c>
      <c r="U427">
        <v>11036</v>
      </c>
    </row>
    <row r="428" spans="15:21" x14ac:dyDescent="0.25">
      <c r="O428" s="66">
        <v>425</v>
      </c>
      <c r="P428" s="65">
        <f t="shared" si="12"/>
        <v>36</v>
      </c>
      <c r="Q428" s="65">
        <v>5</v>
      </c>
      <c r="S428" s="65" t="s">
        <v>68</v>
      </c>
      <c r="T428">
        <f t="shared" si="13"/>
        <v>8310</v>
      </c>
      <c r="U428">
        <v>8825</v>
      </c>
    </row>
    <row r="429" spans="15:21" x14ac:dyDescent="0.25">
      <c r="O429" s="66">
        <v>426</v>
      </c>
      <c r="P429" s="65">
        <f t="shared" si="12"/>
        <v>36</v>
      </c>
      <c r="Q429" s="65">
        <v>6</v>
      </c>
      <c r="S429" s="65" t="s">
        <v>69</v>
      </c>
      <c r="T429">
        <f t="shared" si="13"/>
        <v>8050</v>
      </c>
      <c r="U429">
        <v>6303</v>
      </c>
    </row>
    <row r="430" spans="15:21" x14ac:dyDescent="0.25">
      <c r="O430" s="66">
        <v>427</v>
      </c>
      <c r="P430" s="65">
        <f t="shared" si="12"/>
        <v>36</v>
      </c>
      <c r="Q430" s="65">
        <v>7</v>
      </c>
      <c r="S430" s="65" t="s">
        <v>70</v>
      </c>
      <c r="T430">
        <f t="shared" si="13"/>
        <v>6898</v>
      </c>
      <c r="U430">
        <v>12501</v>
      </c>
    </row>
    <row r="431" spans="15:21" x14ac:dyDescent="0.25">
      <c r="O431" s="66">
        <v>428</v>
      </c>
      <c r="P431" s="65">
        <f t="shared" si="12"/>
        <v>36</v>
      </c>
      <c r="Q431" s="65">
        <v>8</v>
      </c>
      <c r="S431" s="65" t="s">
        <v>71</v>
      </c>
      <c r="T431">
        <f t="shared" si="13"/>
        <v>8969</v>
      </c>
      <c r="U431">
        <v>10054</v>
      </c>
    </row>
    <row r="432" spans="15:21" x14ac:dyDescent="0.25">
      <c r="O432" s="66">
        <v>429</v>
      </c>
      <c r="P432" s="65">
        <f t="shared" si="12"/>
        <v>36</v>
      </c>
      <c r="Q432" s="65">
        <v>9</v>
      </c>
      <c r="S432" s="65" t="s">
        <v>72</v>
      </c>
      <c r="T432">
        <f t="shared" si="13"/>
        <v>10692</v>
      </c>
      <c r="U432">
        <v>7545</v>
      </c>
    </row>
    <row r="433" spans="15:21" x14ac:dyDescent="0.25">
      <c r="O433" s="66">
        <v>430</v>
      </c>
      <c r="P433" s="65">
        <f t="shared" si="12"/>
        <v>36</v>
      </c>
      <c r="Q433" s="65">
        <v>10</v>
      </c>
      <c r="S433" s="65" t="s">
        <v>73</v>
      </c>
      <c r="T433">
        <f t="shared" si="13"/>
        <v>8665</v>
      </c>
      <c r="U433">
        <v>8552</v>
      </c>
    </row>
    <row r="434" spans="15:21" x14ac:dyDescent="0.25">
      <c r="O434" s="66">
        <v>431</v>
      </c>
      <c r="P434" s="65">
        <f t="shared" si="12"/>
        <v>36</v>
      </c>
      <c r="Q434" s="65">
        <v>11</v>
      </c>
      <c r="S434" s="65" t="s">
        <v>74</v>
      </c>
      <c r="T434">
        <f t="shared" si="13"/>
        <v>9137</v>
      </c>
      <c r="U434">
        <v>8214</v>
      </c>
    </row>
    <row r="435" spans="15:21" x14ac:dyDescent="0.25">
      <c r="O435" s="66">
        <v>432</v>
      </c>
      <c r="P435" s="65">
        <f t="shared" si="12"/>
        <v>36</v>
      </c>
      <c r="Q435" s="65">
        <v>12</v>
      </c>
      <c r="S435" s="65" t="s">
        <v>75</v>
      </c>
      <c r="T435">
        <f t="shared" si="13"/>
        <v>8773</v>
      </c>
      <c r="U435">
        <v>6027</v>
      </c>
    </row>
    <row r="436" spans="15:21" x14ac:dyDescent="0.25">
      <c r="O436" s="66">
        <v>433</v>
      </c>
      <c r="P436" s="65">
        <f t="shared" si="12"/>
        <v>37</v>
      </c>
      <c r="Q436" s="65">
        <v>1</v>
      </c>
      <c r="R436">
        <v>1830</v>
      </c>
      <c r="S436" s="65" t="s">
        <v>64</v>
      </c>
      <c r="T436">
        <f t="shared" si="13"/>
        <v>9381</v>
      </c>
      <c r="U436">
        <v>11042</v>
      </c>
    </row>
    <row r="437" spans="15:21" x14ac:dyDescent="0.25">
      <c r="O437" s="66">
        <v>434</v>
      </c>
      <c r="P437" s="65">
        <f t="shared" si="12"/>
        <v>37</v>
      </c>
      <c r="Q437" s="65">
        <v>2</v>
      </c>
      <c r="S437" s="65" t="s">
        <v>65</v>
      </c>
      <c r="T437">
        <f t="shared" si="13"/>
        <v>9886</v>
      </c>
      <c r="U437">
        <v>9738</v>
      </c>
    </row>
    <row r="438" spans="15:21" x14ac:dyDescent="0.25">
      <c r="O438" s="66">
        <v>435</v>
      </c>
      <c r="P438" s="65">
        <f t="shared" si="12"/>
        <v>37</v>
      </c>
      <c r="Q438" s="65">
        <v>3</v>
      </c>
      <c r="S438" s="65" t="s">
        <v>66</v>
      </c>
      <c r="T438">
        <f t="shared" si="13"/>
        <v>8802</v>
      </c>
      <c r="U438">
        <v>7327</v>
      </c>
    </row>
    <row r="439" spans="15:21" x14ac:dyDescent="0.25">
      <c r="O439" s="66">
        <v>436</v>
      </c>
      <c r="P439" s="65">
        <f t="shared" si="12"/>
        <v>37</v>
      </c>
      <c r="Q439" s="65">
        <v>4</v>
      </c>
      <c r="S439" s="65" t="s">
        <v>67</v>
      </c>
      <c r="T439">
        <f t="shared" si="13"/>
        <v>9032</v>
      </c>
      <c r="U439">
        <v>11163</v>
      </c>
    </row>
    <row r="440" spans="15:21" x14ac:dyDescent="0.25">
      <c r="O440" s="66">
        <v>437</v>
      </c>
      <c r="P440" s="65">
        <f t="shared" si="12"/>
        <v>37</v>
      </c>
      <c r="Q440" s="65">
        <v>5</v>
      </c>
      <c r="S440" s="65" t="s">
        <v>68</v>
      </c>
      <c r="T440">
        <f t="shared" si="13"/>
        <v>8702</v>
      </c>
      <c r="U440">
        <v>9242</v>
      </c>
    </row>
    <row r="441" spans="15:21" x14ac:dyDescent="0.25">
      <c r="O441" s="66">
        <v>438</v>
      </c>
      <c r="P441" s="65">
        <f t="shared" si="12"/>
        <v>37</v>
      </c>
      <c r="Q441" s="65">
        <v>6</v>
      </c>
      <c r="S441" s="65" t="s">
        <v>69</v>
      </c>
      <c r="T441">
        <f t="shared" si="13"/>
        <v>8436</v>
      </c>
      <c r="U441">
        <v>6605</v>
      </c>
    </row>
    <row r="442" spans="15:21" x14ac:dyDescent="0.25">
      <c r="O442" s="66">
        <v>439</v>
      </c>
      <c r="P442" s="65">
        <f t="shared" si="12"/>
        <v>37</v>
      </c>
      <c r="Q442" s="65">
        <v>7</v>
      </c>
      <c r="S442" s="65" t="s">
        <v>70</v>
      </c>
      <c r="T442">
        <f t="shared" si="13"/>
        <v>8917</v>
      </c>
      <c r="U442">
        <v>12529</v>
      </c>
    </row>
    <row r="443" spans="15:21" x14ac:dyDescent="0.25">
      <c r="O443" s="66">
        <v>440</v>
      </c>
      <c r="P443" s="65">
        <f t="shared" si="12"/>
        <v>37</v>
      </c>
      <c r="Q443" s="65">
        <v>8</v>
      </c>
      <c r="S443" s="65" t="s">
        <v>71</v>
      </c>
      <c r="T443">
        <f t="shared" si="13"/>
        <v>9086</v>
      </c>
      <c r="U443">
        <v>10185</v>
      </c>
    </row>
    <row r="444" spans="15:21" x14ac:dyDescent="0.25">
      <c r="O444" s="66">
        <v>441</v>
      </c>
      <c r="P444" s="65">
        <f t="shared" si="12"/>
        <v>37</v>
      </c>
      <c r="Q444" s="65">
        <v>9</v>
      </c>
      <c r="S444" s="65" t="s">
        <v>72</v>
      </c>
      <c r="T444">
        <f t="shared" si="13"/>
        <v>8463</v>
      </c>
      <c r="U444">
        <v>7041</v>
      </c>
    </row>
    <row r="445" spans="15:21" x14ac:dyDescent="0.25">
      <c r="O445" s="66">
        <v>442</v>
      </c>
      <c r="P445" s="65">
        <f t="shared" si="12"/>
        <v>37</v>
      </c>
      <c r="Q445" s="65">
        <v>10</v>
      </c>
      <c r="S445" s="65" t="s">
        <v>73</v>
      </c>
      <c r="T445">
        <f t="shared" si="13"/>
        <v>9551</v>
      </c>
      <c r="U445">
        <v>9427</v>
      </c>
    </row>
    <row r="446" spans="15:21" x14ac:dyDescent="0.25">
      <c r="O446" s="66">
        <v>443</v>
      </c>
      <c r="P446" s="65">
        <f t="shared" si="12"/>
        <v>37</v>
      </c>
      <c r="Q446" s="65">
        <v>11</v>
      </c>
      <c r="S446" s="65" t="s">
        <v>74</v>
      </c>
      <c r="T446">
        <f t="shared" si="13"/>
        <v>8385</v>
      </c>
      <c r="U446">
        <v>7538</v>
      </c>
    </row>
    <row r="447" spans="15:21" x14ac:dyDescent="0.25">
      <c r="O447" s="66">
        <v>444</v>
      </c>
      <c r="P447" s="65">
        <f t="shared" si="12"/>
        <v>37</v>
      </c>
      <c r="Q447" s="65">
        <v>12</v>
      </c>
      <c r="S447" s="65" t="s">
        <v>75</v>
      </c>
      <c r="T447">
        <f t="shared" si="13"/>
        <v>8723</v>
      </c>
      <c r="U447">
        <v>5993</v>
      </c>
    </row>
    <row r="448" spans="15:21" x14ac:dyDescent="0.25">
      <c r="O448" s="66">
        <v>445</v>
      </c>
      <c r="P448" s="65">
        <f t="shared" si="12"/>
        <v>38</v>
      </c>
      <c r="Q448" s="65">
        <v>1</v>
      </c>
      <c r="R448">
        <v>1831</v>
      </c>
      <c r="S448" s="65" t="s">
        <v>64</v>
      </c>
      <c r="T448">
        <f t="shared" si="13"/>
        <v>7522</v>
      </c>
      <c r="U448">
        <v>9793</v>
      </c>
    </row>
    <row r="449" spans="15:21" x14ac:dyDescent="0.25">
      <c r="O449" s="66">
        <v>446</v>
      </c>
      <c r="P449" s="65">
        <f t="shared" si="12"/>
        <v>38</v>
      </c>
      <c r="Q449" s="65">
        <v>2</v>
      </c>
      <c r="S449" s="65" t="s">
        <v>65</v>
      </c>
      <c r="T449">
        <f t="shared" si="13"/>
        <v>7951</v>
      </c>
      <c r="U449">
        <v>8937</v>
      </c>
    </row>
    <row r="450" spans="15:21" x14ac:dyDescent="0.25">
      <c r="O450" s="66">
        <v>447</v>
      </c>
      <c r="P450" s="65">
        <f t="shared" si="12"/>
        <v>38</v>
      </c>
      <c r="Q450" s="65">
        <v>3</v>
      </c>
      <c r="S450" s="65" t="s">
        <v>66</v>
      </c>
      <c r="T450">
        <f t="shared" si="13"/>
        <v>7961</v>
      </c>
      <c r="U450">
        <v>6520</v>
      </c>
    </row>
    <row r="451" spans="15:21" x14ac:dyDescent="0.25">
      <c r="O451" s="66">
        <v>448</v>
      </c>
      <c r="P451" s="65">
        <f t="shared" si="12"/>
        <v>38</v>
      </c>
      <c r="Q451" s="65">
        <v>4</v>
      </c>
      <c r="S451" s="65" t="s">
        <v>67</v>
      </c>
      <c r="T451">
        <f t="shared" si="13"/>
        <v>7146</v>
      </c>
      <c r="U451">
        <v>8439</v>
      </c>
    </row>
    <row r="452" spans="15:21" x14ac:dyDescent="0.25">
      <c r="O452" s="66">
        <v>449</v>
      </c>
      <c r="P452" s="65">
        <f t="shared" ref="P452:P515" si="14">ROUNDUP(O452/12,0)</f>
        <v>38</v>
      </c>
      <c r="Q452" s="65">
        <v>5</v>
      </c>
      <c r="S452" s="65" t="s">
        <v>68</v>
      </c>
      <c r="T452">
        <f t="shared" ref="T452:T515" si="15">INDEX($B$7:$M$62,P452,Q452)</f>
        <v>5204</v>
      </c>
      <c r="U452">
        <v>5225</v>
      </c>
    </row>
    <row r="453" spans="15:21" x14ac:dyDescent="0.25">
      <c r="O453" s="66">
        <v>450</v>
      </c>
      <c r="P453" s="65">
        <f t="shared" si="14"/>
        <v>38</v>
      </c>
      <c r="Q453" s="65">
        <v>6</v>
      </c>
      <c r="S453" s="65" t="s">
        <v>69</v>
      </c>
      <c r="T453">
        <f t="shared" si="15"/>
        <v>5222</v>
      </c>
      <c r="U453">
        <v>3572</v>
      </c>
    </row>
    <row r="454" spans="15:21" x14ac:dyDescent="0.25">
      <c r="O454" s="66">
        <v>451</v>
      </c>
      <c r="P454" s="65">
        <f t="shared" si="14"/>
        <v>38</v>
      </c>
      <c r="Q454" s="65">
        <v>7</v>
      </c>
      <c r="S454" s="65" t="s">
        <v>70</v>
      </c>
      <c r="T454">
        <f t="shared" si="15"/>
        <v>5704</v>
      </c>
      <c r="U454">
        <v>7786</v>
      </c>
    </row>
    <row r="455" spans="15:21" x14ac:dyDescent="0.25">
      <c r="O455" s="66">
        <v>452</v>
      </c>
      <c r="P455" s="65">
        <f t="shared" si="14"/>
        <v>38</v>
      </c>
      <c r="Q455" s="65">
        <v>8</v>
      </c>
      <c r="S455" s="65" t="s">
        <v>71</v>
      </c>
      <c r="T455">
        <f t="shared" si="15"/>
        <v>5551</v>
      </c>
      <c r="U455">
        <v>6523</v>
      </c>
    </row>
    <row r="456" spans="15:21" x14ac:dyDescent="0.25">
      <c r="O456" s="66">
        <v>453</v>
      </c>
      <c r="P456" s="65">
        <f t="shared" si="14"/>
        <v>38</v>
      </c>
      <c r="Q456" s="65">
        <v>9</v>
      </c>
      <c r="S456" s="65" t="s">
        <v>72</v>
      </c>
      <c r="T456">
        <f t="shared" si="15"/>
        <v>5449</v>
      </c>
      <c r="U456">
        <v>4305</v>
      </c>
    </row>
    <row r="457" spans="15:21" x14ac:dyDescent="0.25">
      <c r="O457" s="66">
        <v>454</v>
      </c>
      <c r="P457" s="65">
        <f t="shared" si="14"/>
        <v>38</v>
      </c>
      <c r="Q457" s="65">
        <v>10</v>
      </c>
      <c r="S457" s="65" t="s">
        <v>73</v>
      </c>
      <c r="T457">
        <f t="shared" si="15"/>
        <v>7688</v>
      </c>
      <c r="U457">
        <v>7849</v>
      </c>
    </row>
    <row r="458" spans="15:21" x14ac:dyDescent="0.25">
      <c r="O458" s="66">
        <v>455</v>
      </c>
      <c r="P458" s="65">
        <f t="shared" si="14"/>
        <v>38</v>
      </c>
      <c r="Q458" s="65">
        <v>11</v>
      </c>
      <c r="S458" s="65" t="s">
        <v>74</v>
      </c>
      <c r="T458">
        <f t="shared" si="15"/>
        <v>8682</v>
      </c>
      <c r="U458">
        <v>6067</v>
      </c>
    </row>
    <row r="459" spans="15:21" x14ac:dyDescent="0.25">
      <c r="O459" s="66">
        <v>456</v>
      </c>
      <c r="P459" s="65">
        <f t="shared" si="14"/>
        <v>38</v>
      </c>
      <c r="Q459" s="65">
        <v>12</v>
      </c>
      <c r="S459" s="65" t="s">
        <v>75</v>
      </c>
      <c r="T459">
        <f t="shared" si="15"/>
        <v>5185</v>
      </c>
      <c r="U459">
        <v>3251</v>
      </c>
    </row>
    <row r="460" spans="15:21" x14ac:dyDescent="0.25">
      <c r="O460" s="66">
        <v>457</v>
      </c>
      <c r="P460" s="65">
        <f t="shared" si="14"/>
        <v>39</v>
      </c>
      <c r="Q460" s="65">
        <v>1</v>
      </c>
      <c r="R460">
        <v>1832</v>
      </c>
      <c r="S460" s="65" t="s">
        <v>64</v>
      </c>
      <c r="T460">
        <f t="shared" si="15"/>
        <v>6644</v>
      </c>
      <c r="U460">
        <v>8650</v>
      </c>
    </row>
    <row r="461" spans="15:21" x14ac:dyDescent="0.25">
      <c r="O461" s="66">
        <v>458</v>
      </c>
      <c r="P461" s="65">
        <f t="shared" si="14"/>
        <v>39</v>
      </c>
      <c r="Q461" s="65">
        <v>2</v>
      </c>
      <c r="S461" s="65" t="s">
        <v>65</v>
      </c>
      <c r="T461">
        <f t="shared" si="15"/>
        <v>6763</v>
      </c>
      <c r="U461">
        <v>7602</v>
      </c>
    </row>
    <row r="462" spans="15:21" x14ac:dyDescent="0.25">
      <c r="O462" s="66">
        <v>459</v>
      </c>
      <c r="P462" s="65">
        <f t="shared" si="14"/>
        <v>39</v>
      </c>
      <c r="Q462" s="65">
        <v>3</v>
      </c>
      <c r="S462" s="65" t="s">
        <v>66</v>
      </c>
      <c r="T462">
        <f t="shared" si="15"/>
        <v>6821</v>
      </c>
      <c r="U462">
        <v>5586</v>
      </c>
    </row>
    <row r="463" spans="15:21" x14ac:dyDescent="0.25">
      <c r="O463" s="66">
        <v>460</v>
      </c>
      <c r="P463" s="65">
        <f t="shared" si="14"/>
        <v>39</v>
      </c>
      <c r="Q463" s="65">
        <v>4</v>
      </c>
      <c r="S463" s="65" t="s">
        <v>67</v>
      </c>
      <c r="T463">
        <f t="shared" si="15"/>
        <v>6903</v>
      </c>
      <c r="U463">
        <v>8152</v>
      </c>
    </row>
    <row r="464" spans="15:21" x14ac:dyDescent="0.25">
      <c r="O464" s="66">
        <v>461</v>
      </c>
      <c r="P464" s="65">
        <f t="shared" si="14"/>
        <v>39</v>
      </c>
      <c r="Q464" s="65">
        <v>5</v>
      </c>
      <c r="S464" s="65" t="s">
        <v>68</v>
      </c>
      <c r="T464">
        <f t="shared" si="15"/>
        <v>7816</v>
      </c>
      <c r="U464">
        <v>7847</v>
      </c>
    </row>
    <row r="465" spans="15:21" x14ac:dyDescent="0.25">
      <c r="O465" s="66">
        <v>462</v>
      </c>
      <c r="P465" s="65">
        <f t="shared" si="14"/>
        <v>39</v>
      </c>
      <c r="Q465" s="65">
        <v>6</v>
      </c>
      <c r="S465" s="65" t="s">
        <v>69</v>
      </c>
      <c r="T465">
        <f t="shared" si="15"/>
        <v>7230</v>
      </c>
      <c r="U465">
        <v>4945</v>
      </c>
    </row>
    <row r="466" spans="15:21" x14ac:dyDescent="0.25">
      <c r="O466" s="66">
        <v>463</v>
      </c>
      <c r="P466" s="65">
        <f t="shared" si="14"/>
        <v>39</v>
      </c>
      <c r="Q466" s="65">
        <v>7</v>
      </c>
      <c r="S466" s="65" t="s">
        <v>70</v>
      </c>
      <c r="T466">
        <f t="shared" si="15"/>
        <v>6582</v>
      </c>
      <c r="U466">
        <v>8985</v>
      </c>
    </row>
    <row r="467" spans="15:21" x14ac:dyDescent="0.25">
      <c r="O467" s="66">
        <v>464</v>
      </c>
      <c r="P467" s="65">
        <f t="shared" si="14"/>
        <v>39</v>
      </c>
      <c r="Q467" s="65">
        <v>8</v>
      </c>
      <c r="S467" s="65" t="s">
        <v>71</v>
      </c>
      <c r="T467">
        <f t="shared" si="15"/>
        <v>7188</v>
      </c>
      <c r="U467">
        <v>8446</v>
      </c>
    </row>
    <row r="468" spans="15:21" x14ac:dyDescent="0.25">
      <c r="O468" s="66">
        <v>465</v>
      </c>
      <c r="P468" s="65">
        <f t="shared" si="14"/>
        <v>39</v>
      </c>
      <c r="Q468" s="65">
        <v>9</v>
      </c>
      <c r="S468" s="65" t="s">
        <v>72</v>
      </c>
      <c r="T468">
        <f t="shared" si="15"/>
        <v>7452</v>
      </c>
      <c r="U468">
        <v>5887</v>
      </c>
    </row>
    <row r="469" spans="15:21" x14ac:dyDescent="0.25">
      <c r="O469" s="66">
        <v>466</v>
      </c>
      <c r="P469" s="65">
        <f t="shared" si="14"/>
        <v>39</v>
      </c>
      <c r="Q469" s="65">
        <v>10</v>
      </c>
      <c r="S469" s="65" t="s">
        <v>73</v>
      </c>
      <c r="T469">
        <f t="shared" si="15"/>
        <v>7253</v>
      </c>
      <c r="U469">
        <v>7405</v>
      </c>
    </row>
    <row r="470" spans="15:21" x14ac:dyDescent="0.25">
      <c r="O470" s="66">
        <v>467</v>
      </c>
      <c r="P470" s="65">
        <f t="shared" si="14"/>
        <v>39</v>
      </c>
      <c r="Q470" s="65">
        <v>11</v>
      </c>
      <c r="S470" s="65" t="s">
        <v>74</v>
      </c>
      <c r="T470">
        <f t="shared" si="15"/>
        <v>8258</v>
      </c>
      <c r="U470">
        <v>7498</v>
      </c>
    </row>
    <row r="471" spans="15:21" x14ac:dyDescent="0.25">
      <c r="O471" s="66">
        <v>468</v>
      </c>
      <c r="P471" s="65">
        <f t="shared" si="14"/>
        <v>39</v>
      </c>
      <c r="Q471" s="65">
        <v>12</v>
      </c>
      <c r="S471" s="65" t="s">
        <v>75</v>
      </c>
      <c r="T471">
        <f t="shared" si="15"/>
        <v>9147</v>
      </c>
      <c r="U471">
        <v>5733</v>
      </c>
    </row>
    <row r="472" spans="15:21" x14ac:dyDescent="0.25">
      <c r="O472" s="66">
        <v>469</v>
      </c>
      <c r="P472" s="65">
        <f t="shared" si="14"/>
        <v>40</v>
      </c>
      <c r="Q472" s="65">
        <v>1</v>
      </c>
      <c r="R472">
        <v>1833</v>
      </c>
      <c r="S472" s="65" t="s">
        <v>64</v>
      </c>
      <c r="T472">
        <f t="shared" si="15"/>
        <v>7000</v>
      </c>
      <c r="U472">
        <v>9114</v>
      </c>
    </row>
    <row r="473" spans="15:21" x14ac:dyDescent="0.25">
      <c r="O473" s="66">
        <v>470</v>
      </c>
      <c r="P473" s="65">
        <f t="shared" si="14"/>
        <v>40</v>
      </c>
      <c r="Q473" s="65">
        <v>2</v>
      </c>
      <c r="S473" s="65" t="s">
        <v>65</v>
      </c>
      <c r="T473">
        <f t="shared" si="15"/>
        <v>7488</v>
      </c>
      <c r="U473">
        <v>8417</v>
      </c>
    </row>
    <row r="474" spans="15:21" x14ac:dyDescent="0.25">
      <c r="O474" s="66">
        <v>471</v>
      </c>
      <c r="P474" s="65">
        <f t="shared" si="14"/>
        <v>40</v>
      </c>
      <c r="Q474" s="65">
        <v>3</v>
      </c>
      <c r="S474" s="65" t="s">
        <v>66</v>
      </c>
      <c r="T474">
        <f t="shared" si="15"/>
        <v>7872</v>
      </c>
      <c r="U474">
        <v>6447</v>
      </c>
    </row>
    <row r="475" spans="15:21" x14ac:dyDescent="0.25">
      <c r="O475" s="66">
        <v>472</v>
      </c>
      <c r="P475" s="65">
        <f t="shared" si="14"/>
        <v>40</v>
      </c>
      <c r="Q475" s="65">
        <v>4</v>
      </c>
      <c r="S475" s="65" t="s">
        <v>67</v>
      </c>
      <c r="T475">
        <f t="shared" si="15"/>
        <v>6820</v>
      </c>
      <c r="U475">
        <v>8054</v>
      </c>
    </row>
    <row r="476" spans="15:21" x14ac:dyDescent="0.25">
      <c r="O476" s="66">
        <v>473</v>
      </c>
      <c r="P476" s="65">
        <f t="shared" si="14"/>
        <v>40</v>
      </c>
      <c r="Q476" s="65">
        <v>5</v>
      </c>
      <c r="S476" s="65" t="s">
        <v>68</v>
      </c>
      <c r="T476">
        <f t="shared" si="15"/>
        <v>6644</v>
      </c>
      <c r="U476">
        <v>6671</v>
      </c>
    </row>
    <row r="477" spans="15:21" x14ac:dyDescent="0.25">
      <c r="O477" s="66">
        <v>474</v>
      </c>
      <c r="P477" s="65">
        <f t="shared" si="14"/>
        <v>40</v>
      </c>
      <c r="Q477" s="65">
        <v>6</v>
      </c>
      <c r="S477" s="65" t="s">
        <v>69</v>
      </c>
      <c r="T477">
        <f t="shared" si="15"/>
        <v>7594</v>
      </c>
      <c r="U477">
        <v>5194</v>
      </c>
    </row>
    <row r="478" spans="15:21" x14ac:dyDescent="0.25">
      <c r="O478" s="66">
        <v>475</v>
      </c>
      <c r="P478" s="65">
        <f t="shared" si="14"/>
        <v>40</v>
      </c>
      <c r="Q478" s="65">
        <v>7</v>
      </c>
      <c r="S478" s="65" t="s">
        <v>70</v>
      </c>
      <c r="T478">
        <f t="shared" si="15"/>
        <v>6957</v>
      </c>
      <c r="U478">
        <v>9496</v>
      </c>
    </row>
    <row r="479" spans="15:21" x14ac:dyDescent="0.25">
      <c r="O479" s="66">
        <v>476</v>
      </c>
      <c r="P479" s="65">
        <f t="shared" si="14"/>
        <v>40</v>
      </c>
      <c r="Q479" s="65">
        <v>8</v>
      </c>
      <c r="S479" s="65" t="s">
        <v>71</v>
      </c>
      <c r="T479">
        <f t="shared" si="15"/>
        <v>7003</v>
      </c>
      <c r="U479">
        <v>8229</v>
      </c>
    </row>
    <row r="480" spans="15:21" x14ac:dyDescent="0.25">
      <c r="O480" s="66">
        <v>477</v>
      </c>
      <c r="P480" s="65">
        <f t="shared" si="14"/>
        <v>40</v>
      </c>
      <c r="Q480" s="65">
        <v>9</v>
      </c>
      <c r="S480" s="65" t="s">
        <v>72</v>
      </c>
      <c r="T480">
        <f t="shared" si="15"/>
        <v>7670</v>
      </c>
      <c r="U480">
        <v>6059</v>
      </c>
    </row>
    <row r="481" spans="15:21" x14ac:dyDescent="0.25">
      <c r="O481" s="66">
        <v>478</v>
      </c>
      <c r="P481" s="65">
        <f t="shared" si="14"/>
        <v>40</v>
      </c>
      <c r="Q481" s="65">
        <v>10</v>
      </c>
      <c r="S481" s="65" t="s">
        <v>73</v>
      </c>
      <c r="T481">
        <f t="shared" si="15"/>
        <v>6757</v>
      </c>
      <c r="U481">
        <v>6899</v>
      </c>
    </row>
    <row r="482" spans="15:21" x14ac:dyDescent="0.25">
      <c r="O482" s="66">
        <v>479</v>
      </c>
      <c r="P482" s="65">
        <f t="shared" si="14"/>
        <v>40</v>
      </c>
      <c r="Q482" s="65">
        <v>11</v>
      </c>
      <c r="S482" s="65" t="s">
        <v>74</v>
      </c>
      <c r="T482">
        <f t="shared" si="15"/>
        <v>7054</v>
      </c>
      <c r="U482">
        <v>6496</v>
      </c>
    </row>
    <row r="483" spans="15:21" x14ac:dyDescent="0.25">
      <c r="O483" s="66">
        <v>480</v>
      </c>
      <c r="P483" s="65">
        <f t="shared" si="14"/>
        <v>40</v>
      </c>
      <c r="Q483" s="65">
        <v>12</v>
      </c>
      <c r="S483" s="65" t="s">
        <v>75</v>
      </c>
      <c r="T483">
        <f t="shared" si="15"/>
        <v>8442</v>
      </c>
      <c r="U483">
        <v>5293</v>
      </c>
    </row>
    <row r="484" spans="15:21" x14ac:dyDescent="0.25">
      <c r="O484" s="66">
        <v>481</v>
      </c>
      <c r="P484" s="65">
        <f t="shared" si="14"/>
        <v>41</v>
      </c>
      <c r="Q484" s="65">
        <v>1</v>
      </c>
      <c r="R484">
        <v>1834</v>
      </c>
      <c r="S484" s="65" t="s">
        <v>64</v>
      </c>
      <c r="T484">
        <f t="shared" si="15"/>
        <v>6849</v>
      </c>
      <c r="U484">
        <v>8918</v>
      </c>
    </row>
    <row r="485" spans="15:21" x14ac:dyDescent="0.25">
      <c r="O485" s="66">
        <v>482</v>
      </c>
      <c r="P485" s="65">
        <f t="shared" si="14"/>
        <v>41</v>
      </c>
      <c r="Q485" s="65">
        <v>2</v>
      </c>
      <c r="S485" s="65" t="s">
        <v>65</v>
      </c>
      <c r="T485">
        <f t="shared" si="15"/>
        <v>6324</v>
      </c>
      <c r="U485">
        <v>7108</v>
      </c>
    </row>
    <row r="486" spans="15:21" x14ac:dyDescent="0.25">
      <c r="O486" s="66">
        <v>483</v>
      </c>
      <c r="P486" s="65">
        <f t="shared" si="14"/>
        <v>41</v>
      </c>
      <c r="Q486" s="65">
        <v>3</v>
      </c>
      <c r="S486" s="65" t="s">
        <v>66</v>
      </c>
      <c r="T486">
        <f t="shared" si="15"/>
        <v>6889</v>
      </c>
      <c r="U486">
        <v>5642</v>
      </c>
    </row>
    <row r="487" spans="15:21" x14ac:dyDescent="0.25">
      <c r="O487" s="66">
        <v>484</v>
      </c>
      <c r="P487" s="65">
        <f t="shared" si="14"/>
        <v>41</v>
      </c>
      <c r="Q487" s="65">
        <v>4</v>
      </c>
      <c r="S487" s="65" t="s">
        <v>67</v>
      </c>
      <c r="T487">
        <f t="shared" si="15"/>
        <v>6968</v>
      </c>
      <c r="U487">
        <v>8229</v>
      </c>
    </row>
    <row r="488" spans="15:21" x14ac:dyDescent="0.25">
      <c r="O488" s="66">
        <v>485</v>
      </c>
      <c r="P488" s="65">
        <f t="shared" si="14"/>
        <v>41</v>
      </c>
      <c r="Q488" s="65">
        <v>5</v>
      </c>
      <c r="S488" s="65" t="s">
        <v>68</v>
      </c>
      <c r="T488">
        <f t="shared" si="15"/>
        <v>7951</v>
      </c>
      <c r="U488">
        <v>7983</v>
      </c>
    </row>
    <row r="489" spans="15:21" x14ac:dyDescent="0.25">
      <c r="O489" s="66">
        <v>486</v>
      </c>
      <c r="P489" s="65">
        <f t="shared" si="14"/>
        <v>41</v>
      </c>
      <c r="Q489" s="65">
        <v>6</v>
      </c>
      <c r="S489" s="65" t="s">
        <v>69</v>
      </c>
      <c r="T489">
        <f t="shared" si="15"/>
        <v>8200</v>
      </c>
      <c r="U489">
        <v>5609</v>
      </c>
    </row>
    <row r="490" spans="15:21" x14ac:dyDescent="0.25">
      <c r="O490" s="66">
        <v>487</v>
      </c>
      <c r="P490" s="65">
        <f t="shared" si="14"/>
        <v>41</v>
      </c>
      <c r="Q490" s="65">
        <v>7</v>
      </c>
      <c r="S490" s="65" t="s">
        <v>70</v>
      </c>
      <c r="T490">
        <f t="shared" si="15"/>
        <v>8308</v>
      </c>
      <c r="U490">
        <v>11340</v>
      </c>
    </row>
    <row r="491" spans="15:21" x14ac:dyDescent="0.25">
      <c r="O491" s="66">
        <v>488</v>
      </c>
      <c r="P491" s="65">
        <f t="shared" si="14"/>
        <v>41</v>
      </c>
      <c r="Q491" s="65">
        <v>8</v>
      </c>
      <c r="S491" s="65" t="s">
        <v>71</v>
      </c>
      <c r="T491">
        <f t="shared" si="15"/>
        <v>7671</v>
      </c>
      <c r="U491">
        <v>9013</v>
      </c>
    </row>
    <row r="492" spans="15:21" x14ac:dyDescent="0.25">
      <c r="O492" s="66">
        <v>489</v>
      </c>
      <c r="P492" s="65">
        <f t="shared" si="14"/>
        <v>41</v>
      </c>
      <c r="Q492" s="65">
        <v>9</v>
      </c>
      <c r="S492" s="65" t="s">
        <v>72</v>
      </c>
      <c r="T492">
        <f t="shared" si="15"/>
        <v>7737</v>
      </c>
      <c r="U492">
        <v>6112</v>
      </c>
    </row>
    <row r="493" spans="15:21" x14ac:dyDescent="0.25">
      <c r="O493" s="66">
        <v>490</v>
      </c>
      <c r="P493" s="65">
        <f t="shared" si="14"/>
        <v>41</v>
      </c>
      <c r="Q493" s="65">
        <v>10</v>
      </c>
      <c r="S493" s="65" t="s">
        <v>73</v>
      </c>
      <c r="T493">
        <f t="shared" si="15"/>
        <v>7762</v>
      </c>
      <c r="U493">
        <v>7925</v>
      </c>
    </row>
    <row r="494" spans="15:21" x14ac:dyDescent="0.25">
      <c r="O494" s="66">
        <v>491</v>
      </c>
      <c r="P494" s="65">
        <f t="shared" si="14"/>
        <v>41</v>
      </c>
      <c r="Q494" s="65">
        <v>11</v>
      </c>
      <c r="S494" s="65" t="s">
        <v>74</v>
      </c>
      <c r="T494">
        <f t="shared" si="15"/>
        <v>7187</v>
      </c>
      <c r="U494">
        <v>6526</v>
      </c>
    </row>
    <row r="495" spans="15:21" x14ac:dyDescent="0.25">
      <c r="O495" s="66">
        <v>492</v>
      </c>
      <c r="P495" s="65">
        <f t="shared" si="14"/>
        <v>41</v>
      </c>
      <c r="Q495" s="65">
        <v>12</v>
      </c>
      <c r="S495" s="65" t="s">
        <v>75</v>
      </c>
      <c r="T495">
        <f t="shared" si="15"/>
        <v>7041</v>
      </c>
      <c r="U495">
        <v>4415</v>
      </c>
    </row>
    <row r="496" spans="15:21" x14ac:dyDescent="0.25">
      <c r="O496" s="66">
        <v>493</v>
      </c>
      <c r="P496" s="65">
        <f t="shared" si="14"/>
        <v>42</v>
      </c>
      <c r="Q496" s="65">
        <v>1</v>
      </c>
      <c r="R496">
        <v>1835</v>
      </c>
      <c r="S496" s="65" t="s">
        <v>64</v>
      </c>
      <c r="T496">
        <f t="shared" si="15"/>
        <v>6896</v>
      </c>
      <c r="U496">
        <v>8978</v>
      </c>
    </row>
    <row r="497" spans="15:21" x14ac:dyDescent="0.25">
      <c r="O497" s="66">
        <v>494</v>
      </c>
      <c r="P497" s="65">
        <f t="shared" si="14"/>
        <v>42</v>
      </c>
      <c r="Q497" s="65">
        <v>2</v>
      </c>
      <c r="S497" s="65" t="s">
        <v>65</v>
      </c>
      <c r="T497">
        <f t="shared" si="15"/>
        <v>6399</v>
      </c>
      <c r="U497">
        <v>7192</v>
      </c>
    </row>
    <row r="498" spans="15:21" x14ac:dyDescent="0.25">
      <c r="O498" s="66">
        <v>495</v>
      </c>
      <c r="P498" s="65">
        <f t="shared" si="14"/>
        <v>42</v>
      </c>
      <c r="Q498" s="65">
        <v>3</v>
      </c>
      <c r="S498" s="65" t="s">
        <v>66</v>
      </c>
      <c r="T498">
        <f t="shared" si="15"/>
        <v>6027</v>
      </c>
      <c r="U498">
        <v>4936</v>
      </c>
    </row>
    <row r="499" spans="15:21" x14ac:dyDescent="0.25">
      <c r="O499" s="66">
        <v>496</v>
      </c>
      <c r="P499" s="65">
        <f t="shared" si="14"/>
        <v>42</v>
      </c>
      <c r="Q499" s="65">
        <v>4</v>
      </c>
      <c r="S499" s="65" t="s">
        <v>67</v>
      </c>
      <c r="T499">
        <f t="shared" si="15"/>
        <v>6964</v>
      </c>
      <c r="U499">
        <v>8224</v>
      </c>
    </row>
    <row r="500" spans="15:21" x14ac:dyDescent="0.25">
      <c r="O500" s="66">
        <v>497</v>
      </c>
      <c r="P500" s="65">
        <f t="shared" si="14"/>
        <v>42</v>
      </c>
      <c r="Q500" s="65">
        <v>5</v>
      </c>
      <c r="S500" s="65" t="s">
        <v>68</v>
      </c>
      <c r="T500">
        <f t="shared" si="15"/>
        <v>6245</v>
      </c>
      <c r="U500">
        <v>6270</v>
      </c>
    </row>
    <row r="501" spans="15:21" x14ac:dyDescent="0.25">
      <c r="O501" s="66">
        <v>498</v>
      </c>
      <c r="P501" s="65">
        <f t="shared" si="14"/>
        <v>42</v>
      </c>
      <c r="Q501" s="65">
        <v>6</v>
      </c>
      <c r="S501" s="65" t="s">
        <v>69</v>
      </c>
      <c r="T501">
        <f t="shared" si="15"/>
        <v>5873</v>
      </c>
      <c r="U501">
        <v>4017</v>
      </c>
    </row>
    <row r="502" spans="15:21" x14ac:dyDescent="0.25">
      <c r="O502" s="66">
        <v>499</v>
      </c>
      <c r="P502" s="65">
        <f t="shared" si="14"/>
        <v>42</v>
      </c>
      <c r="Q502" s="65">
        <v>7</v>
      </c>
      <c r="S502" s="65" t="s">
        <v>70</v>
      </c>
      <c r="T502">
        <f t="shared" si="15"/>
        <v>6975</v>
      </c>
      <c r="U502">
        <v>9521</v>
      </c>
    </row>
    <row r="503" spans="15:21" x14ac:dyDescent="0.25">
      <c r="O503" s="66">
        <v>500</v>
      </c>
      <c r="P503" s="65">
        <f t="shared" si="14"/>
        <v>42</v>
      </c>
      <c r="Q503" s="65">
        <v>8</v>
      </c>
      <c r="S503" s="65" t="s">
        <v>71</v>
      </c>
      <c r="T503">
        <f t="shared" si="15"/>
        <v>6398</v>
      </c>
      <c r="U503">
        <v>7518</v>
      </c>
    </row>
    <row r="504" spans="15:21" x14ac:dyDescent="0.25">
      <c r="O504" s="66">
        <v>501</v>
      </c>
      <c r="P504" s="65">
        <f t="shared" si="14"/>
        <v>42</v>
      </c>
      <c r="Q504" s="65">
        <v>9</v>
      </c>
      <c r="S504" s="65" t="s">
        <v>72</v>
      </c>
      <c r="T504">
        <f t="shared" si="15"/>
        <v>5713</v>
      </c>
      <c r="U504">
        <v>4513</v>
      </c>
    </row>
    <row r="505" spans="15:21" x14ac:dyDescent="0.25">
      <c r="O505" s="66">
        <v>502</v>
      </c>
      <c r="P505" s="65">
        <f t="shared" si="14"/>
        <v>42</v>
      </c>
      <c r="Q505" s="65">
        <v>10</v>
      </c>
      <c r="S505" s="65" t="s">
        <v>73</v>
      </c>
      <c r="T505">
        <f t="shared" si="15"/>
        <v>5657</v>
      </c>
      <c r="U505">
        <v>5776</v>
      </c>
    </row>
    <row r="506" spans="15:21" x14ac:dyDescent="0.25">
      <c r="O506" s="66">
        <v>503</v>
      </c>
      <c r="P506" s="65">
        <f t="shared" si="14"/>
        <v>42</v>
      </c>
      <c r="Q506" s="65">
        <v>11</v>
      </c>
      <c r="S506" s="65" t="s">
        <v>74</v>
      </c>
      <c r="T506">
        <f t="shared" si="15"/>
        <v>4964</v>
      </c>
      <c r="U506">
        <v>4507</v>
      </c>
    </row>
    <row r="507" spans="15:21" x14ac:dyDescent="0.25">
      <c r="O507" s="66">
        <v>504</v>
      </c>
      <c r="P507" s="65">
        <f t="shared" si="14"/>
        <v>42</v>
      </c>
      <c r="Q507" s="65">
        <v>12</v>
      </c>
      <c r="S507" s="65" t="s">
        <v>75</v>
      </c>
      <c r="T507">
        <f t="shared" si="15"/>
        <v>5375</v>
      </c>
      <c r="U507">
        <v>5370</v>
      </c>
    </row>
    <row r="508" spans="15:21" x14ac:dyDescent="0.25">
      <c r="O508" s="66">
        <v>505</v>
      </c>
      <c r="P508" s="65">
        <f t="shared" si="14"/>
        <v>43</v>
      </c>
      <c r="Q508" s="65">
        <v>1</v>
      </c>
      <c r="R508">
        <v>1836</v>
      </c>
      <c r="S508" s="65" t="s">
        <v>64</v>
      </c>
      <c r="T508">
        <f t="shared" si="15"/>
        <v>4515</v>
      </c>
      <c r="U508">
        <v>6109</v>
      </c>
    </row>
    <row r="509" spans="15:21" x14ac:dyDescent="0.25">
      <c r="O509" s="66">
        <v>506</v>
      </c>
      <c r="P509" s="65">
        <f t="shared" si="14"/>
        <v>43</v>
      </c>
      <c r="Q509" s="65">
        <v>2</v>
      </c>
      <c r="S509" s="65" t="s">
        <v>65</v>
      </c>
      <c r="T509">
        <f t="shared" si="15"/>
        <v>5029</v>
      </c>
      <c r="U509">
        <v>5844</v>
      </c>
    </row>
    <row r="510" spans="15:21" x14ac:dyDescent="0.25">
      <c r="O510" s="66">
        <v>507</v>
      </c>
      <c r="P510" s="65">
        <f t="shared" si="14"/>
        <v>43</v>
      </c>
      <c r="Q510" s="65">
        <v>3</v>
      </c>
      <c r="S510" s="65" t="s">
        <v>66</v>
      </c>
      <c r="T510">
        <f t="shared" si="15"/>
        <v>4876</v>
      </c>
      <c r="U510">
        <v>3891</v>
      </c>
    </row>
    <row r="511" spans="15:21" x14ac:dyDescent="0.25">
      <c r="O511" s="66">
        <v>508</v>
      </c>
      <c r="P511" s="65">
        <f t="shared" si="14"/>
        <v>43</v>
      </c>
      <c r="Q511" s="65">
        <v>4</v>
      </c>
      <c r="S511" s="65" t="s">
        <v>67</v>
      </c>
      <c r="T511">
        <f t="shared" si="15"/>
        <v>4551</v>
      </c>
      <c r="U511">
        <v>5843</v>
      </c>
    </row>
    <row r="512" spans="15:21" x14ac:dyDescent="0.25">
      <c r="O512" s="66">
        <v>509</v>
      </c>
      <c r="P512" s="65">
        <f t="shared" si="14"/>
        <v>43</v>
      </c>
      <c r="Q512" s="65">
        <v>5</v>
      </c>
      <c r="S512" s="65" t="s">
        <v>68</v>
      </c>
      <c r="T512">
        <f t="shared" si="15"/>
        <v>4195</v>
      </c>
      <c r="U512">
        <v>4291</v>
      </c>
    </row>
    <row r="513" spans="15:21" x14ac:dyDescent="0.25">
      <c r="O513" s="66">
        <v>510</v>
      </c>
      <c r="P513" s="65">
        <f t="shared" si="14"/>
        <v>43</v>
      </c>
      <c r="Q513" s="65">
        <v>6</v>
      </c>
      <c r="S513" s="65" t="s">
        <v>69</v>
      </c>
      <c r="T513">
        <f t="shared" si="15"/>
        <v>6926</v>
      </c>
      <c r="U513">
        <v>3359</v>
      </c>
    </row>
    <row r="514" spans="15:21" x14ac:dyDescent="0.25">
      <c r="O514" s="66">
        <v>511</v>
      </c>
      <c r="P514" s="65">
        <f t="shared" si="14"/>
        <v>43</v>
      </c>
      <c r="Q514" s="65">
        <v>7</v>
      </c>
      <c r="S514" s="65" t="s">
        <v>70</v>
      </c>
      <c r="T514">
        <f t="shared" si="15"/>
        <v>4674</v>
      </c>
      <c r="U514">
        <v>7286</v>
      </c>
    </row>
    <row r="515" spans="15:21" x14ac:dyDescent="0.25">
      <c r="O515" s="66">
        <v>512</v>
      </c>
      <c r="P515" s="65">
        <f t="shared" si="14"/>
        <v>43</v>
      </c>
      <c r="Q515" s="65">
        <v>8</v>
      </c>
      <c r="S515" s="65" t="s">
        <v>71</v>
      </c>
      <c r="T515">
        <f t="shared" si="15"/>
        <v>4188</v>
      </c>
      <c r="U515">
        <v>5578</v>
      </c>
    </row>
    <row r="516" spans="15:21" x14ac:dyDescent="0.25">
      <c r="O516" s="66">
        <v>513</v>
      </c>
      <c r="P516" s="65">
        <f t="shared" ref="P516:P579" si="16">ROUNDUP(O516/12,0)</f>
        <v>43</v>
      </c>
      <c r="Q516" s="65">
        <v>9</v>
      </c>
      <c r="S516" s="65" t="s">
        <v>72</v>
      </c>
      <c r="T516">
        <f t="shared" ref="T516:T579" si="17">INDEX($B$7:$M$62,P516,Q516)</f>
        <v>3406</v>
      </c>
      <c r="U516">
        <v>2694</v>
      </c>
    </row>
    <row r="517" spans="15:21" x14ac:dyDescent="0.25">
      <c r="O517" s="66">
        <v>514</v>
      </c>
      <c r="P517" s="65">
        <f t="shared" si="16"/>
        <v>43</v>
      </c>
      <c r="Q517" s="65">
        <v>10</v>
      </c>
      <c r="S517" s="65" t="s">
        <v>73</v>
      </c>
      <c r="T517">
        <f t="shared" si="17"/>
        <v>4193</v>
      </c>
      <c r="U517">
        <v>4164</v>
      </c>
    </row>
    <row r="518" spans="15:21" x14ac:dyDescent="0.25">
      <c r="O518" s="66">
        <v>515</v>
      </c>
      <c r="P518" s="65">
        <f t="shared" si="16"/>
        <v>43</v>
      </c>
      <c r="Q518" s="65">
        <v>11</v>
      </c>
      <c r="S518" s="65" t="s">
        <v>74</v>
      </c>
      <c r="T518">
        <f t="shared" si="17"/>
        <v>3469</v>
      </c>
      <c r="U518">
        <v>2761</v>
      </c>
    </row>
    <row r="519" spans="15:21" x14ac:dyDescent="0.25">
      <c r="O519" s="66">
        <v>516</v>
      </c>
      <c r="P519" s="65">
        <f t="shared" si="16"/>
        <v>43</v>
      </c>
      <c r="Q519" s="65">
        <v>12</v>
      </c>
      <c r="S519" s="65" t="s">
        <v>75</v>
      </c>
      <c r="T519">
        <f t="shared" si="17"/>
        <v>3976</v>
      </c>
      <c r="U519">
        <v>1665</v>
      </c>
    </row>
    <row r="520" spans="15:21" x14ac:dyDescent="0.25">
      <c r="O520" s="66">
        <v>517</v>
      </c>
      <c r="P520" s="65">
        <f t="shared" si="16"/>
        <v>44</v>
      </c>
      <c r="Q520" s="65">
        <v>1</v>
      </c>
      <c r="R520">
        <v>1837</v>
      </c>
      <c r="S520" s="65" t="s">
        <v>64</v>
      </c>
      <c r="T520">
        <f t="shared" si="17"/>
        <v>2810</v>
      </c>
      <c r="U520">
        <v>4392</v>
      </c>
    </row>
    <row r="521" spans="15:21" x14ac:dyDescent="0.25">
      <c r="O521" s="66">
        <v>518</v>
      </c>
      <c r="P521" s="65">
        <f t="shared" si="16"/>
        <v>44</v>
      </c>
      <c r="Q521" s="65">
        <v>2</v>
      </c>
      <c r="S521" s="65" t="s">
        <v>65</v>
      </c>
      <c r="T521">
        <f t="shared" si="17"/>
        <v>2015</v>
      </c>
      <c r="U521">
        <v>2535</v>
      </c>
    </row>
    <row r="522" spans="15:21" x14ac:dyDescent="0.25">
      <c r="O522" s="66">
        <v>519</v>
      </c>
      <c r="P522" s="65">
        <f t="shared" si="16"/>
        <v>44</v>
      </c>
      <c r="Q522" s="65">
        <v>3</v>
      </c>
      <c r="S522" s="65" t="s">
        <v>66</v>
      </c>
      <c r="T522">
        <f t="shared" si="17"/>
        <v>1121</v>
      </c>
      <c r="U522">
        <v>760</v>
      </c>
    </row>
    <row r="523" spans="15:21" x14ac:dyDescent="0.25">
      <c r="O523" s="66">
        <v>520</v>
      </c>
      <c r="P523" s="65">
        <f t="shared" si="16"/>
        <v>44</v>
      </c>
      <c r="Q523" s="65">
        <v>4</v>
      </c>
      <c r="S523" s="65" t="s">
        <v>67</v>
      </c>
      <c r="T523">
        <f t="shared" si="17"/>
        <v>2363</v>
      </c>
      <c r="U523">
        <v>3434</v>
      </c>
    </row>
    <row r="524" spans="15:21" x14ac:dyDescent="0.25">
      <c r="O524" s="66">
        <v>521</v>
      </c>
      <c r="P524" s="65">
        <f t="shared" si="16"/>
        <v>44</v>
      </c>
      <c r="Q524" s="65">
        <v>5</v>
      </c>
      <c r="S524" s="65" t="s">
        <v>68</v>
      </c>
      <c r="T524">
        <f t="shared" si="17"/>
        <v>2829</v>
      </c>
      <c r="U524">
        <v>2931</v>
      </c>
    </row>
    <row r="525" spans="15:21" x14ac:dyDescent="0.25">
      <c r="O525" s="66">
        <v>522</v>
      </c>
      <c r="P525" s="65">
        <f t="shared" si="16"/>
        <v>44</v>
      </c>
      <c r="Q525" s="65">
        <v>6</v>
      </c>
      <c r="S525" s="65" t="s">
        <v>69</v>
      </c>
      <c r="T525">
        <f t="shared" si="17"/>
        <v>1872</v>
      </c>
      <c r="U525">
        <v>335</v>
      </c>
    </row>
    <row r="526" spans="15:21" x14ac:dyDescent="0.25">
      <c r="O526" s="66">
        <v>523</v>
      </c>
      <c r="P526" s="65">
        <f t="shared" si="16"/>
        <v>44</v>
      </c>
      <c r="Q526" s="65">
        <v>7</v>
      </c>
      <c r="S526" s="65" t="s">
        <v>70</v>
      </c>
      <c r="T526">
        <f t="shared" si="17"/>
        <v>2540</v>
      </c>
      <c r="U526">
        <v>4806</v>
      </c>
    </row>
    <row r="527" spans="15:21" x14ac:dyDescent="0.25">
      <c r="O527" s="66">
        <v>524</v>
      </c>
      <c r="P527" s="65">
        <f t="shared" si="16"/>
        <v>44</v>
      </c>
      <c r="Q527" s="65">
        <v>8</v>
      </c>
      <c r="S527" s="65" t="s">
        <v>71</v>
      </c>
      <c r="T527">
        <f t="shared" si="17"/>
        <v>3114</v>
      </c>
      <c r="U527">
        <v>4765</v>
      </c>
    </row>
    <row r="528" spans="15:21" x14ac:dyDescent="0.25">
      <c r="O528" s="66">
        <v>525</v>
      </c>
      <c r="P528" s="65">
        <f t="shared" si="16"/>
        <v>44</v>
      </c>
      <c r="Q528" s="65">
        <v>9</v>
      </c>
      <c r="S528" s="65" t="s">
        <v>72</v>
      </c>
      <c r="T528">
        <f t="shared" si="17"/>
        <v>3094</v>
      </c>
      <c r="U528">
        <v>2064</v>
      </c>
    </row>
    <row r="529" spans="15:21" x14ac:dyDescent="0.25">
      <c r="O529" s="66">
        <v>526</v>
      </c>
      <c r="P529" s="65">
        <f t="shared" si="16"/>
        <v>44</v>
      </c>
      <c r="Q529" s="65">
        <v>10</v>
      </c>
      <c r="S529" s="65" t="s">
        <v>73</v>
      </c>
      <c r="T529">
        <f t="shared" si="17"/>
        <v>2809</v>
      </c>
      <c r="U529">
        <v>2775</v>
      </c>
    </row>
    <row r="530" spans="15:21" x14ac:dyDescent="0.25">
      <c r="O530" s="66">
        <v>527</v>
      </c>
      <c r="P530" s="65">
        <f t="shared" si="16"/>
        <v>44</v>
      </c>
      <c r="Q530" s="65">
        <v>11</v>
      </c>
      <c r="S530" s="65" t="s">
        <v>74</v>
      </c>
      <c r="T530">
        <f t="shared" si="17"/>
        <v>4242</v>
      </c>
      <c r="U530">
        <v>2859</v>
      </c>
    </row>
    <row r="531" spans="15:21" x14ac:dyDescent="0.25">
      <c r="O531" s="66">
        <v>528</v>
      </c>
      <c r="P531" s="65">
        <f t="shared" si="16"/>
        <v>44</v>
      </c>
      <c r="Q531" s="65">
        <v>12</v>
      </c>
      <c r="S531" s="65" t="s">
        <v>75</v>
      </c>
      <c r="T531">
        <f t="shared" si="17"/>
        <v>1840</v>
      </c>
      <c r="U531">
        <v>149</v>
      </c>
    </row>
    <row r="532" spans="15:21" x14ac:dyDescent="0.25">
      <c r="O532" s="66">
        <v>529</v>
      </c>
      <c r="P532" s="65">
        <f t="shared" si="16"/>
        <v>45</v>
      </c>
      <c r="Q532" s="65">
        <v>1</v>
      </c>
      <c r="R532">
        <v>1838</v>
      </c>
      <c r="S532" s="65" t="s">
        <v>64</v>
      </c>
      <c r="T532">
        <f t="shared" si="17"/>
        <v>3464</v>
      </c>
      <c r="U532">
        <v>5328</v>
      </c>
    </row>
    <row r="533" spans="15:21" x14ac:dyDescent="0.25">
      <c r="O533" s="66">
        <v>530</v>
      </c>
      <c r="P533" s="65">
        <f t="shared" si="16"/>
        <v>45</v>
      </c>
      <c r="Q533" s="65">
        <v>2</v>
      </c>
      <c r="S533" s="65" t="s">
        <v>65</v>
      </c>
      <c r="T533">
        <f t="shared" si="17"/>
        <v>3091</v>
      </c>
      <c r="U533">
        <v>3852</v>
      </c>
    </row>
    <row r="534" spans="15:21" x14ac:dyDescent="0.25">
      <c r="O534" s="66">
        <v>531</v>
      </c>
      <c r="P534" s="65">
        <f t="shared" si="16"/>
        <v>45</v>
      </c>
      <c r="Q534" s="65">
        <v>3</v>
      </c>
      <c r="S534" s="65" t="s">
        <v>66</v>
      </c>
      <c r="T534">
        <f t="shared" si="17"/>
        <v>3065</v>
      </c>
      <c r="U534">
        <v>2121</v>
      </c>
    </row>
    <row r="535" spans="15:21" x14ac:dyDescent="0.25">
      <c r="O535" s="66">
        <v>532</v>
      </c>
      <c r="P535" s="65">
        <f t="shared" si="16"/>
        <v>45</v>
      </c>
      <c r="Q535" s="65">
        <v>4</v>
      </c>
      <c r="S535" s="65" t="s">
        <v>67</v>
      </c>
      <c r="T535">
        <f t="shared" si="17"/>
        <v>3015</v>
      </c>
      <c r="U535">
        <v>4320</v>
      </c>
    </row>
    <row r="536" spans="15:21" x14ac:dyDescent="0.25">
      <c r="O536" s="66">
        <v>533</v>
      </c>
      <c r="P536" s="65">
        <f t="shared" si="16"/>
        <v>45</v>
      </c>
      <c r="Q536" s="65">
        <v>5</v>
      </c>
      <c r="S536" s="65" t="s">
        <v>68</v>
      </c>
      <c r="T536">
        <f t="shared" si="17"/>
        <v>3211</v>
      </c>
      <c r="U536">
        <v>3325</v>
      </c>
    </row>
    <row r="537" spans="15:21" x14ac:dyDescent="0.25">
      <c r="O537" s="66">
        <v>534</v>
      </c>
      <c r="P537" s="65">
        <f t="shared" si="16"/>
        <v>45</v>
      </c>
      <c r="Q537" s="65">
        <v>6</v>
      </c>
      <c r="S537" s="65" t="s">
        <v>69</v>
      </c>
      <c r="T537">
        <f t="shared" si="17"/>
        <v>2801</v>
      </c>
      <c r="U537">
        <v>605</v>
      </c>
    </row>
    <row r="538" spans="15:21" x14ac:dyDescent="0.25">
      <c r="O538" s="66">
        <v>535</v>
      </c>
      <c r="P538" s="65">
        <f t="shared" si="16"/>
        <v>45</v>
      </c>
      <c r="Q538" s="65">
        <v>7</v>
      </c>
      <c r="S538" s="65" t="s">
        <v>70</v>
      </c>
      <c r="T538">
        <f t="shared" si="17"/>
        <v>2949</v>
      </c>
      <c r="U538">
        <v>5462</v>
      </c>
    </row>
    <row r="539" spans="15:21" x14ac:dyDescent="0.25">
      <c r="O539" s="66">
        <v>536</v>
      </c>
      <c r="P539" s="65">
        <f t="shared" si="16"/>
        <v>45</v>
      </c>
      <c r="Q539" s="65">
        <v>8</v>
      </c>
      <c r="S539" s="65" t="s">
        <v>71</v>
      </c>
      <c r="T539">
        <f t="shared" si="17"/>
        <v>3027</v>
      </c>
      <c r="U539">
        <v>4558</v>
      </c>
    </row>
    <row r="540" spans="15:21" x14ac:dyDescent="0.25">
      <c r="O540" s="66">
        <v>537</v>
      </c>
      <c r="P540" s="65">
        <f t="shared" si="16"/>
        <v>45</v>
      </c>
      <c r="Q540" s="65">
        <v>9</v>
      </c>
      <c r="S540" s="65" t="s">
        <v>72</v>
      </c>
      <c r="T540">
        <f t="shared" si="17"/>
        <v>2474</v>
      </c>
      <c r="U540">
        <v>1687</v>
      </c>
    </row>
    <row r="541" spans="15:21" x14ac:dyDescent="0.25">
      <c r="O541" s="66">
        <v>538</v>
      </c>
      <c r="P541" s="65">
        <f t="shared" si="16"/>
        <v>45</v>
      </c>
      <c r="Q541" s="65">
        <v>10</v>
      </c>
      <c r="S541" s="65" t="s">
        <v>73</v>
      </c>
      <c r="T541">
        <f t="shared" si="17"/>
        <v>3033</v>
      </c>
      <c r="U541">
        <v>3000</v>
      </c>
    </row>
    <row r="542" spans="15:21" x14ac:dyDescent="0.25">
      <c r="O542" s="66">
        <v>539</v>
      </c>
      <c r="P542" s="65">
        <f t="shared" si="16"/>
        <v>45</v>
      </c>
      <c r="Q542" s="65">
        <v>11</v>
      </c>
      <c r="S542" s="65" t="s">
        <v>74</v>
      </c>
      <c r="T542">
        <f t="shared" si="17"/>
        <v>3235</v>
      </c>
      <c r="U542">
        <v>2229</v>
      </c>
    </row>
    <row r="543" spans="15:21" x14ac:dyDescent="0.25">
      <c r="O543" s="66">
        <v>540</v>
      </c>
      <c r="P543" s="65">
        <f t="shared" si="16"/>
        <v>45</v>
      </c>
      <c r="Q543" s="65">
        <v>12</v>
      </c>
      <c r="S543" s="65" t="s">
        <v>75</v>
      </c>
      <c r="T543">
        <f t="shared" si="17"/>
        <v>4593</v>
      </c>
      <c r="U543">
        <v>565</v>
      </c>
    </row>
    <row r="544" spans="15:21" x14ac:dyDescent="0.25">
      <c r="O544" s="66">
        <v>541</v>
      </c>
      <c r="P544" s="65">
        <f t="shared" si="16"/>
        <v>46</v>
      </c>
      <c r="Q544" s="65">
        <v>1</v>
      </c>
      <c r="R544">
        <v>1839</v>
      </c>
      <c r="S544" s="65" t="s">
        <v>64</v>
      </c>
      <c r="T544">
        <f t="shared" si="17"/>
        <v>2592</v>
      </c>
      <c r="U544">
        <v>4059</v>
      </c>
    </row>
    <row r="545" spans="15:21" x14ac:dyDescent="0.25">
      <c r="O545" s="66">
        <v>542</v>
      </c>
      <c r="P545" s="65">
        <f t="shared" si="16"/>
        <v>46</v>
      </c>
      <c r="Q545" s="65">
        <v>2</v>
      </c>
      <c r="S545" s="65" t="s">
        <v>65</v>
      </c>
      <c r="T545">
        <f t="shared" si="17"/>
        <v>2715</v>
      </c>
      <c r="U545">
        <v>3418</v>
      </c>
    </row>
    <row r="546" spans="15:21" x14ac:dyDescent="0.25">
      <c r="O546" s="66">
        <v>543</v>
      </c>
      <c r="P546" s="65">
        <f t="shared" si="16"/>
        <v>46</v>
      </c>
      <c r="Q546" s="65">
        <v>3</v>
      </c>
      <c r="S546" s="65" t="s">
        <v>66</v>
      </c>
      <c r="T546">
        <f t="shared" si="17"/>
        <v>3351</v>
      </c>
      <c r="U546">
        <v>2265</v>
      </c>
    </row>
    <row r="547" spans="15:21" x14ac:dyDescent="0.25">
      <c r="O547" s="66">
        <v>544</v>
      </c>
      <c r="P547" s="65">
        <f t="shared" si="16"/>
        <v>46</v>
      </c>
      <c r="Q547" s="65">
        <v>4</v>
      </c>
      <c r="S547" s="65" t="s">
        <v>67</v>
      </c>
      <c r="T547">
        <f t="shared" si="17"/>
        <v>4059</v>
      </c>
      <c r="U547">
        <v>5906</v>
      </c>
    </row>
    <row r="548" spans="15:21" x14ac:dyDescent="0.25">
      <c r="O548" s="66">
        <v>545</v>
      </c>
      <c r="P548" s="65">
        <f t="shared" si="16"/>
        <v>46</v>
      </c>
      <c r="Q548" s="65">
        <v>5</v>
      </c>
      <c r="S548" s="65" t="s">
        <v>68</v>
      </c>
      <c r="T548">
        <f t="shared" si="17"/>
        <v>3163</v>
      </c>
      <c r="U548">
        <v>3280</v>
      </c>
    </row>
    <row r="549" spans="15:21" x14ac:dyDescent="0.25">
      <c r="O549" s="66">
        <v>546</v>
      </c>
      <c r="P549" s="65">
        <f t="shared" si="16"/>
        <v>46</v>
      </c>
      <c r="Q549" s="65">
        <v>6</v>
      </c>
      <c r="S549" s="65" t="s">
        <v>69</v>
      </c>
      <c r="T549">
        <f t="shared" si="17"/>
        <v>3491</v>
      </c>
      <c r="U549">
        <v>611</v>
      </c>
    </row>
    <row r="550" spans="15:21" x14ac:dyDescent="0.25">
      <c r="O550" s="66">
        <v>547</v>
      </c>
      <c r="P550" s="65">
        <f t="shared" si="16"/>
        <v>46</v>
      </c>
      <c r="Q550" s="65">
        <v>7</v>
      </c>
      <c r="S550" s="65" t="s">
        <v>70</v>
      </c>
      <c r="T550">
        <f t="shared" si="17"/>
        <v>2910</v>
      </c>
      <c r="U550">
        <v>5518</v>
      </c>
    </row>
    <row r="551" spans="15:21" x14ac:dyDescent="0.25">
      <c r="O551" s="66">
        <v>548</v>
      </c>
      <c r="P551" s="65">
        <f t="shared" si="16"/>
        <v>46</v>
      </c>
      <c r="Q551" s="65">
        <v>8</v>
      </c>
      <c r="S551" s="65" t="s">
        <v>71</v>
      </c>
      <c r="T551">
        <f t="shared" si="17"/>
        <v>3551</v>
      </c>
      <c r="U551">
        <v>5443</v>
      </c>
    </row>
    <row r="552" spans="15:21" x14ac:dyDescent="0.25">
      <c r="O552" s="66">
        <v>549</v>
      </c>
      <c r="P552" s="65">
        <f t="shared" si="16"/>
        <v>46</v>
      </c>
      <c r="Q552" s="65">
        <v>9</v>
      </c>
      <c r="S552" s="65" t="s">
        <v>72</v>
      </c>
      <c r="T552">
        <f t="shared" si="17"/>
        <v>3272</v>
      </c>
      <c r="U552">
        <v>2176</v>
      </c>
    </row>
    <row r="553" spans="15:21" x14ac:dyDescent="0.25">
      <c r="O553" s="66">
        <v>550</v>
      </c>
      <c r="P553" s="65">
        <f t="shared" si="16"/>
        <v>46</v>
      </c>
      <c r="Q553" s="65">
        <v>10</v>
      </c>
      <c r="S553" s="65" t="s">
        <v>73</v>
      </c>
      <c r="T553">
        <f t="shared" si="17"/>
        <v>2740</v>
      </c>
      <c r="U553">
        <v>2707</v>
      </c>
    </row>
    <row r="554" spans="15:21" x14ac:dyDescent="0.25">
      <c r="O554" s="66">
        <v>551</v>
      </c>
      <c r="P554" s="65">
        <f t="shared" si="16"/>
        <v>46</v>
      </c>
      <c r="Q554" s="65">
        <v>11</v>
      </c>
      <c r="S554" s="65" t="s">
        <v>74</v>
      </c>
      <c r="T554">
        <f t="shared" si="17"/>
        <v>3181</v>
      </c>
      <c r="U554">
        <v>2141</v>
      </c>
    </row>
    <row r="555" spans="15:21" x14ac:dyDescent="0.25">
      <c r="O555" s="66">
        <v>552</v>
      </c>
      <c r="P555" s="65">
        <f t="shared" si="16"/>
        <v>46</v>
      </c>
      <c r="Q555" s="65">
        <v>12</v>
      </c>
      <c r="S555" s="65" t="s">
        <v>75</v>
      </c>
      <c r="T555">
        <f t="shared" si="17"/>
        <v>714</v>
      </c>
      <c r="U555">
        <v>55</v>
      </c>
    </row>
    <row r="556" spans="15:21" x14ac:dyDescent="0.25">
      <c r="O556" s="66">
        <v>553</v>
      </c>
      <c r="P556" s="65">
        <f t="shared" si="16"/>
        <v>47</v>
      </c>
      <c r="Q556" s="65">
        <v>1</v>
      </c>
      <c r="R556">
        <v>1840</v>
      </c>
      <c r="S556" s="65" t="s">
        <v>64</v>
      </c>
      <c r="T556">
        <f t="shared" si="17"/>
        <v>3654</v>
      </c>
      <c r="U556">
        <v>5510</v>
      </c>
    </row>
    <row r="557" spans="15:21" x14ac:dyDescent="0.25">
      <c r="O557" s="66">
        <v>554</v>
      </c>
      <c r="P557" s="65">
        <f t="shared" si="16"/>
        <v>47</v>
      </c>
      <c r="Q557" s="65">
        <v>2</v>
      </c>
      <c r="S557" s="65" t="s">
        <v>65</v>
      </c>
      <c r="T557">
        <f t="shared" si="17"/>
        <v>3421</v>
      </c>
      <c r="U557">
        <v>4218</v>
      </c>
    </row>
    <row r="558" spans="15:21" x14ac:dyDescent="0.25">
      <c r="O558" s="66">
        <v>555</v>
      </c>
      <c r="P558" s="65">
        <f t="shared" si="16"/>
        <v>47</v>
      </c>
      <c r="Q558" s="65">
        <v>3</v>
      </c>
      <c r="S558" s="65" t="s">
        <v>66</v>
      </c>
      <c r="T558">
        <f t="shared" si="17"/>
        <v>3737</v>
      </c>
      <c r="U558">
        <v>2653</v>
      </c>
    </row>
    <row r="559" spans="15:21" x14ac:dyDescent="0.25">
      <c r="O559" s="66">
        <v>556</v>
      </c>
      <c r="P559" s="65">
        <f t="shared" si="16"/>
        <v>47</v>
      </c>
      <c r="Q559" s="65">
        <v>4</v>
      </c>
      <c r="S559" s="65" t="s">
        <v>67</v>
      </c>
      <c r="T559">
        <f t="shared" si="17"/>
        <v>4281</v>
      </c>
      <c r="U559">
        <v>6027</v>
      </c>
    </row>
    <row r="560" spans="15:21" x14ac:dyDescent="0.25">
      <c r="O560" s="66">
        <v>557</v>
      </c>
      <c r="P560" s="65">
        <f t="shared" si="16"/>
        <v>47</v>
      </c>
      <c r="Q560" s="65">
        <v>5</v>
      </c>
      <c r="S560" s="65" t="s">
        <v>68</v>
      </c>
      <c r="T560">
        <f t="shared" si="17"/>
        <v>3971</v>
      </c>
      <c r="U560">
        <v>4102</v>
      </c>
    </row>
    <row r="561" spans="15:21" x14ac:dyDescent="0.25">
      <c r="O561" s="66">
        <v>558</v>
      </c>
      <c r="P561" s="65">
        <f t="shared" si="16"/>
        <v>47</v>
      </c>
      <c r="Q561" s="65">
        <v>6</v>
      </c>
      <c r="S561" s="65" t="s">
        <v>69</v>
      </c>
      <c r="T561">
        <f t="shared" si="17"/>
        <v>5077</v>
      </c>
      <c r="U561">
        <v>1320</v>
      </c>
    </row>
    <row r="562" spans="15:21" x14ac:dyDescent="0.25">
      <c r="O562" s="66">
        <v>559</v>
      </c>
      <c r="P562" s="65">
        <f t="shared" si="16"/>
        <v>47</v>
      </c>
      <c r="Q562" s="65">
        <v>7</v>
      </c>
      <c r="S562" s="65" t="s">
        <v>70</v>
      </c>
      <c r="T562">
        <f t="shared" si="17"/>
        <v>4256</v>
      </c>
      <c r="U562">
        <v>7678</v>
      </c>
    </row>
    <row r="563" spans="15:21" x14ac:dyDescent="0.25">
      <c r="O563" s="66">
        <v>560</v>
      </c>
      <c r="P563" s="65">
        <f t="shared" si="16"/>
        <v>47</v>
      </c>
      <c r="Q563" s="65">
        <v>8</v>
      </c>
      <c r="S563" s="65" t="s">
        <v>71</v>
      </c>
      <c r="T563">
        <f t="shared" si="17"/>
        <v>4023</v>
      </c>
      <c r="U563">
        <v>5946</v>
      </c>
    </row>
    <row r="564" spans="15:21" x14ac:dyDescent="0.25">
      <c r="O564" s="66">
        <v>561</v>
      </c>
      <c r="P564" s="65">
        <f t="shared" si="16"/>
        <v>47</v>
      </c>
      <c r="Q564" s="65">
        <v>9</v>
      </c>
      <c r="S564" s="65" t="s">
        <v>72</v>
      </c>
      <c r="T564">
        <f t="shared" si="17"/>
        <v>4276</v>
      </c>
      <c r="U564">
        <v>2093</v>
      </c>
    </row>
    <row r="565" spans="15:21" x14ac:dyDescent="0.25">
      <c r="O565" s="66">
        <v>562</v>
      </c>
      <c r="P565" s="65">
        <f t="shared" si="16"/>
        <v>47</v>
      </c>
      <c r="Q565" s="65">
        <v>10</v>
      </c>
      <c r="S565" s="65" t="s">
        <v>73</v>
      </c>
      <c r="T565">
        <f t="shared" si="17"/>
        <v>4140</v>
      </c>
      <c r="U565">
        <v>4094</v>
      </c>
    </row>
    <row r="566" spans="15:21" x14ac:dyDescent="0.25">
      <c r="O566" s="66">
        <v>563</v>
      </c>
      <c r="P566" s="65">
        <f t="shared" si="16"/>
        <v>47</v>
      </c>
      <c r="Q566" s="65">
        <v>11</v>
      </c>
      <c r="S566" s="65" t="s">
        <v>74</v>
      </c>
      <c r="T566">
        <f t="shared" si="17"/>
        <v>4079</v>
      </c>
      <c r="U566">
        <v>2884</v>
      </c>
    </row>
    <row r="567" spans="15:21" x14ac:dyDescent="0.25">
      <c r="O567" s="66">
        <v>564</v>
      </c>
      <c r="P567" s="65">
        <f t="shared" si="16"/>
        <v>47</v>
      </c>
      <c r="Q567" s="65">
        <v>12</v>
      </c>
      <c r="S567" s="65" t="s">
        <v>75</v>
      </c>
      <c r="T567">
        <f t="shared" si="17"/>
        <v>3244</v>
      </c>
      <c r="U567">
        <v>558</v>
      </c>
    </row>
    <row r="568" spans="15:21" x14ac:dyDescent="0.25">
      <c r="O568" s="66">
        <v>565</v>
      </c>
      <c r="P568" s="65">
        <f t="shared" si="16"/>
        <v>48</v>
      </c>
      <c r="Q568" s="65">
        <v>1</v>
      </c>
      <c r="R568">
        <v>1841</v>
      </c>
      <c r="S568" s="65" t="s">
        <v>64</v>
      </c>
      <c r="T568">
        <f t="shared" si="17"/>
        <v>2896</v>
      </c>
      <c r="U568">
        <v>4477</v>
      </c>
    </row>
    <row r="569" spans="15:21" x14ac:dyDescent="0.25">
      <c r="O569" s="66">
        <v>566</v>
      </c>
      <c r="P569" s="65">
        <f t="shared" si="16"/>
        <v>48</v>
      </c>
      <c r="Q569" s="65">
        <v>2</v>
      </c>
      <c r="S569" s="65" t="s">
        <v>65</v>
      </c>
      <c r="T569">
        <f t="shared" si="17"/>
        <v>3370</v>
      </c>
      <c r="U569">
        <v>4212</v>
      </c>
    </row>
    <row r="570" spans="15:21" x14ac:dyDescent="0.25">
      <c r="O570" s="66">
        <v>567</v>
      </c>
      <c r="P570" s="65">
        <f t="shared" si="16"/>
        <v>48</v>
      </c>
      <c r="Q570" s="65">
        <v>3</v>
      </c>
      <c r="S570" s="65" t="s">
        <v>66</v>
      </c>
      <c r="T570">
        <f t="shared" si="17"/>
        <v>3510</v>
      </c>
      <c r="U570">
        <v>2415</v>
      </c>
    </row>
    <row r="571" spans="15:21" x14ac:dyDescent="0.25">
      <c r="O571" s="66">
        <v>568</v>
      </c>
      <c r="P571" s="65">
        <f t="shared" si="16"/>
        <v>48</v>
      </c>
      <c r="Q571" s="65">
        <v>4</v>
      </c>
      <c r="S571" s="65" t="s">
        <v>67</v>
      </c>
      <c r="T571">
        <f t="shared" si="17"/>
        <v>3908</v>
      </c>
      <c r="U571">
        <v>5623</v>
      </c>
    </row>
    <row r="572" spans="15:21" x14ac:dyDescent="0.25">
      <c r="O572" s="66">
        <v>569</v>
      </c>
      <c r="P572" s="65">
        <f t="shared" si="16"/>
        <v>48</v>
      </c>
      <c r="Q572" s="65">
        <v>5</v>
      </c>
      <c r="S572" s="65" t="s">
        <v>68</v>
      </c>
      <c r="T572">
        <f t="shared" si="17"/>
        <v>3740</v>
      </c>
      <c r="U572">
        <v>3871</v>
      </c>
    </row>
    <row r="573" spans="15:21" x14ac:dyDescent="0.25">
      <c r="O573" s="66">
        <v>570</v>
      </c>
      <c r="P573" s="65">
        <f t="shared" si="16"/>
        <v>48</v>
      </c>
      <c r="Q573" s="65">
        <v>6</v>
      </c>
      <c r="S573" s="65" t="s">
        <v>69</v>
      </c>
      <c r="T573">
        <f t="shared" si="17"/>
        <v>4338</v>
      </c>
      <c r="U573">
        <v>885</v>
      </c>
    </row>
    <row r="574" spans="15:21" x14ac:dyDescent="0.25">
      <c r="O574" s="66">
        <v>571</v>
      </c>
      <c r="P574" s="65">
        <f t="shared" si="16"/>
        <v>48</v>
      </c>
      <c r="Q574" s="65">
        <v>7</v>
      </c>
      <c r="S574" s="65" t="s">
        <v>70</v>
      </c>
      <c r="T574">
        <f t="shared" si="17"/>
        <v>4310</v>
      </c>
      <c r="U574">
        <v>8034</v>
      </c>
    </row>
    <row r="575" spans="15:21" x14ac:dyDescent="0.25">
      <c r="O575" s="66">
        <v>572</v>
      </c>
      <c r="P575" s="65">
        <f t="shared" si="16"/>
        <v>48</v>
      </c>
      <c r="Q575" s="65">
        <v>8</v>
      </c>
      <c r="S575" s="65" t="s">
        <v>71</v>
      </c>
      <c r="T575">
        <f t="shared" si="17"/>
        <v>3919</v>
      </c>
      <c r="U575">
        <v>5934</v>
      </c>
    </row>
    <row r="576" spans="15:21" x14ac:dyDescent="0.25">
      <c r="O576" s="66">
        <v>573</v>
      </c>
      <c r="P576" s="65">
        <f t="shared" si="16"/>
        <v>48</v>
      </c>
      <c r="Q576" s="65">
        <v>9</v>
      </c>
      <c r="S576" s="65" t="s">
        <v>72</v>
      </c>
      <c r="T576">
        <f t="shared" si="17"/>
        <v>4650</v>
      </c>
      <c r="U576">
        <v>3148</v>
      </c>
    </row>
    <row r="577" spans="15:21" x14ac:dyDescent="0.25">
      <c r="O577" s="66">
        <v>574</v>
      </c>
      <c r="P577" s="65">
        <f t="shared" si="16"/>
        <v>48</v>
      </c>
      <c r="Q577" s="65">
        <v>10</v>
      </c>
      <c r="S577" s="65" t="s">
        <v>73</v>
      </c>
      <c r="T577">
        <f t="shared" si="17"/>
        <v>4700</v>
      </c>
      <c r="U577">
        <v>4648</v>
      </c>
    </row>
    <row r="578" spans="15:21" x14ac:dyDescent="0.25">
      <c r="O578" s="66">
        <v>575</v>
      </c>
      <c r="P578" s="65">
        <f t="shared" si="16"/>
        <v>48</v>
      </c>
      <c r="Q578" s="65">
        <v>11</v>
      </c>
      <c r="S578" s="65" t="s">
        <v>74</v>
      </c>
      <c r="T578">
        <f t="shared" si="17"/>
        <v>3680</v>
      </c>
      <c r="U578">
        <v>2521</v>
      </c>
    </row>
    <row r="579" spans="15:21" x14ac:dyDescent="0.25">
      <c r="O579" s="66">
        <v>576</v>
      </c>
      <c r="P579" s="65">
        <f t="shared" si="16"/>
        <v>48</v>
      </c>
      <c r="Q579" s="65">
        <v>12</v>
      </c>
      <c r="S579" s="65" t="s">
        <v>75</v>
      </c>
      <c r="T579">
        <f t="shared" si="17"/>
        <v>1664</v>
      </c>
      <c r="U579">
        <v>183</v>
      </c>
    </row>
    <row r="580" spans="15:21" x14ac:dyDescent="0.25">
      <c r="O580" s="66">
        <v>577</v>
      </c>
      <c r="P580" s="65">
        <f t="shared" ref="P580:P643" si="18">ROUNDUP(O580/12,0)</f>
        <v>49</v>
      </c>
      <c r="Q580" s="65">
        <v>1</v>
      </c>
      <c r="R580">
        <v>1842</v>
      </c>
      <c r="S580" s="65" t="s">
        <v>64</v>
      </c>
      <c r="T580">
        <f t="shared" ref="T580:T643" si="19">INDEX($B$7:$M$62,P580,Q580)</f>
        <v>3105</v>
      </c>
      <c r="U580">
        <v>4552</v>
      </c>
    </row>
    <row r="581" spans="15:21" x14ac:dyDescent="0.25">
      <c r="O581" s="66">
        <v>578</v>
      </c>
      <c r="P581" s="65">
        <f t="shared" si="18"/>
        <v>49</v>
      </c>
      <c r="Q581" s="65">
        <v>2</v>
      </c>
      <c r="S581" s="65" t="s">
        <v>65</v>
      </c>
      <c r="T581">
        <f t="shared" si="19"/>
        <v>3696</v>
      </c>
      <c r="U581">
        <v>4487</v>
      </c>
    </row>
    <row r="582" spans="15:21" x14ac:dyDescent="0.25">
      <c r="O582" s="66">
        <v>579</v>
      </c>
      <c r="P582" s="65">
        <f t="shared" si="18"/>
        <v>49</v>
      </c>
      <c r="Q582" s="65">
        <v>3</v>
      </c>
      <c r="S582" s="65" t="s">
        <v>66</v>
      </c>
      <c r="T582">
        <f t="shared" si="19"/>
        <v>2486</v>
      </c>
      <c r="U582">
        <v>1822</v>
      </c>
    </row>
    <row r="583" spans="15:21" x14ac:dyDescent="0.25">
      <c r="O583" s="66">
        <v>580</v>
      </c>
      <c r="P583" s="65">
        <f t="shared" si="18"/>
        <v>49</v>
      </c>
      <c r="Q583" s="65">
        <v>4</v>
      </c>
      <c r="S583" s="65" t="s">
        <v>67</v>
      </c>
      <c r="T583">
        <f t="shared" si="19"/>
        <v>2937</v>
      </c>
      <c r="U583">
        <v>4038</v>
      </c>
    </row>
    <row r="584" spans="15:21" x14ac:dyDescent="0.25">
      <c r="O584" s="66">
        <v>581</v>
      </c>
      <c r="P584" s="65">
        <f t="shared" si="18"/>
        <v>49</v>
      </c>
      <c r="Q584" s="65">
        <v>5</v>
      </c>
      <c r="S584" s="65" t="s">
        <v>68</v>
      </c>
      <c r="T584">
        <f t="shared" si="19"/>
        <v>2420</v>
      </c>
      <c r="U584">
        <v>2493</v>
      </c>
    </row>
    <row r="585" spans="15:21" x14ac:dyDescent="0.25">
      <c r="O585" s="66">
        <v>582</v>
      </c>
      <c r="P585" s="65">
        <f t="shared" si="18"/>
        <v>49</v>
      </c>
      <c r="Q585" s="65">
        <v>6</v>
      </c>
      <c r="S585" s="65" t="s">
        <v>69</v>
      </c>
      <c r="T585">
        <f t="shared" si="19"/>
        <v>1281</v>
      </c>
      <c r="U585">
        <v>410</v>
      </c>
    </row>
    <row r="586" spans="15:21" x14ac:dyDescent="0.25">
      <c r="O586" s="66">
        <v>583</v>
      </c>
      <c r="P586" s="65">
        <f t="shared" si="18"/>
        <v>49</v>
      </c>
      <c r="Q586" s="65">
        <v>7</v>
      </c>
      <c r="S586" s="65" t="s">
        <v>70</v>
      </c>
      <c r="T586">
        <f t="shared" si="19"/>
        <v>3322</v>
      </c>
      <c r="U586">
        <v>5773</v>
      </c>
    </row>
    <row r="587" spans="15:21" x14ac:dyDescent="0.25">
      <c r="O587" s="66">
        <v>584</v>
      </c>
      <c r="P587" s="65">
        <f t="shared" si="18"/>
        <v>49</v>
      </c>
      <c r="Q587" s="65">
        <v>8</v>
      </c>
      <c r="S587" s="65" t="s">
        <v>71</v>
      </c>
      <c r="T587">
        <f t="shared" si="19"/>
        <v>3648</v>
      </c>
      <c r="U587">
        <v>5250</v>
      </c>
    </row>
    <row r="588" spans="15:21" x14ac:dyDescent="0.25">
      <c r="O588" s="66">
        <v>585</v>
      </c>
      <c r="P588" s="65">
        <f t="shared" si="18"/>
        <v>49</v>
      </c>
      <c r="Q588" s="65">
        <v>9</v>
      </c>
      <c r="S588" s="65" t="s">
        <v>72</v>
      </c>
      <c r="T588">
        <f t="shared" si="19"/>
        <v>4188</v>
      </c>
      <c r="U588">
        <v>3032</v>
      </c>
    </row>
    <row r="589" spans="15:21" x14ac:dyDescent="0.25">
      <c r="O589" s="66">
        <v>586</v>
      </c>
      <c r="P589" s="65">
        <f t="shared" si="18"/>
        <v>49</v>
      </c>
      <c r="Q589" s="65">
        <v>10</v>
      </c>
      <c r="S589" s="65" t="s">
        <v>73</v>
      </c>
      <c r="T589">
        <f t="shared" si="19"/>
        <v>4135</v>
      </c>
      <c r="U589">
        <v>4094</v>
      </c>
    </row>
    <row r="590" spans="15:21" x14ac:dyDescent="0.25">
      <c r="O590" s="66">
        <v>587</v>
      </c>
      <c r="P590" s="65">
        <f t="shared" si="18"/>
        <v>49</v>
      </c>
      <c r="Q590" s="65">
        <v>11</v>
      </c>
      <c r="S590" s="65" t="s">
        <v>74</v>
      </c>
      <c r="T590">
        <f t="shared" si="19"/>
        <v>5066</v>
      </c>
      <c r="U590">
        <v>3703</v>
      </c>
    </row>
    <row r="591" spans="15:21" x14ac:dyDescent="0.25">
      <c r="O591" s="66">
        <v>588</v>
      </c>
      <c r="P591" s="65">
        <f t="shared" si="18"/>
        <v>49</v>
      </c>
      <c r="Q591" s="65">
        <v>12</v>
      </c>
      <c r="S591" s="65" t="s">
        <v>75</v>
      </c>
      <c r="T591">
        <f t="shared" si="19"/>
        <v>2854</v>
      </c>
      <c r="U591">
        <v>685</v>
      </c>
    </row>
    <row r="592" spans="15:21" x14ac:dyDescent="0.25">
      <c r="O592" s="66">
        <v>589</v>
      </c>
      <c r="P592" s="65">
        <f t="shared" si="18"/>
        <v>50</v>
      </c>
      <c r="Q592" s="65">
        <v>1</v>
      </c>
      <c r="R592">
        <v>1843</v>
      </c>
      <c r="S592" s="65" t="s">
        <v>64</v>
      </c>
      <c r="T592">
        <f t="shared" si="19"/>
        <v>5485</v>
      </c>
      <c r="U592">
        <v>7822</v>
      </c>
    </row>
    <row r="593" spans="15:21" x14ac:dyDescent="0.25">
      <c r="O593" s="66">
        <v>590</v>
      </c>
      <c r="P593" s="65">
        <f t="shared" si="18"/>
        <v>50</v>
      </c>
      <c r="Q593" s="65">
        <v>2</v>
      </c>
      <c r="S593" s="65" t="s">
        <v>65</v>
      </c>
      <c r="T593">
        <f t="shared" si="19"/>
        <v>5457</v>
      </c>
      <c r="U593">
        <v>6521</v>
      </c>
    </row>
    <row r="594" spans="15:21" x14ac:dyDescent="0.25">
      <c r="O594" s="66">
        <v>591</v>
      </c>
      <c r="P594" s="65">
        <f t="shared" si="18"/>
        <v>50</v>
      </c>
      <c r="Q594" s="65">
        <v>3</v>
      </c>
      <c r="S594" s="65" t="s">
        <v>66</v>
      </c>
      <c r="T594">
        <f t="shared" si="19"/>
        <v>6239</v>
      </c>
      <c r="U594">
        <v>4717</v>
      </c>
    </row>
    <row r="595" spans="15:21" x14ac:dyDescent="0.25">
      <c r="O595" s="66">
        <v>592</v>
      </c>
      <c r="P595" s="65">
        <f t="shared" si="18"/>
        <v>50</v>
      </c>
      <c r="Q595" s="65">
        <v>4</v>
      </c>
      <c r="S595" s="65" t="s">
        <v>67</v>
      </c>
      <c r="T595">
        <f t="shared" si="19"/>
        <v>3899</v>
      </c>
      <c r="U595">
        <v>5232</v>
      </c>
    </row>
    <row r="596" spans="15:21" x14ac:dyDescent="0.25">
      <c r="O596" s="66">
        <v>593</v>
      </c>
      <c r="P596" s="65">
        <f t="shared" si="18"/>
        <v>50</v>
      </c>
      <c r="Q596" s="65">
        <v>5</v>
      </c>
      <c r="S596" s="65" t="s">
        <v>68</v>
      </c>
      <c r="T596">
        <f t="shared" si="19"/>
        <v>3276</v>
      </c>
      <c r="U596">
        <v>3368</v>
      </c>
    </row>
    <row r="597" spans="15:21" x14ac:dyDescent="0.25">
      <c r="O597" s="66">
        <v>594</v>
      </c>
      <c r="P597" s="65">
        <f t="shared" si="18"/>
        <v>50</v>
      </c>
      <c r="Q597" s="65">
        <v>6</v>
      </c>
      <c r="S597" s="65" t="s">
        <v>69</v>
      </c>
      <c r="T597">
        <f t="shared" si="19"/>
        <v>2053</v>
      </c>
      <c r="U597">
        <v>778</v>
      </c>
    </row>
    <row r="598" spans="15:21" x14ac:dyDescent="0.25">
      <c r="O598" s="66">
        <v>595</v>
      </c>
      <c r="P598" s="65">
        <f t="shared" si="18"/>
        <v>50</v>
      </c>
      <c r="Q598" s="65">
        <v>7</v>
      </c>
      <c r="S598" s="65" t="s">
        <v>70</v>
      </c>
      <c r="T598">
        <f t="shared" si="19"/>
        <v>3573</v>
      </c>
      <c r="U598">
        <v>5982</v>
      </c>
    </row>
    <row r="599" spans="15:21" x14ac:dyDescent="0.25">
      <c r="O599" s="66">
        <v>596</v>
      </c>
      <c r="P599" s="65">
        <f t="shared" si="18"/>
        <v>50</v>
      </c>
      <c r="Q599" s="65">
        <v>8</v>
      </c>
      <c r="S599" s="65" t="s">
        <v>71</v>
      </c>
      <c r="T599">
        <f t="shared" si="19"/>
        <v>3194</v>
      </c>
      <c r="U599">
        <v>4475</v>
      </c>
    </row>
    <row r="600" spans="15:21" x14ac:dyDescent="0.25">
      <c r="O600" s="66">
        <v>597</v>
      </c>
      <c r="P600" s="65">
        <f t="shared" si="18"/>
        <v>50</v>
      </c>
      <c r="Q600" s="65">
        <v>9</v>
      </c>
      <c r="S600" s="65" t="s">
        <v>72</v>
      </c>
      <c r="T600">
        <f t="shared" si="19"/>
        <v>2192</v>
      </c>
      <c r="U600">
        <v>2178</v>
      </c>
    </row>
    <row r="601" spans="15:21" x14ac:dyDescent="0.25">
      <c r="O601" s="66">
        <v>598</v>
      </c>
      <c r="P601" s="65">
        <f t="shared" si="18"/>
        <v>50</v>
      </c>
      <c r="Q601" s="65">
        <v>10</v>
      </c>
      <c r="S601" s="65" t="s">
        <v>73</v>
      </c>
      <c r="T601">
        <f t="shared" si="19"/>
        <v>3550</v>
      </c>
      <c r="U601">
        <v>3518</v>
      </c>
    </row>
    <row r="602" spans="15:21" x14ac:dyDescent="0.25">
      <c r="O602" s="66">
        <v>599</v>
      </c>
      <c r="P602" s="65">
        <f t="shared" si="18"/>
        <v>50</v>
      </c>
      <c r="Q602" s="65">
        <v>11</v>
      </c>
      <c r="S602" s="65" t="s">
        <v>74</v>
      </c>
      <c r="T602">
        <f t="shared" si="19"/>
        <v>2504</v>
      </c>
      <c r="U602">
        <v>2351</v>
      </c>
    </row>
    <row r="603" spans="15:21" x14ac:dyDescent="0.25">
      <c r="O603" s="66">
        <v>600</v>
      </c>
      <c r="P603" s="65">
        <f t="shared" si="18"/>
        <v>50</v>
      </c>
      <c r="Q603" s="65">
        <v>12</v>
      </c>
      <c r="S603" s="65" t="s">
        <v>75</v>
      </c>
      <c r="T603">
        <f t="shared" si="19"/>
        <v>2532</v>
      </c>
      <c r="U603">
        <v>1957</v>
      </c>
    </row>
    <row r="604" spans="15:21" x14ac:dyDescent="0.25">
      <c r="O604" s="66">
        <v>601</v>
      </c>
      <c r="P604" s="65">
        <f t="shared" si="18"/>
        <v>51</v>
      </c>
      <c r="Q604" s="65">
        <v>1</v>
      </c>
      <c r="R604">
        <v>1844</v>
      </c>
      <c r="S604" s="65" t="s">
        <v>64</v>
      </c>
      <c r="T604">
        <f t="shared" si="19"/>
        <v>5642</v>
      </c>
      <c r="U604">
        <v>6110</v>
      </c>
    </row>
    <row r="605" spans="15:21" x14ac:dyDescent="0.25">
      <c r="O605" s="66">
        <v>602</v>
      </c>
      <c r="P605" s="65">
        <f t="shared" si="18"/>
        <v>51</v>
      </c>
      <c r="Q605" s="65">
        <v>2</v>
      </c>
      <c r="S605" s="65" t="s">
        <v>65</v>
      </c>
      <c r="T605">
        <f t="shared" si="19"/>
        <v>5013</v>
      </c>
      <c r="U605">
        <v>3935</v>
      </c>
    </row>
    <row r="606" spans="15:21" x14ac:dyDescent="0.25">
      <c r="O606" s="66">
        <v>603</v>
      </c>
      <c r="P606" s="65">
        <f t="shared" si="18"/>
        <v>51</v>
      </c>
      <c r="Q606" s="65">
        <v>3</v>
      </c>
      <c r="S606" s="65" t="s">
        <v>66</v>
      </c>
      <c r="T606">
        <f t="shared" si="19"/>
        <v>2868</v>
      </c>
      <c r="U606">
        <v>2108</v>
      </c>
    </row>
    <row r="607" spans="15:21" x14ac:dyDescent="0.25">
      <c r="O607" s="66">
        <v>604</v>
      </c>
      <c r="P607" s="65">
        <f t="shared" si="18"/>
        <v>51</v>
      </c>
      <c r="Q607" s="65">
        <v>4</v>
      </c>
      <c r="S607" s="65" t="s">
        <v>67</v>
      </c>
      <c r="T607">
        <f t="shared" si="19"/>
        <v>2564</v>
      </c>
      <c r="U607">
        <v>5012</v>
      </c>
    </row>
    <row r="608" spans="15:21" x14ac:dyDescent="0.25">
      <c r="O608" s="66">
        <v>605</v>
      </c>
      <c r="P608" s="65">
        <f t="shared" si="18"/>
        <v>51</v>
      </c>
      <c r="Q608" s="65">
        <v>5</v>
      </c>
      <c r="S608" s="65" t="s">
        <v>68</v>
      </c>
      <c r="T608">
        <f t="shared" si="19"/>
        <v>3398</v>
      </c>
      <c r="U608">
        <v>2973</v>
      </c>
    </row>
    <row r="609" spans="15:21" x14ac:dyDescent="0.25">
      <c r="O609" s="66">
        <v>606</v>
      </c>
      <c r="P609" s="65">
        <f t="shared" si="18"/>
        <v>51</v>
      </c>
      <c r="Q609" s="65">
        <v>6</v>
      </c>
      <c r="S609" s="65" t="s">
        <v>69</v>
      </c>
      <c r="T609">
        <f t="shared" si="19"/>
        <v>2624</v>
      </c>
      <c r="U609">
        <v>2335</v>
      </c>
    </row>
    <row r="610" spans="15:21" x14ac:dyDescent="0.25">
      <c r="O610" s="66">
        <v>607</v>
      </c>
      <c r="P610" s="65">
        <f t="shared" si="18"/>
        <v>51</v>
      </c>
      <c r="Q610" s="65">
        <v>7</v>
      </c>
      <c r="S610" s="65" t="s">
        <v>70</v>
      </c>
      <c r="T610">
        <f t="shared" si="19"/>
        <v>4298</v>
      </c>
      <c r="U610">
        <v>5604</v>
      </c>
    </row>
    <row r="611" spans="15:21" x14ac:dyDescent="0.25">
      <c r="O611" s="66">
        <v>608</v>
      </c>
      <c r="P611" s="65">
        <f t="shared" si="18"/>
        <v>51</v>
      </c>
      <c r="Q611" s="65">
        <v>8</v>
      </c>
      <c r="S611" s="65" t="s">
        <v>71</v>
      </c>
      <c r="T611">
        <f t="shared" si="19"/>
        <v>2677</v>
      </c>
      <c r="U611">
        <v>2369</v>
      </c>
    </row>
    <row r="612" spans="15:21" x14ac:dyDescent="0.25">
      <c r="O612" s="66">
        <v>609</v>
      </c>
      <c r="P612" s="65">
        <f t="shared" si="18"/>
        <v>51</v>
      </c>
      <c r="Q612" s="65">
        <v>9</v>
      </c>
      <c r="S612" s="65" t="s">
        <v>72</v>
      </c>
      <c r="T612">
        <f t="shared" si="19"/>
        <v>1345</v>
      </c>
      <c r="U612">
        <v>1181</v>
      </c>
    </row>
    <row r="613" spans="15:21" x14ac:dyDescent="0.25">
      <c r="O613" s="66">
        <v>610</v>
      </c>
      <c r="P613" s="65">
        <f t="shared" si="18"/>
        <v>51</v>
      </c>
      <c r="Q613" s="65">
        <v>10</v>
      </c>
      <c r="S613" s="65" t="s">
        <v>73</v>
      </c>
      <c r="T613">
        <f t="shared" si="19"/>
        <v>2447</v>
      </c>
      <c r="U613">
        <v>2197</v>
      </c>
    </row>
    <row r="614" spans="15:21" x14ac:dyDescent="0.25">
      <c r="O614" s="66">
        <v>611</v>
      </c>
      <c r="P614" s="65">
        <f t="shared" si="18"/>
        <v>51</v>
      </c>
      <c r="Q614" s="65">
        <v>11</v>
      </c>
      <c r="S614" s="65" t="s">
        <v>74</v>
      </c>
      <c r="T614">
        <f t="shared" si="19"/>
        <v>921</v>
      </c>
      <c r="U614">
        <v>791</v>
      </c>
    </row>
    <row r="615" spans="15:21" x14ac:dyDescent="0.25">
      <c r="O615" s="66">
        <v>612</v>
      </c>
      <c r="P615" s="65">
        <f t="shared" si="18"/>
        <v>51</v>
      </c>
      <c r="Q615" s="65">
        <v>12</v>
      </c>
      <c r="S615" s="65" t="s">
        <v>75</v>
      </c>
      <c r="T615">
        <f t="shared" si="19"/>
        <v>498</v>
      </c>
      <c r="U615">
        <v>311</v>
      </c>
    </row>
    <row r="616" spans="15:21" x14ac:dyDescent="0.25">
      <c r="O616" s="66">
        <v>613</v>
      </c>
      <c r="P616" s="65">
        <f t="shared" si="18"/>
        <v>52</v>
      </c>
      <c r="Q616" s="65">
        <v>1</v>
      </c>
      <c r="R616">
        <v>1845</v>
      </c>
      <c r="S616" s="65" t="s">
        <v>64</v>
      </c>
      <c r="T616">
        <f t="shared" si="19"/>
        <v>568</v>
      </c>
      <c r="U616">
        <v>672</v>
      </c>
    </row>
    <row r="617" spans="15:21" x14ac:dyDescent="0.25">
      <c r="O617" s="66">
        <v>614</v>
      </c>
      <c r="P617" s="65">
        <f t="shared" si="18"/>
        <v>52</v>
      </c>
      <c r="Q617" s="65">
        <v>2</v>
      </c>
      <c r="S617" s="65" t="s">
        <v>65</v>
      </c>
      <c r="T617">
        <f t="shared" si="19"/>
        <v>437</v>
      </c>
      <c r="U617">
        <v>338</v>
      </c>
    </row>
    <row r="618" spans="15:21" x14ac:dyDescent="0.25">
      <c r="O618" s="66">
        <v>615</v>
      </c>
      <c r="P618" s="65">
        <f t="shared" si="18"/>
        <v>52</v>
      </c>
      <c r="Q618" s="65">
        <v>3</v>
      </c>
      <c r="S618" s="65" t="s">
        <v>66</v>
      </c>
      <c r="T618">
        <f t="shared" si="19"/>
        <v>481</v>
      </c>
      <c r="U618">
        <v>334</v>
      </c>
    </row>
    <row r="619" spans="15:21" x14ac:dyDescent="0.25">
      <c r="O619" s="66">
        <v>616</v>
      </c>
      <c r="P619" s="65">
        <f t="shared" si="18"/>
        <v>52</v>
      </c>
      <c r="Q619" s="65">
        <v>4</v>
      </c>
      <c r="S619" s="65" t="s">
        <v>67</v>
      </c>
      <c r="T619">
        <f t="shared" si="19"/>
        <v>502</v>
      </c>
      <c r="U619">
        <v>1156</v>
      </c>
    </row>
    <row r="620" spans="15:21" x14ac:dyDescent="0.25">
      <c r="O620" s="66">
        <v>617</v>
      </c>
      <c r="P620" s="65">
        <f t="shared" si="18"/>
        <v>52</v>
      </c>
      <c r="Q620" s="65">
        <v>5</v>
      </c>
      <c r="S620" s="65" t="s">
        <v>68</v>
      </c>
      <c r="T620">
        <f t="shared" si="19"/>
        <v>444</v>
      </c>
      <c r="U620">
        <v>379</v>
      </c>
    </row>
    <row r="621" spans="15:21" x14ac:dyDescent="0.25">
      <c r="O621" s="66">
        <v>618</v>
      </c>
      <c r="P621" s="65">
        <f t="shared" si="18"/>
        <v>52</v>
      </c>
      <c r="Q621" s="65">
        <v>6</v>
      </c>
      <c r="S621" s="65" t="s">
        <v>69</v>
      </c>
      <c r="T621">
        <f t="shared" si="19"/>
        <v>361</v>
      </c>
      <c r="U621">
        <v>311</v>
      </c>
    </row>
    <row r="622" spans="15:21" x14ac:dyDescent="0.25">
      <c r="O622" s="66">
        <v>619</v>
      </c>
      <c r="P622" s="65">
        <f t="shared" si="18"/>
        <v>52</v>
      </c>
      <c r="Q622" s="65">
        <v>7</v>
      </c>
      <c r="S622" s="65" t="s">
        <v>70</v>
      </c>
      <c r="T622">
        <f t="shared" si="19"/>
        <v>372</v>
      </c>
      <c r="U622">
        <v>520</v>
      </c>
    </row>
    <row r="623" spans="15:21" x14ac:dyDescent="0.25">
      <c r="O623" s="66">
        <v>620</v>
      </c>
      <c r="P623" s="65">
        <f t="shared" si="18"/>
        <v>52</v>
      </c>
      <c r="Q623" s="65">
        <v>8</v>
      </c>
      <c r="S623" s="65" t="s">
        <v>71</v>
      </c>
      <c r="T623">
        <f t="shared" si="19"/>
        <v>411</v>
      </c>
      <c r="U623">
        <v>340</v>
      </c>
    </row>
    <row r="624" spans="15:21" x14ac:dyDescent="0.25">
      <c r="O624" s="66">
        <v>621</v>
      </c>
      <c r="P624" s="65">
        <f t="shared" si="18"/>
        <v>52</v>
      </c>
      <c r="Q624" s="65">
        <v>9</v>
      </c>
      <c r="S624" s="65" t="s">
        <v>72</v>
      </c>
      <c r="T624">
        <f t="shared" si="19"/>
        <v>456</v>
      </c>
      <c r="U624">
        <v>367</v>
      </c>
    </row>
    <row r="625" spans="15:21" x14ac:dyDescent="0.25">
      <c r="O625" s="66">
        <v>622</v>
      </c>
      <c r="P625" s="65">
        <f t="shared" si="18"/>
        <v>52</v>
      </c>
      <c r="Q625" s="65">
        <v>10</v>
      </c>
      <c r="S625" s="65" t="s">
        <v>73</v>
      </c>
      <c r="T625">
        <f t="shared" si="19"/>
        <v>412</v>
      </c>
      <c r="U625">
        <v>337</v>
      </c>
    </row>
    <row r="626" spans="15:21" x14ac:dyDescent="0.25">
      <c r="O626" s="66">
        <v>623</v>
      </c>
      <c r="P626" s="65">
        <f t="shared" si="18"/>
        <v>52</v>
      </c>
      <c r="Q626" s="65">
        <v>11</v>
      </c>
      <c r="S626" s="65" t="s">
        <v>74</v>
      </c>
      <c r="T626">
        <f t="shared" si="19"/>
        <v>377</v>
      </c>
      <c r="U626">
        <v>337</v>
      </c>
    </row>
    <row r="627" spans="15:21" x14ac:dyDescent="0.25">
      <c r="O627" s="66">
        <v>624</v>
      </c>
      <c r="P627" s="65">
        <f t="shared" si="18"/>
        <v>52</v>
      </c>
      <c r="Q627" s="65">
        <v>12</v>
      </c>
      <c r="S627" s="65" t="s">
        <v>75</v>
      </c>
      <c r="T627">
        <f t="shared" si="19"/>
        <v>469</v>
      </c>
      <c r="U627">
        <v>337</v>
      </c>
    </row>
    <row r="628" spans="15:21" x14ac:dyDescent="0.25">
      <c r="O628" s="66">
        <v>625</v>
      </c>
      <c r="P628" s="65">
        <f t="shared" si="18"/>
        <v>53</v>
      </c>
      <c r="Q628" s="65">
        <v>1</v>
      </c>
      <c r="R628">
        <v>1846</v>
      </c>
      <c r="S628" s="65" t="s">
        <v>64</v>
      </c>
      <c r="T628">
        <f t="shared" si="19"/>
        <v>296</v>
      </c>
      <c r="U628">
        <v>337</v>
      </c>
    </row>
    <row r="629" spans="15:21" x14ac:dyDescent="0.25">
      <c r="O629" s="66">
        <v>626</v>
      </c>
      <c r="P629" s="65">
        <f t="shared" si="18"/>
        <v>53</v>
      </c>
      <c r="Q629" s="65">
        <v>2</v>
      </c>
      <c r="S629" s="65" t="s">
        <v>65</v>
      </c>
      <c r="T629">
        <f t="shared" si="19"/>
        <v>406</v>
      </c>
      <c r="U629">
        <v>337</v>
      </c>
    </row>
    <row r="630" spans="15:21" x14ac:dyDescent="0.25">
      <c r="O630" s="66">
        <v>627</v>
      </c>
      <c r="P630" s="65">
        <f t="shared" si="18"/>
        <v>53</v>
      </c>
      <c r="Q630" s="65">
        <v>3</v>
      </c>
      <c r="S630" s="65" t="s">
        <v>66</v>
      </c>
      <c r="T630">
        <f t="shared" si="19"/>
        <v>438</v>
      </c>
      <c r="U630">
        <v>337</v>
      </c>
    </row>
    <row r="631" spans="15:21" x14ac:dyDescent="0.25">
      <c r="O631" s="66">
        <v>628</v>
      </c>
      <c r="P631" s="65">
        <f t="shared" si="18"/>
        <v>53</v>
      </c>
      <c r="Q631" s="65">
        <v>4</v>
      </c>
      <c r="S631" s="65" t="s">
        <v>67</v>
      </c>
      <c r="T631">
        <f t="shared" si="19"/>
        <v>378</v>
      </c>
      <c r="U631">
        <v>336</v>
      </c>
    </row>
    <row r="632" spans="15:21" x14ac:dyDescent="0.25">
      <c r="O632" s="66">
        <v>629</v>
      </c>
      <c r="P632" s="65">
        <f t="shared" si="18"/>
        <v>53</v>
      </c>
      <c r="Q632" s="65">
        <v>5</v>
      </c>
      <c r="S632" s="65" t="s">
        <v>68</v>
      </c>
      <c r="T632">
        <f t="shared" si="19"/>
        <v>543</v>
      </c>
      <c r="U632">
        <v>1076</v>
      </c>
    </row>
    <row r="633" spans="15:21" x14ac:dyDescent="0.25">
      <c r="O633" s="66">
        <v>630</v>
      </c>
      <c r="P633" s="65">
        <f t="shared" si="18"/>
        <v>53</v>
      </c>
      <c r="Q633" s="65">
        <v>6</v>
      </c>
      <c r="S633" s="65" t="s">
        <v>69</v>
      </c>
      <c r="T633">
        <f t="shared" si="19"/>
        <v>458</v>
      </c>
      <c r="U633">
        <v>410</v>
      </c>
    </row>
    <row r="634" spans="15:21" x14ac:dyDescent="0.25">
      <c r="O634" s="66">
        <v>631</v>
      </c>
      <c r="P634" s="65">
        <f t="shared" si="18"/>
        <v>53</v>
      </c>
      <c r="Q634" s="65">
        <v>7</v>
      </c>
      <c r="S634" s="65" t="s">
        <v>70</v>
      </c>
      <c r="T634">
        <f t="shared" si="19"/>
        <v>279</v>
      </c>
      <c r="U634">
        <v>362</v>
      </c>
    </row>
    <row r="635" spans="15:21" x14ac:dyDescent="0.25">
      <c r="O635" s="66">
        <v>632</v>
      </c>
      <c r="P635" s="65">
        <f t="shared" si="18"/>
        <v>53</v>
      </c>
      <c r="Q635" s="65">
        <v>8</v>
      </c>
      <c r="S635" s="65" t="s">
        <v>71</v>
      </c>
      <c r="T635">
        <f t="shared" si="19"/>
        <v>386</v>
      </c>
      <c r="U635">
        <v>336</v>
      </c>
    </row>
    <row r="636" spans="15:21" x14ac:dyDescent="0.25">
      <c r="O636" s="66">
        <v>633</v>
      </c>
      <c r="P636" s="65">
        <f t="shared" si="18"/>
        <v>53</v>
      </c>
      <c r="Q636" s="65">
        <v>9</v>
      </c>
      <c r="S636" s="65" t="s">
        <v>72</v>
      </c>
      <c r="T636">
        <f t="shared" si="19"/>
        <v>394</v>
      </c>
      <c r="U636">
        <v>336</v>
      </c>
    </row>
    <row r="637" spans="15:21" x14ac:dyDescent="0.25">
      <c r="O637" s="66">
        <v>634</v>
      </c>
      <c r="P637" s="65">
        <f t="shared" si="18"/>
        <v>53</v>
      </c>
      <c r="Q637" s="65">
        <v>10</v>
      </c>
      <c r="S637" s="65" t="s">
        <v>73</v>
      </c>
      <c r="T637">
        <f t="shared" si="19"/>
        <v>389</v>
      </c>
      <c r="U637">
        <v>336</v>
      </c>
    </row>
    <row r="638" spans="15:21" x14ac:dyDescent="0.25">
      <c r="O638" s="66">
        <v>635</v>
      </c>
      <c r="P638" s="65">
        <f t="shared" si="18"/>
        <v>53</v>
      </c>
      <c r="Q638" s="65">
        <v>11</v>
      </c>
      <c r="S638" s="65" t="s">
        <v>74</v>
      </c>
      <c r="T638">
        <f t="shared" si="19"/>
        <v>376</v>
      </c>
      <c r="U638">
        <v>336</v>
      </c>
    </row>
    <row r="639" spans="15:21" x14ac:dyDescent="0.25">
      <c r="O639" s="66">
        <v>636</v>
      </c>
      <c r="P639" s="65">
        <f t="shared" si="18"/>
        <v>53</v>
      </c>
      <c r="Q639" s="65">
        <v>12</v>
      </c>
      <c r="S639" s="65" t="s">
        <v>75</v>
      </c>
      <c r="T639">
        <f t="shared" si="19"/>
        <v>469</v>
      </c>
      <c r="U639">
        <v>337</v>
      </c>
    </row>
    <row r="640" spans="15:21" x14ac:dyDescent="0.25">
      <c r="O640" s="66">
        <v>637</v>
      </c>
      <c r="P640" s="65">
        <f t="shared" si="18"/>
        <v>54</v>
      </c>
      <c r="Q640" s="65">
        <v>1</v>
      </c>
      <c r="R640">
        <v>1847</v>
      </c>
      <c r="S640" s="65" t="s">
        <v>64</v>
      </c>
      <c r="T640">
        <f t="shared" si="19"/>
        <v>262</v>
      </c>
      <c r="U640">
        <v>298</v>
      </c>
    </row>
    <row r="641" spans="15:21" x14ac:dyDescent="0.25">
      <c r="O641" s="66">
        <v>638</v>
      </c>
      <c r="P641" s="65">
        <f t="shared" si="18"/>
        <v>54</v>
      </c>
      <c r="Q641" s="65">
        <v>2</v>
      </c>
      <c r="S641" s="65" t="s">
        <v>65</v>
      </c>
      <c r="T641">
        <f t="shared" si="19"/>
        <v>95</v>
      </c>
      <c r="U641">
        <v>79</v>
      </c>
    </row>
    <row r="642" spans="15:21" x14ac:dyDescent="0.25">
      <c r="O642" s="66">
        <v>639</v>
      </c>
      <c r="P642" s="65">
        <f t="shared" si="18"/>
        <v>54</v>
      </c>
      <c r="Q642" s="65">
        <v>3</v>
      </c>
      <c r="S642" s="65" t="s">
        <v>66</v>
      </c>
      <c r="T642">
        <f t="shared" si="19"/>
        <v>65</v>
      </c>
      <c r="U642">
        <v>50</v>
      </c>
    </row>
    <row r="643" spans="15:21" x14ac:dyDescent="0.25">
      <c r="O643" s="66">
        <v>640</v>
      </c>
      <c r="P643" s="65">
        <f t="shared" si="18"/>
        <v>54</v>
      </c>
      <c r="Q643" s="65">
        <v>4</v>
      </c>
      <c r="S643" s="65" t="s">
        <v>67</v>
      </c>
      <c r="T643">
        <f t="shared" si="19"/>
        <v>605</v>
      </c>
      <c r="U643">
        <v>1197</v>
      </c>
    </row>
    <row r="644" spans="15:21" x14ac:dyDescent="0.25">
      <c r="O644" s="66">
        <v>641</v>
      </c>
      <c r="P644" s="65">
        <f t="shared" ref="P644:P699" si="20">ROUNDUP(O644/12,0)</f>
        <v>54</v>
      </c>
      <c r="Q644" s="65">
        <v>5</v>
      </c>
      <c r="S644" s="65" t="s">
        <v>68</v>
      </c>
      <c r="T644">
        <f t="shared" ref="T644:T675" si="21">INDEX($B$7:$M$62,P644,Q644)</f>
        <v>235</v>
      </c>
      <c r="U644">
        <v>209</v>
      </c>
    </row>
    <row r="645" spans="15:21" x14ac:dyDescent="0.25">
      <c r="O645" s="66">
        <v>642</v>
      </c>
      <c r="P645" s="65">
        <f t="shared" si="20"/>
        <v>54</v>
      </c>
      <c r="Q645" s="65">
        <v>6</v>
      </c>
      <c r="S645" s="65" t="s">
        <v>69</v>
      </c>
      <c r="T645">
        <f t="shared" si="21"/>
        <v>273</v>
      </c>
      <c r="U645">
        <v>244</v>
      </c>
    </row>
    <row r="646" spans="15:21" x14ac:dyDescent="0.25">
      <c r="O646" s="66">
        <v>643</v>
      </c>
      <c r="P646" s="65">
        <f t="shared" si="20"/>
        <v>54</v>
      </c>
      <c r="Q646" s="65">
        <v>7</v>
      </c>
      <c r="S646" s="65" t="s">
        <v>70</v>
      </c>
      <c r="T646">
        <f t="shared" si="21"/>
        <v>201</v>
      </c>
      <c r="U646">
        <v>261</v>
      </c>
    </row>
    <row r="647" spans="15:21" x14ac:dyDescent="0.25">
      <c r="O647" s="66">
        <v>644</v>
      </c>
      <c r="P647" s="65">
        <f t="shared" si="20"/>
        <v>54</v>
      </c>
      <c r="Q647" s="65">
        <v>8</v>
      </c>
      <c r="S647" s="65" t="s">
        <v>71</v>
      </c>
      <c r="T647">
        <f t="shared" si="21"/>
        <v>306</v>
      </c>
      <c r="U647">
        <v>266</v>
      </c>
    </row>
    <row r="648" spans="15:21" x14ac:dyDescent="0.25">
      <c r="O648" s="66">
        <v>645</v>
      </c>
      <c r="P648" s="65">
        <f t="shared" si="20"/>
        <v>54</v>
      </c>
      <c r="Q648" s="65">
        <v>9</v>
      </c>
      <c r="S648" s="65" t="s">
        <v>72</v>
      </c>
      <c r="T648">
        <f t="shared" si="21"/>
        <v>283</v>
      </c>
      <c r="U648">
        <v>241</v>
      </c>
    </row>
    <row r="649" spans="15:21" x14ac:dyDescent="0.25">
      <c r="O649" s="66">
        <v>646</v>
      </c>
      <c r="P649" s="65">
        <f t="shared" si="20"/>
        <v>54</v>
      </c>
      <c r="Q649" s="65">
        <v>10</v>
      </c>
      <c r="S649" s="65" t="s">
        <v>73</v>
      </c>
      <c r="T649">
        <f t="shared" si="21"/>
        <v>217</v>
      </c>
      <c r="U649">
        <v>187</v>
      </c>
    </row>
    <row r="650" spans="15:21" x14ac:dyDescent="0.25">
      <c r="O650" s="66">
        <v>647</v>
      </c>
      <c r="P650" s="65">
        <f t="shared" si="20"/>
        <v>54</v>
      </c>
      <c r="Q650" s="65">
        <v>11</v>
      </c>
      <c r="S650" s="65" t="s">
        <v>74</v>
      </c>
      <c r="T650">
        <f t="shared" si="21"/>
        <v>104</v>
      </c>
      <c r="U650">
        <v>93</v>
      </c>
    </row>
    <row r="651" spans="15:21" x14ac:dyDescent="0.25">
      <c r="O651" s="66">
        <v>648</v>
      </c>
      <c r="P651" s="65">
        <f t="shared" si="20"/>
        <v>54</v>
      </c>
      <c r="Q651" s="65">
        <v>12</v>
      </c>
      <c r="S651" s="65" t="s">
        <v>75</v>
      </c>
      <c r="T651">
        <f t="shared" si="21"/>
        <v>217</v>
      </c>
      <c r="U651">
        <v>156</v>
      </c>
    </row>
    <row r="652" spans="15:21" x14ac:dyDescent="0.25">
      <c r="O652" s="66">
        <v>649</v>
      </c>
      <c r="P652" s="65">
        <f t="shared" si="20"/>
        <v>55</v>
      </c>
      <c r="Q652" s="65">
        <v>1</v>
      </c>
      <c r="R652">
        <v>1848</v>
      </c>
      <c r="S652" s="65" t="s">
        <v>64</v>
      </c>
      <c r="T652">
        <f t="shared" si="21"/>
        <v>221</v>
      </c>
      <c r="U652">
        <v>252</v>
      </c>
    </row>
    <row r="653" spans="15:21" x14ac:dyDescent="0.25">
      <c r="O653" s="66">
        <v>650</v>
      </c>
      <c r="P653" s="65">
        <f t="shared" si="20"/>
        <v>55</v>
      </c>
      <c r="Q653" s="65">
        <v>2</v>
      </c>
      <c r="S653" s="65" t="s">
        <v>65</v>
      </c>
      <c r="T653">
        <f t="shared" si="21"/>
        <v>357</v>
      </c>
      <c r="U653">
        <v>296</v>
      </c>
    </row>
    <row r="654" spans="15:21" x14ac:dyDescent="0.25">
      <c r="O654" s="66">
        <v>651</v>
      </c>
      <c r="P654" s="65">
        <f t="shared" si="20"/>
        <v>55</v>
      </c>
      <c r="Q654" s="65">
        <v>3</v>
      </c>
      <c r="S654" s="65" t="s">
        <v>66</v>
      </c>
      <c r="T654">
        <f t="shared" si="21"/>
        <v>426</v>
      </c>
      <c r="U654">
        <v>328</v>
      </c>
    </row>
    <row r="655" spans="15:21" x14ac:dyDescent="0.25">
      <c r="O655" s="66">
        <v>652</v>
      </c>
      <c r="P655" s="65">
        <f t="shared" si="20"/>
        <v>55</v>
      </c>
      <c r="Q655" s="65">
        <v>4</v>
      </c>
      <c r="S655" s="65" t="s">
        <v>67</v>
      </c>
      <c r="T655">
        <f t="shared" si="21"/>
        <v>607</v>
      </c>
      <c r="U655">
        <v>1202</v>
      </c>
    </row>
    <row r="656" spans="15:21" x14ac:dyDescent="0.25">
      <c r="O656" s="66">
        <v>653</v>
      </c>
      <c r="P656" s="65">
        <f t="shared" si="20"/>
        <v>55</v>
      </c>
      <c r="Q656" s="65">
        <v>5</v>
      </c>
      <c r="S656" s="65" t="s">
        <v>68</v>
      </c>
      <c r="T656">
        <f t="shared" si="21"/>
        <v>416</v>
      </c>
      <c r="U656">
        <v>370</v>
      </c>
    </row>
    <row r="657" spans="15:21" x14ac:dyDescent="0.25">
      <c r="O657" s="66">
        <v>654</v>
      </c>
      <c r="P657" s="65">
        <f t="shared" si="20"/>
        <v>55</v>
      </c>
      <c r="Q657" s="65">
        <v>6</v>
      </c>
      <c r="S657" s="65" t="s">
        <v>69</v>
      </c>
      <c r="T657">
        <f t="shared" si="21"/>
        <v>546</v>
      </c>
      <c r="U657">
        <v>489</v>
      </c>
    </row>
    <row r="658" spans="15:21" x14ac:dyDescent="0.25">
      <c r="O658" s="66">
        <v>655</v>
      </c>
      <c r="P658" s="65">
        <f t="shared" si="20"/>
        <v>55</v>
      </c>
      <c r="Q658" s="65">
        <v>7</v>
      </c>
      <c r="S658" s="65" t="s">
        <v>70</v>
      </c>
      <c r="T658">
        <f t="shared" si="21"/>
        <v>956</v>
      </c>
      <c r="U658">
        <v>1242</v>
      </c>
    </row>
    <row r="659" spans="15:21" x14ac:dyDescent="0.25">
      <c r="O659" s="66">
        <v>656</v>
      </c>
      <c r="P659" s="65">
        <f t="shared" si="20"/>
        <v>55</v>
      </c>
      <c r="Q659" s="65">
        <v>8</v>
      </c>
      <c r="S659" s="65" t="s">
        <v>71</v>
      </c>
      <c r="T659">
        <f t="shared" si="21"/>
        <v>574</v>
      </c>
      <c r="U659">
        <v>499</v>
      </c>
    </row>
    <row r="660" spans="15:21" x14ac:dyDescent="0.25">
      <c r="O660" s="66">
        <v>657</v>
      </c>
      <c r="P660" s="65">
        <f t="shared" si="20"/>
        <v>55</v>
      </c>
      <c r="Q660" s="65">
        <v>9</v>
      </c>
      <c r="S660" s="65" t="s">
        <v>72</v>
      </c>
      <c r="T660">
        <f t="shared" si="21"/>
        <v>617</v>
      </c>
      <c r="U660">
        <v>526</v>
      </c>
    </row>
    <row r="661" spans="15:21" x14ac:dyDescent="0.25">
      <c r="O661" s="66">
        <v>658</v>
      </c>
      <c r="P661" s="65">
        <f t="shared" si="20"/>
        <v>55</v>
      </c>
      <c r="Q661" s="65">
        <v>10</v>
      </c>
      <c r="S661" s="65" t="s">
        <v>73</v>
      </c>
      <c r="T661">
        <f t="shared" si="21"/>
        <v>1467</v>
      </c>
      <c r="U661">
        <v>1266</v>
      </c>
    </row>
    <row r="662" spans="15:21" x14ac:dyDescent="0.25">
      <c r="O662" s="66">
        <v>659</v>
      </c>
      <c r="P662" s="65">
        <f t="shared" si="20"/>
        <v>55</v>
      </c>
      <c r="Q662" s="65">
        <v>11</v>
      </c>
      <c r="S662" s="65" t="s">
        <v>74</v>
      </c>
      <c r="T662">
        <f t="shared" si="21"/>
        <v>691</v>
      </c>
      <c r="U662">
        <v>618</v>
      </c>
    </row>
    <row r="663" spans="15:21" x14ac:dyDescent="0.25">
      <c r="O663" s="66">
        <v>660</v>
      </c>
      <c r="P663" s="65">
        <f t="shared" si="20"/>
        <v>55</v>
      </c>
      <c r="Q663" s="65">
        <v>12</v>
      </c>
      <c r="S663" s="65" t="s">
        <v>75</v>
      </c>
      <c r="T663">
        <f t="shared" si="21"/>
        <v>815</v>
      </c>
      <c r="U663">
        <v>565</v>
      </c>
    </row>
    <row r="664" spans="15:21" x14ac:dyDescent="0.25">
      <c r="O664" s="66">
        <v>661</v>
      </c>
      <c r="P664" s="65">
        <f t="shared" si="20"/>
        <v>56</v>
      </c>
      <c r="Q664" s="65">
        <v>1</v>
      </c>
      <c r="R664">
        <v>1849</v>
      </c>
      <c r="S664" s="65" t="s">
        <v>64</v>
      </c>
      <c r="T664">
        <f t="shared" si="21"/>
        <v>560</v>
      </c>
      <c r="U664">
        <v>637</v>
      </c>
    </row>
    <row r="665" spans="15:21" x14ac:dyDescent="0.25">
      <c r="O665" s="66">
        <v>662</v>
      </c>
      <c r="P665" s="65">
        <f t="shared" si="20"/>
        <v>56</v>
      </c>
      <c r="Q665" s="65">
        <v>2</v>
      </c>
      <c r="S665" s="65" t="s">
        <v>65</v>
      </c>
      <c r="T665">
        <f t="shared" si="21"/>
        <v>767</v>
      </c>
      <c r="U665">
        <v>637</v>
      </c>
    </row>
    <row r="666" spans="15:21" x14ac:dyDescent="0.25">
      <c r="O666" s="66">
        <v>663</v>
      </c>
      <c r="P666" s="65">
        <f t="shared" si="20"/>
        <v>56</v>
      </c>
      <c r="Q666" s="65">
        <v>3</v>
      </c>
      <c r="S666" s="65" t="s">
        <v>66</v>
      </c>
      <c r="T666">
        <f t="shared" si="21"/>
        <v>827</v>
      </c>
      <c r="U666">
        <v>637</v>
      </c>
    </row>
    <row r="667" spans="15:21" x14ac:dyDescent="0.25">
      <c r="O667" s="66">
        <v>664</v>
      </c>
      <c r="P667" s="65">
        <f t="shared" si="20"/>
        <v>56</v>
      </c>
      <c r="Q667" s="65">
        <v>4</v>
      </c>
      <c r="S667" s="65" t="s">
        <v>67</v>
      </c>
      <c r="T667">
        <f t="shared" si="21"/>
        <v>449</v>
      </c>
      <c r="U667">
        <v>890</v>
      </c>
    </row>
    <row r="668" spans="15:21" x14ac:dyDescent="0.25">
      <c r="O668" s="66">
        <v>665</v>
      </c>
      <c r="P668" s="65">
        <f t="shared" si="20"/>
        <v>56</v>
      </c>
      <c r="Q668" s="65">
        <v>5</v>
      </c>
      <c r="S668" s="65" t="s">
        <v>68</v>
      </c>
      <c r="T668">
        <f t="shared" si="21"/>
        <v>716</v>
      </c>
      <c r="U668">
        <v>637</v>
      </c>
    </row>
    <row r="669" spans="15:21" x14ac:dyDescent="0.25">
      <c r="O669" s="66">
        <v>666</v>
      </c>
      <c r="P669" s="65">
        <f t="shared" si="20"/>
        <v>56</v>
      </c>
      <c r="Q669" s="65">
        <v>6</v>
      </c>
      <c r="S669" s="65" t="s">
        <v>69</v>
      </c>
      <c r="T669">
        <f t="shared" si="21"/>
        <v>751</v>
      </c>
      <c r="U669">
        <v>672</v>
      </c>
    </row>
    <row r="670" spans="15:21" x14ac:dyDescent="0.25">
      <c r="O670" s="66">
        <v>667</v>
      </c>
      <c r="P670" s="65">
        <f t="shared" si="20"/>
        <v>56</v>
      </c>
      <c r="Q670" s="65">
        <v>7</v>
      </c>
      <c r="S670" s="65" t="s">
        <v>70</v>
      </c>
      <c r="T670">
        <f t="shared" si="21"/>
        <v>644</v>
      </c>
      <c r="U670">
        <v>837</v>
      </c>
    </row>
    <row r="671" spans="15:21" x14ac:dyDescent="0.25">
      <c r="O671" s="66">
        <v>668</v>
      </c>
      <c r="P671" s="65">
        <f t="shared" si="20"/>
        <v>56</v>
      </c>
      <c r="Q671" s="65">
        <v>8</v>
      </c>
      <c r="S671" s="65" t="s">
        <v>71</v>
      </c>
      <c r="T671">
        <f t="shared" si="21"/>
        <v>851</v>
      </c>
      <c r="U671">
        <v>740</v>
      </c>
    </row>
    <row r="672" spans="15:21" x14ac:dyDescent="0.25">
      <c r="O672" s="66">
        <v>669</v>
      </c>
      <c r="P672" s="65">
        <f t="shared" si="20"/>
        <v>56</v>
      </c>
      <c r="Q672" s="65">
        <v>9</v>
      </c>
      <c r="S672" s="65" t="s">
        <v>72</v>
      </c>
      <c r="T672">
        <f t="shared" si="21"/>
        <v>923</v>
      </c>
      <c r="U672">
        <v>787</v>
      </c>
    </row>
    <row r="673" spans="15:21" x14ac:dyDescent="0.25">
      <c r="O673" s="66">
        <v>670</v>
      </c>
      <c r="P673" s="65">
        <f t="shared" si="20"/>
        <v>56</v>
      </c>
      <c r="Q673" s="65">
        <v>10</v>
      </c>
      <c r="S673" s="65" t="s">
        <v>73</v>
      </c>
      <c r="T673">
        <f t="shared" si="21"/>
        <v>958</v>
      </c>
      <c r="U673">
        <v>827</v>
      </c>
    </row>
    <row r="674" spans="15:21" x14ac:dyDescent="0.25">
      <c r="O674" s="66">
        <v>671</v>
      </c>
      <c r="P674" s="65">
        <f t="shared" si="20"/>
        <v>56</v>
      </c>
      <c r="Q674" s="65">
        <v>11</v>
      </c>
      <c r="S674" s="65" t="s">
        <v>74</v>
      </c>
      <c r="T674" t="str">
        <f t="shared" si="21"/>
        <v>..</v>
      </c>
      <c r="U674">
        <v>832</v>
      </c>
    </row>
    <row r="675" spans="15:21" x14ac:dyDescent="0.25">
      <c r="O675" s="66">
        <v>672</v>
      </c>
      <c r="P675" s="65">
        <f t="shared" si="20"/>
        <v>56</v>
      </c>
      <c r="Q675" s="65">
        <v>12</v>
      </c>
      <c r="S675" s="65" t="s">
        <v>75</v>
      </c>
      <c r="T675" t="str">
        <f t="shared" si="21"/>
        <v>..</v>
      </c>
      <c r="U675">
        <v>837</v>
      </c>
    </row>
    <row r="676" spans="15:21" x14ac:dyDescent="0.25">
      <c r="O676" s="66">
        <v>673</v>
      </c>
      <c r="P676" s="65">
        <f t="shared" si="20"/>
        <v>57</v>
      </c>
      <c r="Q676" s="65">
        <v>1</v>
      </c>
      <c r="R676">
        <v>1850</v>
      </c>
      <c r="S676" s="65" t="s">
        <v>64</v>
      </c>
      <c r="U676">
        <v>837</v>
      </c>
    </row>
    <row r="677" spans="15:21" x14ac:dyDescent="0.25">
      <c r="O677" s="66">
        <v>674</v>
      </c>
      <c r="P677" s="65">
        <f t="shared" si="20"/>
        <v>57</v>
      </c>
      <c r="Q677" s="65">
        <v>2</v>
      </c>
      <c r="S677" s="65" t="s">
        <v>65</v>
      </c>
      <c r="U677">
        <v>837</v>
      </c>
    </row>
    <row r="678" spans="15:21" x14ac:dyDescent="0.25">
      <c r="O678" s="66">
        <v>675</v>
      </c>
      <c r="P678" s="65">
        <f t="shared" si="20"/>
        <v>57</v>
      </c>
      <c r="Q678" s="65">
        <v>3</v>
      </c>
      <c r="S678" s="65" t="s">
        <v>66</v>
      </c>
      <c r="U678">
        <v>837</v>
      </c>
    </row>
    <row r="679" spans="15:21" x14ac:dyDescent="0.25">
      <c r="O679" s="66">
        <v>676</v>
      </c>
      <c r="P679" s="65">
        <f t="shared" si="20"/>
        <v>57</v>
      </c>
      <c r="Q679" s="65">
        <v>4</v>
      </c>
      <c r="S679" s="65" t="s">
        <v>67</v>
      </c>
      <c r="U679">
        <v>837</v>
      </c>
    </row>
    <row r="680" spans="15:21" x14ac:dyDescent="0.25">
      <c r="O680" s="66">
        <v>677</v>
      </c>
      <c r="P680" s="65">
        <f t="shared" si="20"/>
        <v>57</v>
      </c>
      <c r="Q680" s="65">
        <v>5</v>
      </c>
      <c r="S680" s="65" t="s">
        <v>68</v>
      </c>
      <c r="U680">
        <v>837</v>
      </c>
    </row>
    <row r="681" spans="15:21" x14ac:dyDescent="0.25">
      <c r="O681" s="66">
        <v>678</v>
      </c>
      <c r="P681" s="65">
        <f t="shared" si="20"/>
        <v>57</v>
      </c>
      <c r="Q681" s="65">
        <v>6</v>
      </c>
      <c r="S681" s="65" t="s">
        <v>69</v>
      </c>
      <c r="U681">
        <v>837</v>
      </c>
    </row>
    <row r="682" spans="15:21" x14ac:dyDescent="0.25">
      <c r="O682" s="66">
        <v>679</v>
      </c>
      <c r="P682" s="65">
        <f t="shared" si="20"/>
        <v>57</v>
      </c>
      <c r="Q682" s="65">
        <v>7</v>
      </c>
      <c r="S682" s="65" t="s">
        <v>70</v>
      </c>
      <c r="U682">
        <v>696</v>
      </c>
    </row>
    <row r="683" spans="15:21" x14ac:dyDescent="0.25">
      <c r="O683" s="66">
        <v>680</v>
      </c>
      <c r="P683" s="65">
        <f t="shared" si="20"/>
        <v>57</v>
      </c>
      <c r="Q683" s="65">
        <v>8</v>
      </c>
      <c r="S683" s="65" t="s">
        <v>71</v>
      </c>
      <c r="U683">
        <v>1036</v>
      </c>
    </row>
    <row r="684" spans="15:21" x14ac:dyDescent="0.25">
      <c r="O684" s="66">
        <v>681</v>
      </c>
      <c r="P684" s="65">
        <f t="shared" si="20"/>
        <v>57</v>
      </c>
      <c r="Q684" s="65">
        <v>9</v>
      </c>
      <c r="S684" s="65" t="s">
        <v>72</v>
      </c>
      <c r="U684">
        <v>1036</v>
      </c>
    </row>
    <row r="685" spans="15:21" x14ac:dyDescent="0.25">
      <c r="O685" s="66">
        <v>682</v>
      </c>
      <c r="P685" s="65">
        <f t="shared" si="20"/>
        <v>57</v>
      </c>
      <c r="Q685" s="65">
        <v>10</v>
      </c>
      <c r="S685" s="65" t="s">
        <v>73</v>
      </c>
      <c r="U685">
        <v>1036</v>
      </c>
    </row>
    <row r="686" spans="15:21" x14ac:dyDescent="0.25">
      <c r="O686" s="66">
        <v>683</v>
      </c>
      <c r="P686" s="65">
        <f t="shared" si="20"/>
        <v>57</v>
      </c>
      <c r="Q686" s="65">
        <v>11</v>
      </c>
      <c r="S686" s="65" t="s">
        <v>74</v>
      </c>
      <c r="U686">
        <v>1036</v>
      </c>
    </row>
    <row r="687" spans="15:21" x14ac:dyDescent="0.25">
      <c r="O687" s="66">
        <v>684</v>
      </c>
      <c r="P687" s="65">
        <f t="shared" si="20"/>
        <v>57</v>
      </c>
      <c r="Q687" s="65">
        <v>12</v>
      </c>
      <c r="S687" s="65" t="s">
        <v>75</v>
      </c>
      <c r="U687">
        <v>1038</v>
      </c>
    </row>
    <row r="688" spans="15:21" x14ac:dyDescent="0.25">
      <c r="O688" s="66">
        <v>685</v>
      </c>
      <c r="P688" s="65">
        <f t="shared" si="20"/>
        <v>58</v>
      </c>
      <c r="Q688" s="65">
        <v>1</v>
      </c>
      <c r="R688">
        <v>1851</v>
      </c>
      <c r="S688" s="65" t="s">
        <v>64</v>
      </c>
      <c r="U688" t="e">
        <v>#REF!</v>
      </c>
    </row>
    <row r="689" spans="15:21" x14ac:dyDescent="0.25">
      <c r="O689" s="66">
        <v>686</v>
      </c>
      <c r="P689" s="65">
        <f t="shared" si="20"/>
        <v>58</v>
      </c>
      <c r="Q689" s="65">
        <v>2</v>
      </c>
      <c r="S689" s="65" t="s">
        <v>65</v>
      </c>
      <c r="U689" t="e">
        <v>#REF!</v>
      </c>
    </row>
    <row r="690" spans="15:21" x14ac:dyDescent="0.25">
      <c r="O690" s="66">
        <v>687</v>
      </c>
      <c r="P690" s="65">
        <f t="shared" si="20"/>
        <v>58</v>
      </c>
      <c r="Q690" s="65">
        <v>3</v>
      </c>
      <c r="S690" s="65" t="s">
        <v>66</v>
      </c>
      <c r="U690" t="e">
        <v>#REF!</v>
      </c>
    </row>
    <row r="691" spans="15:21" x14ac:dyDescent="0.25">
      <c r="O691" s="66">
        <v>688</v>
      </c>
      <c r="P691" s="65">
        <f t="shared" si="20"/>
        <v>58</v>
      </c>
      <c r="Q691" s="65">
        <v>4</v>
      </c>
      <c r="S691" s="65" t="s">
        <v>67</v>
      </c>
      <c r="U691" t="e">
        <v>#REF!</v>
      </c>
    </row>
    <row r="692" spans="15:21" x14ac:dyDescent="0.25">
      <c r="O692" s="66">
        <v>689</v>
      </c>
      <c r="P692" s="65">
        <f t="shared" si="20"/>
        <v>58</v>
      </c>
      <c r="Q692" s="65">
        <v>5</v>
      </c>
      <c r="S692" s="65" t="s">
        <v>68</v>
      </c>
      <c r="U692" t="e">
        <v>#REF!</v>
      </c>
    </row>
    <row r="693" spans="15:21" x14ac:dyDescent="0.25">
      <c r="O693" s="66">
        <v>690</v>
      </c>
      <c r="P693" s="65">
        <f t="shared" si="20"/>
        <v>58</v>
      </c>
      <c r="Q693" s="65">
        <v>6</v>
      </c>
      <c r="S693" s="65" t="s">
        <v>69</v>
      </c>
      <c r="U693" t="e">
        <v>#REF!</v>
      </c>
    </row>
    <row r="694" spans="15:21" x14ac:dyDescent="0.25">
      <c r="O694" s="66">
        <v>691</v>
      </c>
      <c r="P694" s="65">
        <f t="shared" si="20"/>
        <v>58</v>
      </c>
      <c r="Q694" s="65">
        <v>7</v>
      </c>
      <c r="S694" s="65" t="s">
        <v>70</v>
      </c>
      <c r="U694" t="e">
        <v>#REF!</v>
      </c>
    </row>
    <row r="695" spans="15:21" x14ac:dyDescent="0.25">
      <c r="O695" s="66">
        <v>692</v>
      </c>
      <c r="P695" s="65">
        <f t="shared" si="20"/>
        <v>58</v>
      </c>
      <c r="Q695" s="65">
        <v>8</v>
      </c>
      <c r="S695" s="65" t="s">
        <v>71</v>
      </c>
      <c r="U695" t="e">
        <v>#REF!</v>
      </c>
    </row>
    <row r="696" spans="15:21" x14ac:dyDescent="0.25">
      <c r="O696" s="66">
        <v>693</v>
      </c>
      <c r="P696" s="65">
        <f t="shared" si="20"/>
        <v>58</v>
      </c>
      <c r="Q696" s="65">
        <v>9</v>
      </c>
      <c r="S696" s="65" t="s">
        <v>72</v>
      </c>
      <c r="U696" t="e">
        <v>#REF!</v>
      </c>
    </row>
    <row r="697" spans="15:21" x14ac:dyDescent="0.25">
      <c r="O697" s="66">
        <v>694</v>
      </c>
      <c r="P697" s="65">
        <f t="shared" si="20"/>
        <v>58</v>
      </c>
      <c r="Q697" s="65">
        <v>10</v>
      </c>
      <c r="S697" s="65" t="s">
        <v>73</v>
      </c>
      <c r="U697" t="e">
        <v>#REF!</v>
      </c>
    </row>
    <row r="698" spans="15:21" x14ac:dyDescent="0.25">
      <c r="O698" s="66">
        <v>695</v>
      </c>
      <c r="P698" s="65">
        <f t="shared" si="20"/>
        <v>58</v>
      </c>
      <c r="Q698" s="65">
        <v>11</v>
      </c>
      <c r="S698" s="65" t="s">
        <v>74</v>
      </c>
      <c r="U698" t="e">
        <v>#REF!</v>
      </c>
    </row>
    <row r="699" spans="15:21" x14ac:dyDescent="0.25">
      <c r="O699" s="66">
        <v>696</v>
      </c>
      <c r="P699" s="65">
        <f t="shared" si="20"/>
        <v>58</v>
      </c>
      <c r="Q699" s="65">
        <v>12</v>
      </c>
      <c r="S699" s="65" t="s">
        <v>75</v>
      </c>
      <c r="U699" t="e">
        <v>#REF!</v>
      </c>
    </row>
  </sheetData>
  <hyperlinks>
    <hyperlink ref="A1" location="Contents!A1" display="Contents"/>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64"/>
  <sheetViews>
    <sheetView workbookViewId="0">
      <pane xSplit="1" ySplit="5" topLeftCell="B6" activePane="bottomRight" state="frozen"/>
      <selection pane="topRight" activeCell="B1" sqref="B1"/>
      <selection pane="bottomLeft" activeCell="A6" sqref="A6"/>
      <selection pane="bottomRight"/>
    </sheetView>
  </sheetViews>
  <sheetFormatPr defaultRowHeight="15" x14ac:dyDescent="0.25"/>
  <sheetData>
    <row r="1" spans="1:2" x14ac:dyDescent="0.25">
      <c r="A1" s="115" t="s">
        <v>349</v>
      </c>
      <c r="B1" s="5" t="s">
        <v>198</v>
      </c>
    </row>
    <row r="2" spans="1:2" x14ac:dyDescent="0.25">
      <c r="B2" s="5" t="s">
        <v>197</v>
      </c>
    </row>
    <row r="3" spans="1:2" x14ac:dyDescent="0.25">
      <c r="B3" s="5" t="s">
        <v>273</v>
      </c>
    </row>
    <row r="5" spans="1:2" x14ac:dyDescent="0.25">
      <c r="A5" t="s">
        <v>2</v>
      </c>
    </row>
    <row r="6" spans="1:2" x14ac:dyDescent="0.25">
      <c r="A6" s="9">
        <v>1794</v>
      </c>
      <c r="B6" s="65">
        <v>7951</v>
      </c>
    </row>
    <row r="7" spans="1:2" x14ac:dyDescent="0.25">
      <c r="A7" s="9">
        <v>1795</v>
      </c>
      <c r="B7" s="65">
        <v>10082</v>
      </c>
    </row>
    <row r="8" spans="1:2" x14ac:dyDescent="0.25">
      <c r="A8" s="9">
        <v>1796</v>
      </c>
      <c r="B8" s="66">
        <v>9638</v>
      </c>
    </row>
    <row r="9" spans="1:2" x14ac:dyDescent="0.25">
      <c r="A9" s="9">
        <v>1797</v>
      </c>
      <c r="B9" s="66">
        <v>7033</v>
      </c>
    </row>
    <row r="10" spans="1:2" x14ac:dyDescent="0.25">
      <c r="A10" s="9">
        <v>1798</v>
      </c>
      <c r="B10" s="65">
        <v>9145</v>
      </c>
    </row>
    <row r="11" spans="1:2" x14ac:dyDescent="0.25">
      <c r="A11" s="9">
        <v>1799</v>
      </c>
      <c r="B11" s="66">
        <v>9844</v>
      </c>
    </row>
    <row r="12" spans="1:2" x14ac:dyDescent="0.25">
      <c r="A12" s="9">
        <v>1800</v>
      </c>
      <c r="B12" s="66">
        <v>12664</v>
      </c>
    </row>
    <row r="13" spans="1:2" x14ac:dyDescent="0.25">
      <c r="A13" s="9">
        <v>1801</v>
      </c>
      <c r="B13" s="66">
        <v>12665</v>
      </c>
    </row>
    <row r="14" spans="1:2" x14ac:dyDescent="0.25">
      <c r="A14" s="9">
        <v>1802</v>
      </c>
      <c r="B14" s="66">
        <v>12998</v>
      </c>
    </row>
    <row r="15" spans="1:2" x14ac:dyDescent="0.25">
      <c r="A15" s="9">
        <v>1803</v>
      </c>
      <c r="B15" s="66">
        <v>11859</v>
      </c>
    </row>
    <row r="16" spans="1:2" x14ac:dyDescent="0.25">
      <c r="A16" s="9">
        <v>1804</v>
      </c>
      <c r="B16" s="66">
        <v>14640</v>
      </c>
    </row>
    <row r="17" spans="1:2" x14ac:dyDescent="0.25">
      <c r="A17" s="9">
        <v>1805</v>
      </c>
      <c r="B17" s="66">
        <v>13214</v>
      </c>
    </row>
    <row r="18" spans="1:2" x14ac:dyDescent="0.25">
      <c r="A18" s="9">
        <v>1806</v>
      </c>
      <c r="B18" s="66">
        <v>13403</v>
      </c>
    </row>
    <row r="19" spans="1:2" x14ac:dyDescent="0.25">
      <c r="A19" s="9">
        <v>1807</v>
      </c>
      <c r="B19" s="66">
        <v>13379</v>
      </c>
    </row>
    <row r="20" spans="1:2" x14ac:dyDescent="0.25">
      <c r="A20" s="9">
        <v>1808</v>
      </c>
      <c r="B20" s="66">
        <v>14407</v>
      </c>
    </row>
    <row r="21" spans="1:2" x14ac:dyDescent="0.25">
      <c r="A21" s="9">
        <v>1809</v>
      </c>
      <c r="B21" s="66">
        <v>14969</v>
      </c>
    </row>
    <row r="22" spans="1:2" x14ac:dyDescent="0.25">
      <c r="A22" s="9">
        <v>1810</v>
      </c>
      <c r="B22" s="66">
        <v>15687</v>
      </c>
    </row>
    <row r="23" spans="1:2" x14ac:dyDescent="0.25">
      <c r="A23" s="9">
        <v>1811</v>
      </c>
      <c r="B23" s="65">
        <v>20168</v>
      </c>
    </row>
    <row r="24" spans="1:2" x14ac:dyDescent="0.25">
      <c r="A24" s="9">
        <v>1812</v>
      </c>
      <c r="B24" s="66">
        <v>22327</v>
      </c>
    </row>
    <row r="25" spans="1:2" x14ac:dyDescent="0.25">
      <c r="A25" s="9">
        <v>1813</v>
      </c>
      <c r="B25" s="66">
        <v>25961</v>
      </c>
    </row>
    <row r="26" spans="1:2" x14ac:dyDescent="0.25">
      <c r="A26" s="9">
        <v>1814</v>
      </c>
      <c r="B26" s="66">
        <v>28904</v>
      </c>
    </row>
    <row r="27" spans="1:2" x14ac:dyDescent="0.25">
      <c r="A27" s="9">
        <v>1815</v>
      </c>
      <c r="B27" s="66">
        <v>26304</v>
      </c>
    </row>
    <row r="28" spans="1:2" x14ac:dyDescent="0.25">
      <c r="A28" s="9">
        <v>1816</v>
      </c>
      <c r="B28" s="66">
        <v>22250</v>
      </c>
    </row>
    <row r="29" spans="1:2" x14ac:dyDescent="0.25">
      <c r="A29" s="9">
        <v>1817</v>
      </c>
      <c r="B29" s="66">
        <v>23253</v>
      </c>
    </row>
    <row r="30" spans="1:2" x14ac:dyDescent="0.25">
      <c r="A30" s="9">
        <v>1818</v>
      </c>
      <c r="B30" s="66">
        <v>24164</v>
      </c>
    </row>
    <row r="31" spans="1:2" x14ac:dyDescent="0.25">
      <c r="A31" s="9">
        <v>1819</v>
      </c>
      <c r="B31" s="66">
        <v>20704</v>
      </c>
    </row>
    <row r="32" spans="1:2" x14ac:dyDescent="0.25">
      <c r="A32" s="9">
        <v>1820</v>
      </c>
      <c r="B32" s="65">
        <v>18089</v>
      </c>
    </row>
    <row r="33" spans="1:2" x14ac:dyDescent="0.25">
      <c r="A33" s="9">
        <v>1821</v>
      </c>
      <c r="B33" s="65">
        <v>15036</v>
      </c>
    </row>
    <row r="34" spans="1:2" x14ac:dyDescent="0.25">
      <c r="A34" s="9">
        <v>1822</v>
      </c>
      <c r="B34" s="65">
        <v>13491</v>
      </c>
    </row>
    <row r="35" spans="1:2" x14ac:dyDescent="0.25">
      <c r="A35" s="9">
        <v>1823</v>
      </c>
      <c r="B35" s="65">
        <v>12913</v>
      </c>
    </row>
    <row r="36" spans="1:2" x14ac:dyDescent="0.25">
      <c r="A36" s="9">
        <v>1824</v>
      </c>
      <c r="B36" s="66">
        <v>12312</v>
      </c>
    </row>
    <row r="37" spans="1:2" x14ac:dyDescent="0.25">
      <c r="A37" s="9">
        <v>1825</v>
      </c>
      <c r="B37" s="66">
        <v>12854</v>
      </c>
    </row>
    <row r="38" spans="1:2" x14ac:dyDescent="0.25">
      <c r="A38" s="9">
        <v>1826</v>
      </c>
      <c r="B38" s="66">
        <v>12107</v>
      </c>
    </row>
    <row r="39" spans="1:2" x14ac:dyDescent="0.25">
      <c r="A39" s="9">
        <v>1827</v>
      </c>
      <c r="B39" s="66">
        <v>10613</v>
      </c>
    </row>
    <row r="40" spans="1:2" x14ac:dyDescent="0.25">
      <c r="A40" s="9">
        <v>1828</v>
      </c>
      <c r="B40" s="66">
        <v>9565</v>
      </c>
    </row>
    <row r="41" spans="1:2" x14ac:dyDescent="0.25">
      <c r="A41" s="9">
        <v>1829</v>
      </c>
      <c r="B41" s="66">
        <v>8796</v>
      </c>
    </row>
    <row r="42" spans="1:2" x14ac:dyDescent="0.25">
      <c r="A42" s="13">
        <v>1830</v>
      </c>
      <c r="B42" s="66">
        <v>8986</v>
      </c>
    </row>
    <row r="43" spans="1:2" x14ac:dyDescent="0.25">
      <c r="A43" s="9">
        <v>1831</v>
      </c>
      <c r="B43" s="65">
        <v>6522</v>
      </c>
    </row>
    <row r="44" spans="1:2" x14ac:dyDescent="0.25">
      <c r="A44" s="13">
        <v>1832</v>
      </c>
      <c r="B44" s="66">
        <v>7228</v>
      </c>
    </row>
    <row r="45" spans="1:2" x14ac:dyDescent="0.25">
      <c r="A45" s="9">
        <v>1833</v>
      </c>
      <c r="B45" s="66">
        <v>7197</v>
      </c>
    </row>
    <row r="46" spans="1:2" x14ac:dyDescent="0.25">
      <c r="A46" s="13">
        <v>1834</v>
      </c>
      <c r="B46" s="66">
        <v>7402</v>
      </c>
    </row>
    <row r="47" spans="1:2" x14ac:dyDescent="0.25">
      <c r="A47" s="9">
        <v>1835</v>
      </c>
      <c r="B47" s="66">
        <v>6235</v>
      </c>
    </row>
    <row r="48" spans="1:2" x14ac:dyDescent="0.25">
      <c r="A48" s="13">
        <v>1836</v>
      </c>
      <c r="B48" s="66">
        <v>4469</v>
      </c>
    </row>
    <row r="49" spans="1:2" x14ac:dyDescent="0.25">
      <c r="A49" s="9">
        <v>1837</v>
      </c>
      <c r="B49" s="66">
        <v>2650</v>
      </c>
    </row>
    <row r="50" spans="1:2" x14ac:dyDescent="0.25">
      <c r="A50" s="13">
        <v>1838</v>
      </c>
      <c r="B50" s="66">
        <v>3087</v>
      </c>
    </row>
    <row r="51" spans="1:2" x14ac:dyDescent="0.25">
      <c r="A51" s="9">
        <v>1839</v>
      </c>
      <c r="B51" s="66">
        <v>3132</v>
      </c>
    </row>
    <row r="52" spans="1:2" x14ac:dyDescent="0.25">
      <c r="A52" s="13">
        <v>1840</v>
      </c>
      <c r="B52" s="66">
        <v>3999</v>
      </c>
    </row>
    <row r="53" spans="1:2" x14ac:dyDescent="0.25">
      <c r="A53" s="9">
        <v>1841</v>
      </c>
      <c r="B53" s="66">
        <v>3829</v>
      </c>
    </row>
    <row r="54" spans="1:2" x14ac:dyDescent="0.25">
      <c r="A54" s="13">
        <v>1842</v>
      </c>
      <c r="B54" s="66">
        <v>3362</v>
      </c>
    </row>
    <row r="55" spans="1:2" x14ac:dyDescent="0.25">
      <c r="A55" s="9">
        <v>1843</v>
      </c>
      <c r="B55" s="66">
        <v>4075</v>
      </c>
    </row>
    <row r="56" spans="1:2" x14ac:dyDescent="0.25">
      <c r="A56" s="13">
        <v>1844</v>
      </c>
      <c r="B56" s="66">
        <v>2910</v>
      </c>
    </row>
    <row r="57" spans="1:2" x14ac:dyDescent="0.25">
      <c r="A57" s="9">
        <v>1845</v>
      </c>
      <c r="B57" s="66">
        <v>452</v>
      </c>
    </row>
    <row r="58" spans="1:2" x14ac:dyDescent="0.25">
      <c r="A58" s="13">
        <v>1846</v>
      </c>
      <c r="B58" s="66">
        <v>406</v>
      </c>
    </row>
    <row r="59" spans="1:2" x14ac:dyDescent="0.25">
      <c r="A59" s="9">
        <v>1847</v>
      </c>
      <c r="B59" s="66">
        <v>273</v>
      </c>
    </row>
    <row r="60" spans="1:2" x14ac:dyDescent="0.25">
      <c r="A60" s="13">
        <v>1848</v>
      </c>
      <c r="B60" s="66">
        <v>639</v>
      </c>
    </row>
    <row r="61" spans="1:2" x14ac:dyDescent="0.25">
      <c r="A61" s="9">
        <v>1849</v>
      </c>
      <c r="B61" s="66">
        <v>748</v>
      </c>
    </row>
    <row r="62" spans="1:2" x14ac:dyDescent="0.25">
      <c r="A62" s="13">
        <v>1850</v>
      </c>
      <c r="B62" s="66">
        <v>925</v>
      </c>
    </row>
    <row r="64" spans="1:2" x14ac:dyDescent="0.25">
      <c r="A64" t="s">
        <v>196</v>
      </c>
    </row>
  </sheetData>
  <hyperlinks>
    <hyperlink ref="A1" location="Contents!A1" display="Contents"/>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66"/>
  <sheetViews>
    <sheetView workbookViewId="0">
      <pane xSplit="1" ySplit="5" topLeftCell="B6" activePane="bottomRight" state="frozen"/>
      <selection pane="topRight" activeCell="B1" sqref="B1"/>
      <selection pane="bottomLeft" activeCell="A5" sqref="A5"/>
      <selection pane="bottomRight"/>
    </sheetView>
  </sheetViews>
  <sheetFormatPr defaultRowHeight="15" x14ac:dyDescent="0.25"/>
  <cols>
    <col min="2" max="2" width="14.42578125" customWidth="1"/>
    <col min="3" max="3" width="4.85546875" customWidth="1"/>
  </cols>
  <sheetData>
    <row r="1" spans="1:7" x14ac:dyDescent="0.25">
      <c r="A1" s="115" t="s">
        <v>349</v>
      </c>
      <c r="B1" s="5" t="s">
        <v>54</v>
      </c>
    </row>
    <row r="2" spans="1:7" x14ac:dyDescent="0.25">
      <c r="B2" s="5" t="s">
        <v>55</v>
      </c>
    </row>
    <row r="3" spans="1:7" ht="45" customHeight="1" x14ac:dyDescent="0.25">
      <c r="D3" s="116" t="s">
        <v>56</v>
      </c>
      <c r="E3" s="116"/>
      <c r="F3" s="116"/>
    </row>
    <row r="4" spans="1:7" s="7" customFormat="1" ht="30" x14ac:dyDescent="0.25">
      <c r="A4" s="7" t="s">
        <v>57</v>
      </c>
      <c r="B4" s="7" t="s">
        <v>58</v>
      </c>
      <c r="D4" s="116" t="s">
        <v>4</v>
      </c>
      <c r="E4" s="116"/>
      <c r="F4" s="116" t="s">
        <v>59</v>
      </c>
      <c r="G4" s="116"/>
    </row>
    <row r="5" spans="1:7" s="7" customFormat="1" ht="30" x14ac:dyDescent="0.25">
      <c r="D5" s="7" t="s">
        <v>60</v>
      </c>
      <c r="E5" s="7" t="s">
        <v>61</v>
      </c>
      <c r="F5" s="7" t="s">
        <v>60</v>
      </c>
      <c r="G5" s="7" t="s">
        <v>61</v>
      </c>
    </row>
    <row r="6" spans="1:7" s="7" customFormat="1" x14ac:dyDescent="0.25">
      <c r="A6" s="7">
        <v>1790</v>
      </c>
    </row>
    <row r="7" spans="1:7" x14ac:dyDescent="0.25">
      <c r="A7">
        <v>1791</v>
      </c>
      <c r="B7" s="8">
        <v>1</v>
      </c>
      <c r="C7" s="8"/>
      <c r="D7" s="8"/>
      <c r="E7" s="8"/>
      <c r="F7" s="8"/>
      <c r="G7" s="8"/>
    </row>
    <row r="8" spans="1:7" x14ac:dyDescent="0.25">
      <c r="A8">
        <v>1792</v>
      </c>
      <c r="B8" s="8">
        <v>1</v>
      </c>
      <c r="C8" s="8"/>
      <c r="D8" s="8"/>
      <c r="E8" s="8"/>
      <c r="F8" s="8"/>
      <c r="G8" s="8"/>
    </row>
    <row r="9" spans="1:7" x14ac:dyDescent="0.25">
      <c r="A9">
        <v>1793</v>
      </c>
      <c r="B9" s="8">
        <v>22</v>
      </c>
      <c r="C9" s="8"/>
      <c r="D9" s="8"/>
      <c r="E9" s="8"/>
      <c r="F9" s="8"/>
      <c r="G9" s="8"/>
    </row>
    <row r="10" spans="1:7" x14ac:dyDescent="0.25">
      <c r="A10">
        <v>1794</v>
      </c>
      <c r="B10" s="8">
        <v>2</v>
      </c>
      <c r="C10" s="8"/>
      <c r="D10" s="8"/>
      <c r="E10" s="8"/>
      <c r="F10" s="8"/>
      <c r="G10" s="8"/>
    </row>
    <row r="11" spans="1:7" x14ac:dyDescent="0.25">
      <c r="A11">
        <v>1795</v>
      </c>
      <c r="B11" s="8">
        <v>5</v>
      </c>
      <c r="C11" s="8"/>
      <c r="D11" s="8"/>
      <c r="E11" s="8"/>
      <c r="F11" s="8"/>
      <c r="G11" s="8"/>
    </row>
    <row r="12" spans="1:7" x14ac:dyDescent="0.25">
      <c r="A12">
        <v>1796</v>
      </c>
      <c r="B12" s="8">
        <v>3</v>
      </c>
      <c r="C12" s="8"/>
      <c r="D12" s="8"/>
      <c r="E12" s="8"/>
      <c r="F12" s="8"/>
      <c r="G12" s="8"/>
    </row>
    <row r="13" spans="1:7" x14ac:dyDescent="0.25">
      <c r="A13">
        <v>1797</v>
      </c>
      <c r="B13" s="8">
        <v>2</v>
      </c>
      <c r="C13" s="8"/>
      <c r="D13" s="8"/>
      <c r="E13" s="8"/>
      <c r="F13" s="8"/>
      <c r="G13" s="8"/>
    </row>
    <row r="14" spans="1:7" x14ac:dyDescent="0.25">
      <c r="A14">
        <v>1798</v>
      </c>
      <c r="B14" s="8">
        <v>3</v>
      </c>
      <c r="C14" s="8"/>
      <c r="D14" s="8"/>
      <c r="E14" s="8"/>
      <c r="F14" s="8"/>
      <c r="G14" s="8"/>
    </row>
    <row r="15" spans="1:7" x14ac:dyDescent="0.25">
      <c r="A15">
        <v>1799</v>
      </c>
      <c r="B15" s="8">
        <v>6</v>
      </c>
      <c r="C15" s="8"/>
      <c r="D15" s="8"/>
      <c r="E15" s="8"/>
      <c r="F15" s="8"/>
      <c r="G15" s="8"/>
    </row>
    <row r="16" spans="1:7" x14ac:dyDescent="0.25">
      <c r="A16">
        <v>1800</v>
      </c>
      <c r="B16" s="8">
        <v>5</v>
      </c>
      <c r="C16" s="8"/>
      <c r="D16" s="8"/>
      <c r="E16" s="8"/>
      <c r="F16" s="8"/>
      <c r="G16" s="8"/>
    </row>
    <row r="17" spans="1:7" x14ac:dyDescent="0.25">
      <c r="A17">
        <v>1801</v>
      </c>
      <c r="B17" s="8">
        <v>3</v>
      </c>
      <c r="C17" s="8"/>
      <c r="D17" s="8"/>
      <c r="E17" s="8"/>
      <c r="F17" s="8"/>
      <c r="G17" s="8"/>
    </row>
    <row r="18" spans="1:7" x14ac:dyDescent="0.25">
      <c r="A18">
        <v>1802</v>
      </c>
      <c r="B18" s="8">
        <v>2</v>
      </c>
      <c r="C18" s="8"/>
      <c r="D18" s="8"/>
      <c r="E18" s="8"/>
      <c r="F18" s="8"/>
      <c r="G18" s="8"/>
    </row>
    <row r="19" spans="1:7" x14ac:dyDescent="0.25">
      <c r="A19">
        <v>1803</v>
      </c>
      <c r="B19" s="8">
        <v>5</v>
      </c>
      <c r="C19" s="8"/>
      <c r="D19" s="8"/>
      <c r="E19" s="8"/>
      <c r="F19" s="8"/>
      <c r="G19" s="8"/>
    </row>
    <row r="20" spans="1:7" x14ac:dyDescent="0.25">
      <c r="A20">
        <v>1804</v>
      </c>
      <c r="B20" s="8">
        <v>2</v>
      </c>
      <c r="C20" s="8"/>
      <c r="D20" s="8"/>
      <c r="E20" s="8"/>
      <c r="F20" s="8"/>
      <c r="G20" s="8"/>
    </row>
    <row r="21" spans="1:7" x14ac:dyDescent="0.25">
      <c r="A21">
        <v>1805</v>
      </c>
      <c r="B21" s="8">
        <v>9</v>
      </c>
      <c r="C21" s="8"/>
      <c r="D21" s="8"/>
      <c r="E21" s="8"/>
      <c r="F21" s="8"/>
      <c r="G21" s="8"/>
    </row>
    <row r="22" spans="1:7" x14ac:dyDescent="0.25">
      <c r="A22">
        <v>1806</v>
      </c>
      <c r="B22" s="8">
        <v>5</v>
      </c>
      <c r="C22" s="8"/>
      <c r="D22" s="8"/>
      <c r="E22" s="8"/>
      <c r="F22" s="8"/>
      <c r="G22" s="8"/>
    </row>
    <row r="23" spans="1:7" x14ac:dyDescent="0.25">
      <c r="A23">
        <v>1807</v>
      </c>
      <c r="B23" s="8">
        <v>1</v>
      </c>
      <c r="C23" s="8"/>
      <c r="D23" s="8"/>
      <c r="E23" s="8"/>
      <c r="F23" s="8"/>
      <c r="G23" s="8"/>
    </row>
    <row r="24" spans="1:7" x14ac:dyDescent="0.25">
      <c r="A24">
        <v>1808</v>
      </c>
      <c r="B24" s="8">
        <v>5</v>
      </c>
      <c r="C24" s="8"/>
      <c r="D24" s="8"/>
      <c r="E24" s="8"/>
      <c r="F24" s="8"/>
      <c r="G24" s="8"/>
    </row>
    <row r="25" spans="1:7" x14ac:dyDescent="0.25">
      <c r="A25">
        <v>1809</v>
      </c>
      <c r="B25" s="8">
        <v>4</v>
      </c>
      <c r="C25" s="8"/>
      <c r="D25" s="8"/>
      <c r="E25" s="8"/>
      <c r="F25" s="8"/>
      <c r="G25" s="8"/>
    </row>
    <row r="26" spans="1:7" x14ac:dyDescent="0.25">
      <c r="A26">
        <v>1810</v>
      </c>
      <c r="B26" s="8">
        <v>20</v>
      </c>
      <c r="C26" s="8"/>
      <c r="D26" s="8"/>
      <c r="E26" s="8"/>
      <c r="F26" s="8"/>
      <c r="G26" s="8"/>
    </row>
    <row r="27" spans="1:7" x14ac:dyDescent="0.25">
      <c r="A27">
        <v>1811</v>
      </c>
      <c r="B27" s="8">
        <v>4</v>
      </c>
      <c r="C27" s="8"/>
      <c r="D27" s="8"/>
      <c r="E27" s="8"/>
      <c r="F27" s="8"/>
      <c r="G27" s="8"/>
    </row>
    <row r="28" spans="1:7" x14ac:dyDescent="0.25">
      <c r="A28">
        <v>1812</v>
      </c>
      <c r="B28" s="8">
        <v>17</v>
      </c>
      <c r="C28" s="8"/>
      <c r="D28" s="8"/>
      <c r="E28" s="8"/>
      <c r="F28" s="8"/>
      <c r="G28" s="8"/>
    </row>
    <row r="29" spans="1:7" x14ac:dyDescent="0.25">
      <c r="A29">
        <v>1813</v>
      </c>
      <c r="B29" s="8">
        <v>8</v>
      </c>
      <c r="C29" s="8"/>
      <c r="D29" s="8"/>
      <c r="E29" s="8"/>
      <c r="F29" s="8"/>
      <c r="G29" s="8"/>
    </row>
    <row r="30" spans="1:7" x14ac:dyDescent="0.25">
      <c r="A30">
        <v>1814</v>
      </c>
      <c r="B30" s="8">
        <v>27</v>
      </c>
      <c r="C30" s="8"/>
      <c r="D30" s="8"/>
      <c r="E30" s="8"/>
      <c r="F30" s="8"/>
      <c r="G30" s="8"/>
    </row>
    <row r="31" spans="1:7" x14ac:dyDescent="0.25">
      <c r="A31">
        <v>1815</v>
      </c>
      <c r="B31" s="8">
        <v>25</v>
      </c>
      <c r="C31" s="8"/>
      <c r="D31" s="8"/>
      <c r="E31" s="8"/>
      <c r="F31" s="8"/>
      <c r="G31" s="8"/>
    </row>
    <row r="32" spans="1:7" x14ac:dyDescent="0.25">
      <c r="A32">
        <v>1816</v>
      </c>
      <c r="B32" s="8">
        <v>37</v>
      </c>
      <c r="C32" s="8"/>
      <c r="D32" s="8"/>
      <c r="E32" s="8"/>
      <c r="F32" s="8"/>
      <c r="G32" s="8"/>
    </row>
    <row r="33" spans="1:7" x14ac:dyDescent="0.25">
      <c r="A33">
        <v>1817</v>
      </c>
      <c r="B33" s="8">
        <v>3</v>
      </c>
      <c r="C33" s="8"/>
      <c r="D33" s="8"/>
      <c r="E33" s="8"/>
      <c r="F33" s="8"/>
      <c r="G33" s="8"/>
    </row>
    <row r="34" spans="1:7" x14ac:dyDescent="0.25">
      <c r="A34">
        <v>1818</v>
      </c>
      <c r="B34" s="8">
        <v>3</v>
      </c>
      <c r="C34" s="8"/>
      <c r="D34" s="8"/>
      <c r="E34" s="8"/>
      <c r="F34" s="8"/>
      <c r="G34" s="8"/>
    </row>
    <row r="35" spans="1:7" x14ac:dyDescent="0.25">
      <c r="A35">
        <v>1819</v>
      </c>
      <c r="B35" s="8">
        <v>13</v>
      </c>
      <c r="C35" s="8"/>
      <c r="D35" s="8">
        <v>38</v>
      </c>
      <c r="E35" s="8"/>
      <c r="F35" s="8"/>
      <c r="G35" s="8"/>
    </row>
    <row r="36" spans="1:7" x14ac:dyDescent="0.25">
      <c r="A36">
        <v>1820</v>
      </c>
      <c r="B36" s="8">
        <v>4</v>
      </c>
      <c r="C36" s="8"/>
      <c r="D36" s="8">
        <v>23</v>
      </c>
      <c r="E36" s="8"/>
      <c r="F36" s="8"/>
      <c r="G36" s="8"/>
    </row>
    <row r="37" spans="1:7" x14ac:dyDescent="0.25">
      <c r="A37">
        <v>1821</v>
      </c>
      <c r="B37" s="8">
        <v>10</v>
      </c>
      <c r="C37" s="8"/>
      <c r="D37" s="8">
        <v>17</v>
      </c>
      <c r="E37" s="8"/>
      <c r="F37" s="8"/>
      <c r="G37" s="8"/>
    </row>
    <row r="38" spans="1:7" x14ac:dyDescent="0.25">
      <c r="A38">
        <v>1822</v>
      </c>
      <c r="B38" s="8">
        <v>9</v>
      </c>
      <c r="C38" s="8"/>
      <c r="D38" s="8">
        <v>12</v>
      </c>
      <c r="E38" s="8"/>
      <c r="F38" s="8"/>
      <c r="G38" s="8"/>
    </row>
    <row r="39" spans="1:7" x14ac:dyDescent="0.25">
      <c r="A39">
        <v>1823</v>
      </c>
      <c r="B39" s="8">
        <v>9</v>
      </c>
      <c r="C39" s="8"/>
      <c r="D39" s="8">
        <v>22</v>
      </c>
      <c r="E39" s="8"/>
      <c r="F39" s="8"/>
      <c r="G39" s="8"/>
    </row>
    <row r="40" spans="1:7" x14ac:dyDescent="0.25">
      <c r="A40">
        <v>1824</v>
      </c>
      <c r="B40" s="8">
        <v>10</v>
      </c>
      <c r="C40" s="8"/>
      <c r="D40" s="8">
        <v>21</v>
      </c>
      <c r="E40" s="8"/>
      <c r="F40" s="8"/>
      <c r="G40" s="8"/>
    </row>
    <row r="41" spans="1:7" x14ac:dyDescent="0.25">
      <c r="A41">
        <v>1825</v>
      </c>
      <c r="B41" s="8">
        <v>37</v>
      </c>
      <c r="C41" s="8"/>
      <c r="D41" s="8">
        <v>26</v>
      </c>
      <c r="E41" s="8"/>
      <c r="F41" s="8"/>
      <c r="G41" s="8"/>
    </row>
    <row r="42" spans="1:7" x14ac:dyDescent="0.25">
      <c r="A42">
        <v>1826</v>
      </c>
      <c r="B42" s="8">
        <v>43</v>
      </c>
      <c r="C42" s="8"/>
      <c r="D42" s="8">
        <v>100</v>
      </c>
      <c r="E42" s="8"/>
      <c r="F42" s="8"/>
      <c r="G42" s="8"/>
    </row>
    <row r="43" spans="1:7" x14ac:dyDescent="0.25">
      <c r="A43">
        <v>1827</v>
      </c>
      <c r="B43" s="8">
        <v>8</v>
      </c>
      <c r="C43" s="8"/>
      <c r="D43" s="8">
        <v>26</v>
      </c>
      <c r="E43" s="8"/>
      <c r="F43" s="8"/>
      <c r="G43" s="8"/>
    </row>
    <row r="44" spans="1:7" x14ac:dyDescent="0.25">
      <c r="A44">
        <v>1828</v>
      </c>
      <c r="B44" s="8">
        <v>3</v>
      </c>
      <c r="C44" s="8"/>
      <c r="D44" s="8">
        <v>18</v>
      </c>
      <c r="E44" s="8"/>
      <c r="F44" s="8"/>
      <c r="G44" s="8"/>
    </row>
    <row r="45" spans="1:7" x14ac:dyDescent="0.25">
      <c r="A45">
        <v>1829</v>
      </c>
      <c r="B45" s="8">
        <v>3</v>
      </c>
      <c r="C45" s="8"/>
      <c r="D45" s="8">
        <v>27</v>
      </c>
      <c r="E45" s="8"/>
      <c r="F45" s="8"/>
      <c r="G45" s="8"/>
    </row>
    <row r="46" spans="1:7" x14ac:dyDescent="0.25">
      <c r="A46">
        <v>1830</v>
      </c>
      <c r="B46" s="8">
        <v>14</v>
      </c>
      <c r="C46" s="8"/>
      <c r="D46" s="8">
        <v>23</v>
      </c>
      <c r="E46" s="8"/>
      <c r="F46" s="8"/>
      <c r="G46" s="8"/>
    </row>
    <row r="47" spans="1:7" x14ac:dyDescent="0.25">
      <c r="A47">
        <v>1831</v>
      </c>
      <c r="B47" s="8"/>
      <c r="C47" s="8"/>
      <c r="D47" s="8">
        <v>27</v>
      </c>
      <c r="E47" s="8"/>
      <c r="F47" s="8"/>
      <c r="G47" s="8"/>
    </row>
    <row r="48" spans="1:7" x14ac:dyDescent="0.25">
      <c r="A48">
        <v>1832</v>
      </c>
      <c r="B48" s="8"/>
      <c r="C48" s="8"/>
      <c r="D48" s="8">
        <v>20</v>
      </c>
      <c r="E48" s="8"/>
      <c r="F48" s="8"/>
      <c r="G48" s="8"/>
    </row>
    <row r="49" spans="1:7" x14ac:dyDescent="0.25">
      <c r="A49">
        <v>1833</v>
      </c>
      <c r="B49" s="8"/>
      <c r="C49" s="8"/>
      <c r="D49" s="8">
        <v>14</v>
      </c>
      <c r="E49" s="8"/>
      <c r="F49" s="8"/>
      <c r="G49" s="8"/>
    </row>
    <row r="50" spans="1:7" x14ac:dyDescent="0.25">
      <c r="A50">
        <v>1834</v>
      </c>
      <c r="B50" s="8"/>
      <c r="C50" s="8"/>
      <c r="D50" s="8">
        <v>17</v>
      </c>
      <c r="E50" s="8"/>
      <c r="F50" s="8"/>
      <c r="G50" s="8"/>
    </row>
    <row r="51" spans="1:7" x14ac:dyDescent="0.25">
      <c r="A51">
        <v>1835</v>
      </c>
      <c r="B51" s="8"/>
      <c r="C51" s="8"/>
      <c r="D51" s="8">
        <v>13</v>
      </c>
      <c r="E51" s="8"/>
      <c r="F51" s="8"/>
      <c r="G51" s="8"/>
    </row>
    <row r="52" spans="1:7" x14ac:dyDescent="0.25">
      <c r="A52">
        <v>1836</v>
      </c>
      <c r="B52" s="8">
        <v>3</v>
      </c>
      <c r="C52" s="8"/>
      <c r="D52" s="8">
        <v>44</v>
      </c>
      <c r="E52" s="8"/>
      <c r="F52" s="8">
        <v>4</v>
      </c>
      <c r="G52" s="8">
        <v>3</v>
      </c>
    </row>
    <row r="53" spans="1:7" x14ac:dyDescent="0.25">
      <c r="A53">
        <v>1837</v>
      </c>
      <c r="B53" s="8">
        <v>2</v>
      </c>
      <c r="C53" s="8"/>
      <c r="D53" s="8">
        <v>16</v>
      </c>
      <c r="E53" s="8"/>
      <c r="F53" s="8">
        <v>3</v>
      </c>
      <c r="G53" s="8">
        <v>2</v>
      </c>
    </row>
    <row r="54" spans="1:7" x14ac:dyDescent="0.25">
      <c r="A54">
        <v>1838</v>
      </c>
      <c r="B54" s="8">
        <v>1</v>
      </c>
      <c r="C54" s="8"/>
      <c r="D54" s="8">
        <v>15</v>
      </c>
      <c r="E54" s="8"/>
      <c r="F54" s="8" t="s">
        <v>9</v>
      </c>
      <c r="G54" s="8" t="s">
        <v>9</v>
      </c>
    </row>
    <row r="55" spans="1:7" x14ac:dyDescent="0.25">
      <c r="A55">
        <v>1839</v>
      </c>
      <c r="B55" s="8">
        <v>2</v>
      </c>
      <c r="C55" s="8"/>
      <c r="D55" s="8">
        <v>7</v>
      </c>
      <c r="E55" s="8"/>
      <c r="F55" s="8" t="s">
        <v>9</v>
      </c>
      <c r="G55" s="8">
        <v>1</v>
      </c>
    </row>
    <row r="56" spans="1:7" x14ac:dyDescent="0.25">
      <c r="A56">
        <v>1840</v>
      </c>
      <c r="B56" s="8">
        <v>4</v>
      </c>
      <c r="C56" s="8"/>
      <c r="D56" s="8">
        <v>12</v>
      </c>
      <c r="E56" s="8"/>
      <c r="F56" s="8" t="s">
        <v>9</v>
      </c>
      <c r="G56" s="8">
        <v>1</v>
      </c>
    </row>
    <row r="57" spans="1:7" x14ac:dyDescent="0.25">
      <c r="A57">
        <v>1841</v>
      </c>
      <c r="B57" s="8">
        <v>4</v>
      </c>
      <c r="C57" s="8"/>
      <c r="D57" s="8">
        <v>11</v>
      </c>
      <c r="E57" s="8"/>
      <c r="F57" s="8" t="s">
        <v>9</v>
      </c>
      <c r="G57" s="8">
        <v>1</v>
      </c>
    </row>
    <row r="58" spans="1:7" x14ac:dyDescent="0.25">
      <c r="A58">
        <v>1842</v>
      </c>
      <c r="B58" s="8">
        <v>3</v>
      </c>
      <c r="C58" s="8"/>
      <c r="D58" s="8">
        <v>26</v>
      </c>
      <c r="E58" s="8"/>
      <c r="F58" s="8" t="s">
        <v>9</v>
      </c>
      <c r="G58" s="8">
        <v>1</v>
      </c>
    </row>
    <row r="59" spans="1:7" x14ac:dyDescent="0.25">
      <c r="A59">
        <v>1843</v>
      </c>
      <c r="B59" s="8">
        <v>2</v>
      </c>
      <c r="C59" s="8"/>
      <c r="D59" s="8">
        <v>16</v>
      </c>
      <c r="E59" s="8"/>
      <c r="F59" s="8">
        <v>2</v>
      </c>
      <c r="G59" s="8">
        <v>3</v>
      </c>
    </row>
    <row r="60" spans="1:7" x14ac:dyDescent="0.25">
      <c r="A60">
        <v>1844</v>
      </c>
      <c r="B60" s="8">
        <v>1</v>
      </c>
      <c r="C60" s="8"/>
      <c r="D60" s="8">
        <v>16</v>
      </c>
      <c r="E60" s="8"/>
      <c r="F60" s="8">
        <v>20</v>
      </c>
      <c r="G60" s="8" t="s">
        <v>9</v>
      </c>
    </row>
    <row r="61" spans="1:7" x14ac:dyDescent="0.25">
      <c r="A61">
        <v>1845</v>
      </c>
      <c r="B61" s="8">
        <v>4</v>
      </c>
      <c r="C61" s="8"/>
      <c r="D61" s="8">
        <v>2</v>
      </c>
      <c r="E61" s="8">
        <v>2</v>
      </c>
      <c r="F61" s="8">
        <v>1</v>
      </c>
      <c r="G61" s="8"/>
    </row>
    <row r="62" spans="1:7" x14ac:dyDescent="0.25">
      <c r="A62">
        <v>1846</v>
      </c>
      <c r="B62" s="8">
        <v>4</v>
      </c>
      <c r="C62" s="8"/>
      <c r="D62" s="8">
        <v>2</v>
      </c>
      <c r="E62" s="8">
        <v>3</v>
      </c>
      <c r="F62" s="8">
        <v>4</v>
      </c>
      <c r="G62" s="8">
        <v>1</v>
      </c>
    </row>
    <row r="63" spans="1:7" x14ac:dyDescent="0.25">
      <c r="A63">
        <v>1847</v>
      </c>
      <c r="B63" s="8">
        <v>7</v>
      </c>
      <c r="C63" s="8"/>
      <c r="D63" s="8">
        <v>9</v>
      </c>
      <c r="E63" s="8">
        <v>4</v>
      </c>
      <c r="F63" s="8" t="s">
        <v>9</v>
      </c>
      <c r="G63" s="8">
        <v>2</v>
      </c>
    </row>
    <row r="64" spans="1:7" x14ac:dyDescent="0.25">
      <c r="A64">
        <v>1848</v>
      </c>
      <c r="B64" s="8" t="s">
        <v>9</v>
      </c>
      <c r="C64" s="8"/>
      <c r="D64" s="8">
        <v>5</v>
      </c>
      <c r="E64" s="8">
        <v>2</v>
      </c>
      <c r="F64" s="8">
        <v>1</v>
      </c>
      <c r="G64" s="8">
        <v>1</v>
      </c>
    </row>
    <row r="65" spans="1:7" x14ac:dyDescent="0.25">
      <c r="A65">
        <v>1849</v>
      </c>
      <c r="B65" s="8" t="s">
        <v>9</v>
      </c>
      <c r="C65" s="8"/>
      <c r="D65" s="8">
        <v>5</v>
      </c>
      <c r="E65" s="8">
        <v>4</v>
      </c>
      <c r="F65" s="8" t="s">
        <v>9</v>
      </c>
      <c r="G65" s="8" t="s">
        <v>9</v>
      </c>
    </row>
    <row r="66" spans="1:7" x14ac:dyDescent="0.25">
      <c r="A66">
        <v>1850</v>
      </c>
      <c r="B66" s="8" t="s">
        <v>9</v>
      </c>
      <c r="C66" s="8"/>
      <c r="D66" s="8">
        <v>2</v>
      </c>
      <c r="E66" s="8">
        <v>2</v>
      </c>
      <c r="F66" s="8" t="s">
        <v>9</v>
      </c>
      <c r="G66" s="8">
        <v>1</v>
      </c>
    </row>
  </sheetData>
  <mergeCells count="3">
    <mergeCell ref="D3:F3"/>
    <mergeCell ref="D4:E4"/>
    <mergeCell ref="F4:G4"/>
  </mergeCells>
  <hyperlinks>
    <hyperlink ref="A1" location="Contents!A1" display="Contents"/>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T702"/>
  <sheetViews>
    <sheetView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5" max="15" width="5.42578125" style="65" bestFit="1" customWidth="1"/>
    <col min="16" max="17" width="4.42578125" style="65" bestFit="1" customWidth="1"/>
  </cols>
  <sheetData>
    <row r="1" spans="1:20" x14ac:dyDescent="0.25">
      <c r="A1" s="115" t="s">
        <v>349</v>
      </c>
      <c r="B1" s="5" t="s">
        <v>201</v>
      </c>
    </row>
    <row r="2" spans="1:20" x14ac:dyDescent="0.25">
      <c r="B2" s="5" t="s">
        <v>200</v>
      </c>
    </row>
    <row r="3" spans="1:20" x14ac:dyDescent="0.25">
      <c r="B3" s="5" t="s">
        <v>273</v>
      </c>
    </row>
    <row r="4" spans="1:20" x14ac:dyDescent="0.25">
      <c r="B4" s="5" t="s">
        <v>199</v>
      </c>
    </row>
    <row r="6" spans="1:20" x14ac:dyDescent="0.25">
      <c r="A6" s="9" t="s">
        <v>2</v>
      </c>
      <c r="B6" s="9" t="s">
        <v>191</v>
      </c>
      <c r="C6" s="9" t="s">
        <v>190</v>
      </c>
      <c r="D6" s="9" t="s">
        <v>189</v>
      </c>
      <c r="E6" s="9" t="s">
        <v>188</v>
      </c>
      <c r="F6" s="9" t="s">
        <v>187</v>
      </c>
      <c r="G6" s="9" t="s">
        <v>186</v>
      </c>
      <c r="H6" s="9" t="s">
        <v>185</v>
      </c>
      <c r="I6" s="9" t="s">
        <v>184</v>
      </c>
      <c r="J6" s="9" t="s">
        <v>183</v>
      </c>
      <c r="K6" s="9" t="s">
        <v>182</v>
      </c>
      <c r="L6" s="9" t="s">
        <v>181</v>
      </c>
      <c r="M6" s="9" t="s">
        <v>180</v>
      </c>
    </row>
    <row r="7" spans="1:20" x14ac:dyDescent="0.25">
      <c r="A7" s="13">
        <v>1794</v>
      </c>
      <c r="B7" s="90">
        <v>11078</v>
      </c>
      <c r="C7" s="90">
        <v>11441</v>
      </c>
      <c r="D7" s="90">
        <v>11898</v>
      </c>
      <c r="E7" s="90">
        <v>11880</v>
      </c>
      <c r="F7" s="90">
        <v>11414</v>
      </c>
      <c r="G7" s="90">
        <v>10582</v>
      </c>
      <c r="H7" s="90">
        <v>10224</v>
      </c>
      <c r="I7" s="90">
        <v>8598</v>
      </c>
      <c r="J7" s="90">
        <v>9201</v>
      </c>
      <c r="K7" s="90">
        <v>9987</v>
      </c>
      <c r="L7" s="90">
        <v>9428</v>
      </c>
      <c r="M7" s="90">
        <v>9803</v>
      </c>
      <c r="O7" s="66">
        <v>1</v>
      </c>
      <c r="P7" s="65">
        <f t="shared" ref="P7:P70" si="0">ROUNDUP(O7/12,0)</f>
        <v>1</v>
      </c>
      <c r="Q7" s="65">
        <v>1</v>
      </c>
      <c r="R7">
        <v>1794</v>
      </c>
      <c r="S7" s="65" t="s">
        <v>64</v>
      </c>
      <c r="T7">
        <f t="shared" ref="T7:T70" si="1">INDEX($B$7:$M$62,P7,Q7)</f>
        <v>11078</v>
      </c>
    </row>
    <row r="8" spans="1:20" x14ac:dyDescent="0.25">
      <c r="A8" s="13">
        <v>1795</v>
      </c>
      <c r="B8" s="90">
        <v>10467</v>
      </c>
      <c r="C8" s="90">
        <v>11861</v>
      </c>
      <c r="D8" s="90">
        <v>13592</v>
      </c>
      <c r="E8" s="90">
        <v>15437</v>
      </c>
      <c r="F8" s="90">
        <v>13940</v>
      </c>
      <c r="G8" s="90">
        <v>13645</v>
      </c>
      <c r="H8" s="90">
        <v>13534</v>
      </c>
      <c r="I8" s="90">
        <v>11876</v>
      </c>
      <c r="J8" s="90">
        <v>12838</v>
      </c>
      <c r="K8" s="90">
        <v>12448</v>
      </c>
      <c r="L8" s="90">
        <v>11040</v>
      </c>
      <c r="M8" s="90">
        <v>14697</v>
      </c>
      <c r="O8" s="66">
        <v>2</v>
      </c>
      <c r="P8" s="65">
        <f t="shared" si="0"/>
        <v>1</v>
      </c>
      <c r="Q8" s="65">
        <v>2</v>
      </c>
      <c r="S8" s="65" t="s">
        <v>65</v>
      </c>
      <c r="T8">
        <f t="shared" si="1"/>
        <v>11441</v>
      </c>
    </row>
    <row r="9" spans="1:20" x14ac:dyDescent="0.25">
      <c r="A9" s="13">
        <v>1796</v>
      </c>
      <c r="B9" s="90">
        <v>14353</v>
      </c>
      <c r="C9" s="90">
        <v>14580</v>
      </c>
      <c r="D9" s="90">
        <v>14145</v>
      </c>
      <c r="E9" s="90">
        <v>13826</v>
      </c>
      <c r="F9" s="90">
        <v>13764</v>
      </c>
      <c r="G9" s="90">
        <v>13630</v>
      </c>
      <c r="H9" s="90">
        <v>12353</v>
      </c>
      <c r="I9" s="90">
        <v>11351</v>
      </c>
      <c r="J9" s="90">
        <v>11096</v>
      </c>
      <c r="K9" s="90">
        <v>11988</v>
      </c>
      <c r="L9" s="90">
        <v>12058</v>
      </c>
      <c r="M9" s="90">
        <v>13369</v>
      </c>
      <c r="O9" s="66">
        <v>3</v>
      </c>
      <c r="P9" s="65">
        <f t="shared" si="0"/>
        <v>1</v>
      </c>
      <c r="Q9" s="65">
        <v>3</v>
      </c>
      <c r="S9" s="65" t="s">
        <v>66</v>
      </c>
      <c r="T9">
        <f t="shared" si="1"/>
        <v>11898</v>
      </c>
    </row>
    <row r="10" spans="1:20" x14ac:dyDescent="0.25">
      <c r="A10" s="13">
        <v>1797</v>
      </c>
      <c r="B10" s="90">
        <v>12947</v>
      </c>
      <c r="C10" s="90">
        <v>11404</v>
      </c>
      <c r="D10" s="90">
        <v>13305</v>
      </c>
      <c r="E10" s="90">
        <v>13954</v>
      </c>
      <c r="F10" s="90">
        <v>13417</v>
      </c>
      <c r="G10" s="90">
        <v>13314</v>
      </c>
      <c r="H10" s="90">
        <v>13022</v>
      </c>
      <c r="I10" s="90">
        <v>12386</v>
      </c>
      <c r="J10" s="90">
        <v>11183</v>
      </c>
      <c r="K10" s="90">
        <v>11593</v>
      </c>
      <c r="L10" s="90">
        <v>10449</v>
      </c>
      <c r="M10" s="90">
        <v>11528</v>
      </c>
      <c r="O10" s="66">
        <v>4</v>
      </c>
      <c r="P10" s="65">
        <f t="shared" si="0"/>
        <v>1</v>
      </c>
      <c r="Q10" s="65">
        <v>4</v>
      </c>
      <c r="S10" s="65" t="s">
        <v>67</v>
      </c>
      <c r="T10">
        <f t="shared" si="1"/>
        <v>11880</v>
      </c>
    </row>
    <row r="11" spans="1:20" x14ac:dyDescent="0.25">
      <c r="A11" s="13">
        <v>1798</v>
      </c>
      <c r="B11" s="90">
        <v>15513</v>
      </c>
      <c r="C11" s="90">
        <v>13451</v>
      </c>
      <c r="D11" s="90">
        <v>12946</v>
      </c>
      <c r="E11" s="90">
        <v>13772</v>
      </c>
      <c r="F11" s="90">
        <v>14305</v>
      </c>
      <c r="G11" s="90">
        <v>14398</v>
      </c>
      <c r="H11" s="90">
        <v>13715</v>
      </c>
      <c r="I11" s="91">
        <v>12977</v>
      </c>
      <c r="J11" s="90">
        <v>13000</v>
      </c>
      <c r="K11" s="90">
        <v>13568</v>
      </c>
      <c r="L11" s="90">
        <v>13222</v>
      </c>
      <c r="M11" s="90">
        <v>13640</v>
      </c>
      <c r="O11" s="66">
        <v>5</v>
      </c>
      <c r="P11" s="65">
        <f t="shared" si="0"/>
        <v>1</v>
      </c>
      <c r="Q11" s="65">
        <v>5</v>
      </c>
      <c r="S11" s="65" t="s">
        <v>68</v>
      </c>
      <c r="T11">
        <f t="shared" si="1"/>
        <v>11414</v>
      </c>
    </row>
    <row r="12" spans="1:20" x14ac:dyDescent="0.25">
      <c r="A12" s="13">
        <v>1799</v>
      </c>
      <c r="B12" s="90">
        <v>14938</v>
      </c>
      <c r="C12" s="90">
        <v>13893</v>
      </c>
      <c r="D12" s="90">
        <v>14411</v>
      </c>
      <c r="E12" s="90">
        <v>15243</v>
      </c>
      <c r="F12" s="90">
        <v>14841</v>
      </c>
      <c r="G12" s="90">
        <v>15772</v>
      </c>
      <c r="H12" s="90">
        <v>16331</v>
      </c>
      <c r="I12" s="90">
        <v>14795</v>
      </c>
      <c r="J12" s="90">
        <v>15200</v>
      </c>
      <c r="K12" s="90">
        <v>16388</v>
      </c>
      <c r="L12" s="90">
        <v>15883</v>
      </c>
      <c r="M12" s="90">
        <v>16753</v>
      </c>
      <c r="O12" s="66">
        <v>6</v>
      </c>
      <c r="P12" s="65">
        <f t="shared" si="0"/>
        <v>1</v>
      </c>
      <c r="Q12" s="65">
        <v>6</v>
      </c>
      <c r="S12" s="65" t="s">
        <v>69</v>
      </c>
      <c r="T12">
        <f t="shared" si="1"/>
        <v>10582</v>
      </c>
    </row>
    <row r="13" spans="1:20" x14ac:dyDescent="0.25">
      <c r="A13" s="13">
        <v>1800</v>
      </c>
      <c r="B13" s="90">
        <v>19006</v>
      </c>
      <c r="C13" s="90">
        <v>18368</v>
      </c>
      <c r="D13" s="90">
        <v>19066</v>
      </c>
      <c r="E13" s="90">
        <v>20194</v>
      </c>
      <c r="F13" s="90">
        <v>19198</v>
      </c>
      <c r="G13" s="90">
        <v>18730</v>
      </c>
      <c r="H13" s="90">
        <v>19487</v>
      </c>
      <c r="I13" s="90">
        <v>18085</v>
      </c>
      <c r="J13" s="90">
        <v>18445</v>
      </c>
      <c r="K13" s="90">
        <v>18903</v>
      </c>
      <c r="L13" s="90">
        <v>18095</v>
      </c>
      <c r="M13" s="90">
        <v>20134</v>
      </c>
      <c r="O13" s="66">
        <v>7</v>
      </c>
      <c r="P13" s="65">
        <f t="shared" si="0"/>
        <v>1</v>
      </c>
      <c r="Q13" s="65">
        <v>7</v>
      </c>
      <c r="S13" s="65" t="s">
        <v>70</v>
      </c>
      <c r="T13">
        <f t="shared" si="1"/>
        <v>10224</v>
      </c>
    </row>
    <row r="14" spans="1:20" x14ac:dyDescent="0.25">
      <c r="A14" s="13">
        <v>1801</v>
      </c>
      <c r="B14" s="90">
        <v>21540</v>
      </c>
      <c r="C14" s="90">
        <v>22000</v>
      </c>
      <c r="D14" s="90">
        <v>22872</v>
      </c>
      <c r="E14" s="90">
        <v>22123</v>
      </c>
      <c r="F14" s="90">
        <v>21091</v>
      </c>
      <c r="G14" s="90">
        <v>21468</v>
      </c>
      <c r="H14" s="90">
        <v>20711</v>
      </c>
      <c r="I14" s="90">
        <v>18846</v>
      </c>
      <c r="J14" s="90">
        <v>18534</v>
      </c>
      <c r="K14" s="90">
        <v>19809</v>
      </c>
      <c r="L14" s="90">
        <v>18359</v>
      </c>
      <c r="M14" s="90">
        <v>20053</v>
      </c>
      <c r="O14" s="66">
        <v>8</v>
      </c>
      <c r="P14" s="65">
        <f t="shared" si="0"/>
        <v>1</v>
      </c>
      <c r="Q14" s="65">
        <v>8</v>
      </c>
      <c r="S14" s="65" t="s">
        <v>71</v>
      </c>
      <c r="T14">
        <f t="shared" si="1"/>
        <v>8598</v>
      </c>
    </row>
    <row r="15" spans="1:20" x14ac:dyDescent="0.25">
      <c r="A15" s="13">
        <v>1802</v>
      </c>
      <c r="B15" s="90">
        <v>21131</v>
      </c>
      <c r="C15" s="90">
        <v>20056</v>
      </c>
      <c r="D15" s="90">
        <v>21810</v>
      </c>
      <c r="E15" s="90">
        <v>23470</v>
      </c>
      <c r="F15" s="90">
        <v>22140</v>
      </c>
      <c r="G15" s="90">
        <v>22766</v>
      </c>
      <c r="H15" s="90">
        <v>22539</v>
      </c>
      <c r="I15" s="90">
        <v>20349</v>
      </c>
      <c r="J15" s="90">
        <v>19499</v>
      </c>
      <c r="K15" s="90">
        <v>18857</v>
      </c>
      <c r="L15" s="90">
        <v>16214</v>
      </c>
      <c r="M15" s="90">
        <v>17932</v>
      </c>
      <c r="O15" s="66">
        <v>9</v>
      </c>
      <c r="P15" s="65">
        <f t="shared" si="0"/>
        <v>1</v>
      </c>
      <c r="Q15" s="65">
        <v>9</v>
      </c>
      <c r="S15" s="65" t="s">
        <v>72</v>
      </c>
      <c r="T15">
        <f t="shared" si="1"/>
        <v>9201</v>
      </c>
    </row>
    <row r="16" spans="1:20" x14ac:dyDescent="0.25">
      <c r="A16" s="13">
        <v>1803</v>
      </c>
      <c r="B16" s="90">
        <v>18577</v>
      </c>
      <c r="C16" s="90">
        <v>18565</v>
      </c>
      <c r="D16" s="90">
        <v>21232</v>
      </c>
      <c r="E16" s="90">
        <v>23123</v>
      </c>
      <c r="F16" s="90">
        <v>22154</v>
      </c>
      <c r="G16" s="90">
        <v>23967</v>
      </c>
      <c r="H16" s="90">
        <v>25802</v>
      </c>
      <c r="I16" s="90">
        <v>24103</v>
      </c>
      <c r="J16" s="90">
        <v>23857</v>
      </c>
      <c r="K16" s="90">
        <v>24142</v>
      </c>
      <c r="L16" s="90">
        <v>22750</v>
      </c>
      <c r="M16" s="90">
        <v>23741</v>
      </c>
      <c r="O16" s="66">
        <v>10</v>
      </c>
      <c r="P16" s="65">
        <f t="shared" si="0"/>
        <v>1</v>
      </c>
      <c r="Q16" s="65">
        <v>10</v>
      </c>
      <c r="S16" s="65" t="s">
        <v>73</v>
      </c>
      <c r="T16">
        <f t="shared" si="1"/>
        <v>9987</v>
      </c>
    </row>
    <row r="17" spans="1:20" x14ac:dyDescent="0.25">
      <c r="A17" s="13">
        <v>1804</v>
      </c>
      <c r="B17" s="90">
        <v>24422</v>
      </c>
      <c r="C17" s="90">
        <v>24109</v>
      </c>
      <c r="D17" s="90">
        <v>26241</v>
      </c>
      <c r="E17" s="90">
        <v>26760</v>
      </c>
      <c r="F17" s="90">
        <v>25716</v>
      </c>
      <c r="G17" s="90">
        <v>24962</v>
      </c>
      <c r="H17" s="90">
        <v>25135</v>
      </c>
      <c r="I17" s="90">
        <v>23299</v>
      </c>
      <c r="J17" s="90">
        <v>23802</v>
      </c>
      <c r="K17" s="90">
        <v>23935</v>
      </c>
      <c r="L17" s="90">
        <v>22163</v>
      </c>
      <c r="M17" s="90">
        <v>23324</v>
      </c>
      <c r="O17" s="66">
        <v>11</v>
      </c>
      <c r="P17" s="65">
        <f t="shared" si="0"/>
        <v>1</v>
      </c>
      <c r="Q17" s="65">
        <v>11</v>
      </c>
      <c r="S17" s="65" t="s">
        <v>74</v>
      </c>
      <c r="T17">
        <f t="shared" si="1"/>
        <v>9428</v>
      </c>
    </row>
    <row r="18" spans="1:20" x14ac:dyDescent="0.25">
      <c r="A18" s="13">
        <v>1805</v>
      </c>
      <c r="B18" s="90">
        <v>25304</v>
      </c>
      <c r="C18" s="90">
        <v>25532</v>
      </c>
      <c r="D18" s="90">
        <v>27773</v>
      </c>
      <c r="E18" s="90">
        <v>27373</v>
      </c>
      <c r="F18" s="90">
        <v>25855</v>
      </c>
      <c r="G18" s="90">
        <v>25029</v>
      </c>
      <c r="H18" s="90">
        <v>24562</v>
      </c>
      <c r="I18" s="90">
        <v>22460</v>
      </c>
      <c r="J18" s="90">
        <v>22756</v>
      </c>
      <c r="K18" s="90">
        <v>23249</v>
      </c>
      <c r="L18" s="90">
        <v>21730</v>
      </c>
      <c r="M18" s="90">
        <v>22625</v>
      </c>
      <c r="O18" s="66">
        <v>12</v>
      </c>
      <c r="P18" s="65">
        <f t="shared" si="0"/>
        <v>1</v>
      </c>
      <c r="Q18" s="65">
        <v>12</v>
      </c>
      <c r="S18" s="65" t="s">
        <v>75</v>
      </c>
      <c r="T18">
        <f t="shared" si="1"/>
        <v>9803</v>
      </c>
    </row>
    <row r="19" spans="1:20" x14ac:dyDescent="0.25">
      <c r="A19" s="13">
        <v>1806</v>
      </c>
      <c r="B19" s="90">
        <v>23991</v>
      </c>
      <c r="C19" s="90">
        <v>24121</v>
      </c>
      <c r="D19" s="90">
        <v>25325</v>
      </c>
      <c r="E19" s="90">
        <v>28964</v>
      </c>
      <c r="F19" s="90">
        <v>27646</v>
      </c>
      <c r="G19" s="90">
        <v>28092</v>
      </c>
      <c r="H19" s="90">
        <v>27640</v>
      </c>
      <c r="I19" s="90">
        <v>25527</v>
      </c>
      <c r="J19" s="90">
        <v>24762</v>
      </c>
      <c r="K19" s="90">
        <v>24439</v>
      </c>
      <c r="L19" s="90">
        <v>22220</v>
      </c>
      <c r="M19" s="90">
        <v>23103</v>
      </c>
      <c r="O19" s="66">
        <v>13</v>
      </c>
      <c r="P19" s="65">
        <f t="shared" si="0"/>
        <v>2</v>
      </c>
      <c r="Q19" s="65">
        <v>1</v>
      </c>
      <c r="R19">
        <v>1795</v>
      </c>
      <c r="S19" s="65" t="s">
        <v>64</v>
      </c>
      <c r="T19">
        <f t="shared" si="1"/>
        <v>10467</v>
      </c>
    </row>
    <row r="20" spans="1:20" x14ac:dyDescent="0.25">
      <c r="A20" s="13">
        <v>1807</v>
      </c>
      <c r="B20" s="90">
        <v>23924</v>
      </c>
      <c r="C20" s="90">
        <v>24651</v>
      </c>
      <c r="D20" s="90">
        <v>27370</v>
      </c>
      <c r="E20" s="90">
        <v>28199</v>
      </c>
      <c r="F20" s="90">
        <v>27415</v>
      </c>
      <c r="G20" s="90">
        <v>27543</v>
      </c>
      <c r="H20" s="90">
        <v>29404</v>
      </c>
      <c r="I20" s="90">
        <v>26659</v>
      </c>
      <c r="J20" s="90">
        <v>26551</v>
      </c>
      <c r="K20" s="90">
        <v>27836</v>
      </c>
      <c r="L20" s="90">
        <v>25059</v>
      </c>
      <c r="M20" s="90">
        <v>25044</v>
      </c>
      <c r="O20" s="66">
        <v>14</v>
      </c>
      <c r="P20" s="65">
        <f t="shared" si="0"/>
        <v>2</v>
      </c>
      <c r="Q20" s="65">
        <v>2</v>
      </c>
      <c r="S20" s="65" t="s">
        <v>65</v>
      </c>
      <c r="T20">
        <f t="shared" si="1"/>
        <v>11861</v>
      </c>
    </row>
    <row r="21" spans="1:20" x14ac:dyDescent="0.25">
      <c r="A21" s="13">
        <v>1808</v>
      </c>
      <c r="B21" s="90">
        <v>26631</v>
      </c>
      <c r="C21" s="90">
        <v>26093</v>
      </c>
      <c r="D21" s="90">
        <v>27516</v>
      </c>
      <c r="E21" s="90">
        <v>28442</v>
      </c>
      <c r="F21" s="90">
        <v>25405</v>
      </c>
      <c r="G21" s="90">
        <v>27047</v>
      </c>
      <c r="H21" s="90">
        <v>29280</v>
      </c>
      <c r="I21" s="90">
        <v>27358</v>
      </c>
      <c r="J21" s="90">
        <v>27417</v>
      </c>
      <c r="K21" s="90">
        <v>29122</v>
      </c>
      <c r="L21" s="90">
        <v>26498</v>
      </c>
      <c r="M21" s="87">
        <v>27217</v>
      </c>
      <c r="O21" s="66">
        <v>15</v>
      </c>
      <c r="P21" s="65">
        <f t="shared" si="0"/>
        <v>2</v>
      </c>
      <c r="Q21" s="65">
        <v>3</v>
      </c>
      <c r="S21" s="65" t="s">
        <v>66</v>
      </c>
      <c r="T21">
        <f t="shared" si="1"/>
        <v>13592</v>
      </c>
    </row>
    <row r="22" spans="1:20" x14ac:dyDescent="0.25">
      <c r="A22" s="13">
        <v>1809</v>
      </c>
      <c r="B22" s="90">
        <v>30341</v>
      </c>
      <c r="C22" s="90">
        <v>28108</v>
      </c>
      <c r="D22" s="90">
        <v>29197</v>
      </c>
      <c r="E22" s="90">
        <v>31596</v>
      </c>
      <c r="F22" s="90">
        <v>29768</v>
      </c>
      <c r="G22" s="90">
        <v>31136</v>
      </c>
      <c r="H22" s="90">
        <v>33848</v>
      </c>
      <c r="I22" s="90">
        <v>29812</v>
      </c>
      <c r="J22" s="90">
        <v>29567</v>
      </c>
      <c r="K22" s="90">
        <v>31755</v>
      </c>
      <c r="L22" s="90">
        <v>28855</v>
      </c>
      <c r="M22" s="90">
        <v>29547</v>
      </c>
      <c r="O22" s="66">
        <v>16</v>
      </c>
      <c r="P22" s="65">
        <f t="shared" si="0"/>
        <v>2</v>
      </c>
      <c r="Q22" s="65">
        <v>4</v>
      </c>
      <c r="S22" s="65" t="s">
        <v>67</v>
      </c>
      <c r="T22">
        <f t="shared" si="1"/>
        <v>15437</v>
      </c>
    </row>
    <row r="23" spans="1:20" x14ac:dyDescent="0.25">
      <c r="A23" s="13">
        <v>1810</v>
      </c>
      <c r="B23" s="90">
        <v>31279</v>
      </c>
      <c r="C23" s="90">
        <v>32112</v>
      </c>
      <c r="D23" s="90">
        <v>33889</v>
      </c>
      <c r="E23" s="90">
        <v>36524</v>
      </c>
      <c r="F23" s="90">
        <v>33968</v>
      </c>
      <c r="G23" s="90">
        <v>35708</v>
      </c>
      <c r="H23" s="90">
        <v>40441</v>
      </c>
      <c r="I23" s="90">
        <v>36883</v>
      </c>
      <c r="J23" s="90">
        <v>36429</v>
      </c>
      <c r="K23" s="90">
        <v>38554</v>
      </c>
      <c r="L23" s="90">
        <v>34032</v>
      </c>
      <c r="M23" s="90">
        <v>32976</v>
      </c>
      <c r="O23" s="66">
        <v>17</v>
      </c>
      <c r="P23" s="65">
        <f t="shared" si="0"/>
        <v>2</v>
      </c>
      <c r="Q23" s="65">
        <v>5</v>
      </c>
      <c r="S23" s="65" t="s">
        <v>68</v>
      </c>
      <c r="T23">
        <f t="shared" si="1"/>
        <v>13940</v>
      </c>
    </row>
    <row r="24" spans="1:20" x14ac:dyDescent="0.25">
      <c r="A24" s="13">
        <v>1811</v>
      </c>
      <c r="B24" s="90">
        <v>32876</v>
      </c>
      <c r="C24" s="90">
        <v>32062</v>
      </c>
      <c r="D24" s="90">
        <v>32877</v>
      </c>
      <c r="E24" s="90">
        <v>33726</v>
      </c>
      <c r="F24" s="90">
        <v>33902</v>
      </c>
      <c r="G24" s="90">
        <v>34864</v>
      </c>
      <c r="H24" s="90">
        <v>35619</v>
      </c>
      <c r="I24" s="90">
        <v>34698</v>
      </c>
      <c r="J24" s="90">
        <v>34534</v>
      </c>
      <c r="K24" s="90">
        <v>35677</v>
      </c>
      <c r="L24" s="90">
        <v>32189</v>
      </c>
      <c r="M24" s="90">
        <v>33574</v>
      </c>
      <c r="O24" s="66">
        <v>18</v>
      </c>
      <c r="P24" s="65">
        <f t="shared" si="0"/>
        <v>2</v>
      </c>
      <c r="Q24" s="65">
        <v>6</v>
      </c>
      <c r="S24" s="65" t="s">
        <v>69</v>
      </c>
      <c r="T24">
        <f t="shared" si="1"/>
        <v>13645</v>
      </c>
    </row>
    <row r="25" spans="1:20" x14ac:dyDescent="0.25">
      <c r="A25" s="13">
        <v>1812</v>
      </c>
      <c r="B25" s="90">
        <v>33826</v>
      </c>
      <c r="C25" s="90">
        <v>33994</v>
      </c>
      <c r="D25" s="90">
        <v>36234</v>
      </c>
      <c r="E25" s="90">
        <v>37517</v>
      </c>
      <c r="F25" s="90">
        <v>34990</v>
      </c>
      <c r="G25" s="90">
        <v>37996</v>
      </c>
      <c r="H25" s="90">
        <v>39307</v>
      </c>
      <c r="I25" s="90">
        <v>36659</v>
      </c>
      <c r="J25" s="90">
        <v>35064</v>
      </c>
      <c r="K25" s="90">
        <v>37926</v>
      </c>
      <c r="L25" s="90">
        <v>34522</v>
      </c>
      <c r="M25" s="90">
        <v>36099</v>
      </c>
      <c r="O25" s="66">
        <v>19</v>
      </c>
      <c r="P25" s="65">
        <f t="shared" si="0"/>
        <v>2</v>
      </c>
      <c r="Q25" s="65">
        <v>7</v>
      </c>
      <c r="S25" s="65" t="s">
        <v>70</v>
      </c>
      <c r="T25">
        <f t="shared" si="1"/>
        <v>13534</v>
      </c>
    </row>
    <row r="26" spans="1:20" x14ac:dyDescent="0.25">
      <c r="A26" s="13">
        <v>1813</v>
      </c>
      <c r="B26" s="90">
        <v>38944</v>
      </c>
      <c r="C26" s="90">
        <v>35451</v>
      </c>
      <c r="D26" s="90">
        <v>37350</v>
      </c>
      <c r="E26" s="90">
        <v>39065</v>
      </c>
      <c r="F26" s="90">
        <v>34529</v>
      </c>
      <c r="G26" s="90">
        <v>40439</v>
      </c>
      <c r="H26" s="90">
        <v>39846</v>
      </c>
      <c r="I26" s="90">
        <v>37924</v>
      </c>
      <c r="J26" s="90">
        <v>37323</v>
      </c>
      <c r="K26" s="90">
        <v>39680</v>
      </c>
      <c r="L26" s="90">
        <v>37644</v>
      </c>
      <c r="M26" s="90">
        <v>40059</v>
      </c>
      <c r="O26" s="66">
        <v>20</v>
      </c>
      <c r="P26" s="65">
        <f t="shared" si="0"/>
        <v>2</v>
      </c>
      <c r="Q26" s="65">
        <v>8</v>
      </c>
      <c r="S26" s="65" t="s">
        <v>71</v>
      </c>
      <c r="T26">
        <f t="shared" si="1"/>
        <v>11876</v>
      </c>
    </row>
    <row r="27" spans="1:20" x14ac:dyDescent="0.25">
      <c r="A27" s="13">
        <v>1814</v>
      </c>
      <c r="B27" s="90">
        <v>40327</v>
      </c>
      <c r="C27" s="90">
        <v>37070</v>
      </c>
      <c r="D27" s="90">
        <v>38696</v>
      </c>
      <c r="E27" s="90">
        <v>41910</v>
      </c>
      <c r="F27" s="90">
        <v>42009</v>
      </c>
      <c r="G27" s="90">
        <v>45028</v>
      </c>
      <c r="H27" s="90">
        <v>48010</v>
      </c>
      <c r="I27" s="90">
        <v>46131</v>
      </c>
      <c r="J27" s="90">
        <v>45038</v>
      </c>
      <c r="K27" s="90">
        <v>46011</v>
      </c>
      <c r="L27" s="90">
        <v>42737</v>
      </c>
      <c r="M27" s="90">
        <v>42125</v>
      </c>
      <c r="O27" s="66">
        <v>21</v>
      </c>
      <c r="P27" s="65">
        <f t="shared" si="0"/>
        <v>2</v>
      </c>
      <c r="Q27" s="65">
        <v>9</v>
      </c>
      <c r="S27" s="65" t="s">
        <v>72</v>
      </c>
      <c r="T27">
        <f t="shared" si="1"/>
        <v>12838</v>
      </c>
    </row>
    <row r="28" spans="1:20" x14ac:dyDescent="0.25">
      <c r="A28" s="13">
        <v>1815</v>
      </c>
      <c r="B28" s="90">
        <v>42667</v>
      </c>
      <c r="C28" s="90">
        <v>40313</v>
      </c>
      <c r="D28" s="90">
        <v>43012</v>
      </c>
      <c r="E28" s="90">
        <v>45193</v>
      </c>
      <c r="F28" s="90">
        <v>44541</v>
      </c>
      <c r="G28" s="90">
        <v>46953</v>
      </c>
      <c r="H28" s="90">
        <v>46031</v>
      </c>
      <c r="I28" s="90">
        <v>42832</v>
      </c>
      <c r="J28" s="90">
        <v>42196</v>
      </c>
      <c r="K28" s="90">
        <v>42294</v>
      </c>
      <c r="L28" s="90">
        <v>37585</v>
      </c>
      <c r="M28" s="90">
        <v>36029</v>
      </c>
      <c r="O28" s="66">
        <v>22</v>
      </c>
      <c r="P28" s="65">
        <f t="shared" si="0"/>
        <v>2</v>
      </c>
      <c r="Q28" s="65">
        <v>10</v>
      </c>
      <c r="S28" s="65" t="s">
        <v>73</v>
      </c>
      <c r="T28">
        <f t="shared" si="1"/>
        <v>12448</v>
      </c>
    </row>
    <row r="29" spans="1:20" x14ac:dyDescent="0.25">
      <c r="A29" s="13">
        <v>1816</v>
      </c>
      <c r="B29" s="90">
        <v>36625</v>
      </c>
      <c r="C29" s="90">
        <v>33962</v>
      </c>
      <c r="D29" s="90">
        <v>33687</v>
      </c>
      <c r="E29" s="90">
        <v>36262</v>
      </c>
      <c r="F29" s="90">
        <v>35982</v>
      </c>
      <c r="G29" s="90">
        <v>37237</v>
      </c>
      <c r="H29" s="90">
        <v>39346</v>
      </c>
      <c r="I29" s="90">
        <v>36046</v>
      </c>
      <c r="J29" s="90">
        <v>34318</v>
      </c>
      <c r="K29" s="90">
        <v>33263</v>
      </c>
      <c r="L29" s="90">
        <v>29313</v>
      </c>
      <c r="M29" s="90">
        <v>27855</v>
      </c>
      <c r="O29" s="66">
        <v>23</v>
      </c>
      <c r="P29" s="65">
        <f t="shared" si="0"/>
        <v>2</v>
      </c>
      <c r="Q29" s="65">
        <v>11</v>
      </c>
      <c r="S29" s="65" t="s">
        <v>74</v>
      </c>
      <c r="T29">
        <f t="shared" si="1"/>
        <v>11040</v>
      </c>
    </row>
    <row r="30" spans="1:20" x14ac:dyDescent="0.25">
      <c r="A30" s="13">
        <v>1817</v>
      </c>
      <c r="B30" s="90">
        <v>29808</v>
      </c>
      <c r="C30" s="90">
        <v>27642</v>
      </c>
      <c r="D30" s="90">
        <v>27604</v>
      </c>
      <c r="E30" s="90">
        <v>29191</v>
      </c>
      <c r="F30" s="90">
        <v>27690</v>
      </c>
      <c r="G30" s="90">
        <v>27719</v>
      </c>
      <c r="H30" s="90">
        <v>30340</v>
      </c>
      <c r="I30" s="90">
        <v>27387</v>
      </c>
      <c r="J30" s="90">
        <v>25459</v>
      </c>
      <c r="K30" s="90">
        <v>26513</v>
      </c>
      <c r="L30" s="90">
        <v>25439</v>
      </c>
      <c r="M30" s="90">
        <v>25281</v>
      </c>
      <c r="O30" s="66">
        <v>24</v>
      </c>
      <c r="P30" s="65">
        <f t="shared" si="0"/>
        <v>2</v>
      </c>
      <c r="Q30" s="65">
        <v>12</v>
      </c>
      <c r="S30" s="65" t="s">
        <v>75</v>
      </c>
      <c r="T30">
        <f t="shared" si="1"/>
        <v>14697</v>
      </c>
    </row>
    <row r="31" spans="1:20" x14ac:dyDescent="0.25">
      <c r="A31" s="13">
        <v>1818</v>
      </c>
      <c r="B31" s="90">
        <v>29386</v>
      </c>
      <c r="C31" s="90">
        <v>26877</v>
      </c>
      <c r="D31" s="90">
        <v>27647</v>
      </c>
      <c r="E31" s="90">
        <v>26729</v>
      </c>
      <c r="F31" s="90">
        <v>29009</v>
      </c>
      <c r="G31" s="90">
        <v>28999</v>
      </c>
      <c r="H31" s="90">
        <v>32967</v>
      </c>
      <c r="I31" s="90">
        <v>28440</v>
      </c>
      <c r="J31" s="90">
        <v>28902</v>
      </c>
      <c r="K31" s="90">
        <v>30242</v>
      </c>
      <c r="L31" s="90">
        <v>27964</v>
      </c>
      <c r="M31" s="90">
        <v>28195</v>
      </c>
      <c r="O31" s="66">
        <v>25</v>
      </c>
      <c r="P31" s="65">
        <f t="shared" si="0"/>
        <v>3</v>
      </c>
      <c r="Q31" s="65">
        <v>1</v>
      </c>
      <c r="R31">
        <v>1796</v>
      </c>
      <c r="S31" s="65" t="s">
        <v>64</v>
      </c>
      <c r="T31">
        <f t="shared" si="1"/>
        <v>14353</v>
      </c>
    </row>
    <row r="32" spans="1:20" x14ac:dyDescent="0.25">
      <c r="A32" s="13">
        <v>1819</v>
      </c>
      <c r="B32" s="90">
        <v>30150</v>
      </c>
      <c r="C32" s="90">
        <v>27842</v>
      </c>
      <c r="D32" s="90">
        <v>28954</v>
      </c>
      <c r="E32" s="90">
        <v>31471</v>
      </c>
      <c r="F32" s="90">
        <v>27395</v>
      </c>
      <c r="G32" s="90">
        <v>25495</v>
      </c>
      <c r="H32" s="90">
        <v>32558</v>
      </c>
      <c r="I32" s="90">
        <v>27753</v>
      </c>
      <c r="J32" s="90">
        <v>25107</v>
      </c>
      <c r="K32" s="90">
        <v>28102</v>
      </c>
      <c r="L32" s="90">
        <v>24365</v>
      </c>
      <c r="M32" s="90">
        <v>22765</v>
      </c>
      <c r="O32" s="66">
        <v>26</v>
      </c>
      <c r="P32" s="65">
        <f t="shared" si="0"/>
        <v>3</v>
      </c>
      <c r="Q32" s="65">
        <v>2</v>
      </c>
      <c r="S32" s="65" t="s">
        <v>65</v>
      </c>
      <c r="T32">
        <f t="shared" si="1"/>
        <v>14580</v>
      </c>
    </row>
    <row r="33" spans="1:20" x14ac:dyDescent="0.25">
      <c r="A33" s="13">
        <v>1820</v>
      </c>
      <c r="B33" s="90">
        <v>29627</v>
      </c>
      <c r="C33" s="90">
        <v>24046</v>
      </c>
      <c r="D33" s="90">
        <v>21698</v>
      </c>
      <c r="E33" s="90">
        <v>25446</v>
      </c>
      <c r="F33" s="90">
        <v>22683</v>
      </c>
      <c r="G33" s="90">
        <v>20312</v>
      </c>
      <c r="H33" s="90">
        <v>26222</v>
      </c>
      <c r="I33" s="90">
        <v>22216</v>
      </c>
      <c r="J33" s="90">
        <v>18066</v>
      </c>
      <c r="K33" s="90">
        <v>21450</v>
      </c>
      <c r="L33" s="90">
        <v>18860</v>
      </c>
      <c r="M33" s="90">
        <v>16339</v>
      </c>
      <c r="O33" s="66">
        <v>27</v>
      </c>
      <c r="P33" s="65">
        <f t="shared" si="0"/>
        <v>3</v>
      </c>
      <c r="Q33" s="65">
        <v>3</v>
      </c>
      <c r="S33" s="65" t="s">
        <v>66</v>
      </c>
      <c r="T33">
        <f t="shared" si="1"/>
        <v>14145</v>
      </c>
    </row>
    <row r="34" spans="1:20" x14ac:dyDescent="0.25">
      <c r="A34" s="13">
        <v>1821</v>
      </c>
      <c r="B34" s="90">
        <v>23586</v>
      </c>
      <c r="C34" s="90">
        <v>19236</v>
      </c>
      <c r="D34" s="90">
        <v>17017</v>
      </c>
      <c r="E34" s="90">
        <v>20520</v>
      </c>
      <c r="F34" s="90">
        <v>17745</v>
      </c>
      <c r="G34" s="90">
        <v>16359</v>
      </c>
      <c r="H34" s="90">
        <v>22544</v>
      </c>
      <c r="I34" s="90">
        <v>18958</v>
      </c>
      <c r="J34" s="90">
        <v>15331</v>
      </c>
      <c r="K34" s="90">
        <v>15471</v>
      </c>
      <c r="L34" s="90">
        <v>15405</v>
      </c>
      <c r="M34" s="90">
        <v>13436</v>
      </c>
      <c r="O34" s="66">
        <v>28</v>
      </c>
      <c r="P34" s="65">
        <f t="shared" si="0"/>
        <v>3</v>
      </c>
      <c r="Q34" s="65">
        <v>4</v>
      </c>
      <c r="S34" s="65" t="s">
        <v>67</v>
      </c>
      <c r="T34">
        <f t="shared" si="1"/>
        <v>13826</v>
      </c>
    </row>
    <row r="35" spans="1:20" x14ac:dyDescent="0.25">
      <c r="A35" s="13">
        <v>1822</v>
      </c>
      <c r="B35" s="90">
        <v>19992</v>
      </c>
      <c r="C35" s="90">
        <v>15662</v>
      </c>
      <c r="D35" s="90">
        <v>13831</v>
      </c>
      <c r="E35" s="90">
        <v>18107</v>
      </c>
      <c r="F35" s="90">
        <v>14887</v>
      </c>
      <c r="G35" s="90">
        <v>14406</v>
      </c>
      <c r="H35" s="90">
        <v>23215</v>
      </c>
      <c r="I35" s="90">
        <v>18505</v>
      </c>
      <c r="J35" s="90">
        <v>15589</v>
      </c>
      <c r="K35" s="90">
        <v>17351</v>
      </c>
      <c r="L35" s="90">
        <v>16020</v>
      </c>
      <c r="M35" s="90">
        <v>17815</v>
      </c>
      <c r="O35" s="66">
        <v>29</v>
      </c>
      <c r="P35" s="65">
        <f t="shared" si="0"/>
        <v>3</v>
      </c>
      <c r="Q35" s="65">
        <v>5</v>
      </c>
      <c r="S35" s="65" t="s">
        <v>68</v>
      </c>
      <c r="T35">
        <f t="shared" si="1"/>
        <v>13764</v>
      </c>
    </row>
    <row r="36" spans="1:20" x14ac:dyDescent="0.25">
      <c r="A36" s="13">
        <v>1823</v>
      </c>
      <c r="B36" s="90">
        <v>20730</v>
      </c>
      <c r="C36" s="90">
        <v>17562</v>
      </c>
      <c r="D36" s="90">
        <v>17120</v>
      </c>
      <c r="E36" s="90">
        <v>18772</v>
      </c>
      <c r="F36" s="90">
        <v>16072</v>
      </c>
      <c r="G36" s="90">
        <v>16001</v>
      </c>
      <c r="H36" s="90">
        <v>17851</v>
      </c>
      <c r="I36" s="90">
        <v>14492</v>
      </c>
      <c r="J36" s="90">
        <v>14172</v>
      </c>
      <c r="K36" s="90">
        <v>14260</v>
      </c>
      <c r="L36" s="90">
        <v>13782</v>
      </c>
      <c r="M36" s="90">
        <v>13846</v>
      </c>
      <c r="O36" s="66">
        <v>30</v>
      </c>
      <c r="P36" s="65">
        <f t="shared" si="0"/>
        <v>3</v>
      </c>
      <c r="Q36" s="65">
        <v>6</v>
      </c>
      <c r="S36" s="65" t="s">
        <v>69</v>
      </c>
      <c r="T36">
        <f t="shared" si="1"/>
        <v>13630</v>
      </c>
    </row>
    <row r="37" spans="1:20" x14ac:dyDescent="0.25">
      <c r="A37" s="13">
        <v>1824</v>
      </c>
      <c r="B37" s="90">
        <v>14414</v>
      </c>
      <c r="C37" s="90">
        <v>13248</v>
      </c>
      <c r="D37" s="90">
        <v>13299</v>
      </c>
      <c r="E37" s="90">
        <v>13763</v>
      </c>
      <c r="F37" s="90">
        <v>13760</v>
      </c>
      <c r="G37" s="90">
        <v>14862</v>
      </c>
      <c r="H37" s="90">
        <v>14785</v>
      </c>
      <c r="I37" s="90">
        <v>12081</v>
      </c>
      <c r="J37" s="90">
        <v>12634</v>
      </c>
      <c r="K37" s="90">
        <v>18351</v>
      </c>
      <c r="L37" s="90">
        <v>17961</v>
      </c>
      <c r="M37" s="90">
        <v>17869</v>
      </c>
      <c r="O37" s="66">
        <v>31</v>
      </c>
      <c r="P37" s="65">
        <f t="shared" si="0"/>
        <v>3</v>
      </c>
      <c r="Q37" s="65">
        <v>7</v>
      </c>
      <c r="S37" s="65" t="s">
        <v>70</v>
      </c>
      <c r="T37">
        <f t="shared" si="1"/>
        <v>12353</v>
      </c>
    </row>
    <row r="38" spans="1:20" x14ac:dyDescent="0.25">
      <c r="A38" s="13">
        <v>1825</v>
      </c>
      <c r="B38" s="90">
        <v>17715</v>
      </c>
      <c r="C38" s="90">
        <v>16765</v>
      </c>
      <c r="D38" s="90">
        <v>16856</v>
      </c>
      <c r="E38" s="90">
        <v>16519</v>
      </c>
      <c r="F38" s="90">
        <v>16245</v>
      </c>
      <c r="G38" s="90">
        <v>18861</v>
      </c>
      <c r="H38" s="90">
        <v>20728</v>
      </c>
      <c r="I38" s="90">
        <v>17799</v>
      </c>
      <c r="J38" s="90">
        <v>16753</v>
      </c>
      <c r="K38" s="90">
        <v>19660</v>
      </c>
      <c r="L38" s="90">
        <v>16274</v>
      </c>
      <c r="M38" s="87">
        <v>21604</v>
      </c>
      <c r="O38" s="66">
        <v>32</v>
      </c>
      <c r="P38" s="65">
        <f t="shared" si="0"/>
        <v>3</v>
      </c>
      <c r="Q38" s="65">
        <v>8</v>
      </c>
      <c r="S38" s="65" t="s">
        <v>71</v>
      </c>
      <c r="T38">
        <f t="shared" si="1"/>
        <v>11351</v>
      </c>
    </row>
    <row r="39" spans="1:20" x14ac:dyDescent="0.25">
      <c r="A39" s="13">
        <v>1826</v>
      </c>
      <c r="B39" s="90">
        <v>28257</v>
      </c>
      <c r="C39" s="90">
        <v>22700</v>
      </c>
      <c r="D39" s="90">
        <v>22351</v>
      </c>
      <c r="E39" s="90">
        <v>22793</v>
      </c>
      <c r="F39" s="90">
        <v>18898</v>
      </c>
      <c r="G39" s="90">
        <v>15068</v>
      </c>
      <c r="H39" s="90">
        <v>18771</v>
      </c>
      <c r="I39" s="90">
        <v>15010</v>
      </c>
      <c r="J39" s="90">
        <v>12256</v>
      </c>
      <c r="K39" s="90">
        <v>14432</v>
      </c>
      <c r="L39" s="90">
        <v>11163</v>
      </c>
      <c r="M39" s="90">
        <v>9855</v>
      </c>
      <c r="O39" s="66">
        <v>33</v>
      </c>
      <c r="P39" s="65">
        <f t="shared" si="0"/>
        <v>3</v>
      </c>
      <c r="Q39" s="65">
        <v>9</v>
      </c>
      <c r="S39" s="65" t="s">
        <v>72</v>
      </c>
      <c r="T39">
        <f t="shared" si="1"/>
        <v>11096</v>
      </c>
    </row>
    <row r="40" spans="1:20" x14ac:dyDescent="0.25">
      <c r="A40" s="13">
        <v>1827</v>
      </c>
      <c r="B40" s="90">
        <v>14463</v>
      </c>
      <c r="C40" s="90">
        <v>12424</v>
      </c>
      <c r="D40" s="90">
        <v>10805</v>
      </c>
      <c r="E40" s="90">
        <v>14484</v>
      </c>
      <c r="F40" s="90">
        <v>12497</v>
      </c>
      <c r="G40" s="90">
        <v>10544</v>
      </c>
      <c r="H40" s="90">
        <v>15991</v>
      </c>
      <c r="I40" s="90">
        <v>13059</v>
      </c>
      <c r="J40" s="90">
        <v>9948</v>
      </c>
      <c r="K40" s="90">
        <v>10580</v>
      </c>
      <c r="L40" s="87">
        <v>10755</v>
      </c>
      <c r="M40" s="90">
        <v>8056</v>
      </c>
      <c r="O40" s="66">
        <v>34</v>
      </c>
      <c r="P40" s="65">
        <f t="shared" si="0"/>
        <v>3</v>
      </c>
      <c r="Q40" s="65">
        <v>10</v>
      </c>
      <c r="S40" s="65" t="s">
        <v>73</v>
      </c>
      <c r="T40">
        <f t="shared" si="1"/>
        <v>11988</v>
      </c>
    </row>
    <row r="41" spans="1:20" x14ac:dyDescent="0.25">
      <c r="A41" s="13">
        <v>1828</v>
      </c>
      <c r="B41" s="90">
        <v>12944</v>
      </c>
      <c r="C41" s="90">
        <v>10884</v>
      </c>
      <c r="D41" s="90">
        <v>9537</v>
      </c>
      <c r="E41" s="90">
        <v>13232</v>
      </c>
      <c r="F41" s="90">
        <v>11739</v>
      </c>
      <c r="G41" s="90">
        <v>8303</v>
      </c>
      <c r="H41" s="90">
        <v>14552</v>
      </c>
      <c r="I41" s="90">
        <v>11174</v>
      </c>
      <c r="J41" s="90">
        <v>8594</v>
      </c>
      <c r="K41" s="90">
        <v>9589</v>
      </c>
      <c r="L41" s="90">
        <v>9574</v>
      </c>
      <c r="M41" s="90">
        <v>9031</v>
      </c>
      <c r="O41" s="66">
        <v>35</v>
      </c>
      <c r="P41" s="65">
        <f t="shared" si="0"/>
        <v>3</v>
      </c>
      <c r="Q41" s="65">
        <v>11</v>
      </c>
      <c r="S41" s="65" t="s">
        <v>74</v>
      </c>
      <c r="T41">
        <f t="shared" si="1"/>
        <v>12058</v>
      </c>
    </row>
    <row r="42" spans="1:20" x14ac:dyDescent="0.25">
      <c r="A42" s="13">
        <v>1829</v>
      </c>
      <c r="B42" s="90">
        <v>15176</v>
      </c>
      <c r="C42" s="90">
        <v>12157</v>
      </c>
      <c r="D42" s="90">
        <v>10123</v>
      </c>
      <c r="E42" s="91">
        <v>13975</v>
      </c>
      <c r="F42" s="90">
        <v>11258</v>
      </c>
      <c r="G42" s="90">
        <v>8799</v>
      </c>
      <c r="H42" s="90">
        <v>14834</v>
      </c>
      <c r="I42" s="90">
        <v>11902</v>
      </c>
      <c r="J42" s="90">
        <v>9219</v>
      </c>
      <c r="K42" s="90">
        <v>10158</v>
      </c>
      <c r="L42" s="90">
        <v>9710</v>
      </c>
      <c r="M42" s="90">
        <v>7543</v>
      </c>
      <c r="O42" s="66">
        <v>36</v>
      </c>
      <c r="P42" s="65">
        <f t="shared" si="0"/>
        <v>3</v>
      </c>
      <c r="Q42" s="65">
        <v>12</v>
      </c>
      <c r="S42" s="65" t="s">
        <v>75</v>
      </c>
      <c r="T42">
        <f t="shared" si="1"/>
        <v>13369</v>
      </c>
    </row>
    <row r="43" spans="1:20" x14ac:dyDescent="0.25">
      <c r="A43" s="13">
        <v>1830</v>
      </c>
      <c r="B43" s="90">
        <v>12454</v>
      </c>
      <c r="C43" s="90">
        <v>11044</v>
      </c>
      <c r="D43" s="90">
        <v>8453</v>
      </c>
      <c r="E43" s="90">
        <v>12952</v>
      </c>
      <c r="F43" s="90">
        <v>10722</v>
      </c>
      <c r="G43" s="90">
        <v>8009</v>
      </c>
      <c r="H43" s="90">
        <v>13941</v>
      </c>
      <c r="I43" s="90">
        <v>11557</v>
      </c>
      <c r="J43" s="90">
        <v>8441</v>
      </c>
      <c r="K43" s="90">
        <v>10889</v>
      </c>
      <c r="L43" s="90">
        <v>9506</v>
      </c>
      <c r="M43" s="90">
        <v>8769</v>
      </c>
      <c r="O43" s="66">
        <v>37</v>
      </c>
      <c r="P43" s="65">
        <f t="shared" si="0"/>
        <v>4</v>
      </c>
      <c r="Q43" s="65">
        <v>1</v>
      </c>
      <c r="R43">
        <v>1797</v>
      </c>
      <c r="S43" s="65" t="s">
        <v>64</v>
      </c>
      <c r="T43">
        <f t="shared" si="1"/>
        <v>12947</v>
      </c>
    </row>
    <row r="44" spans="1:20" x14ac:dyDescent="0.25">
      <c r="A44" s="13">
        <v>1831</v>
      </c>
      <c r="B44" s="90">
        <v>11699</v>
      </c>
      <c r="C44" s="90">
        <v>10587</v>
      </c>
      <c r="D44" s="90">
        <v>8239</v>
      </c>
      <c r="E44" s="90">
        <v>10386</v>
      </c>
      <c r="F44" s="90">
        <v>7423</v>
      </c>
      <c r="G44" s="90">
        <v>6374</v>
      </c>
      <c r="H44" s="90">
        <v>10472</v>
      </c>
      <c r="I44" s="90">
        <v>8733</v>
      </c>
      <c r="J44" s="90">
        <v>6345</v>
      </c>
      <c r="K44" s="90">
        <v>10233</v>
      </c>
      <c r="L44" s="90">
        <v>8649</v>
      </c>
      <c r="M44" s="90">
        <v>6510</v>
      </c>
      <c r="O44" s="66">
        <v>38</v>
      </c>
      <c r="P44" s="65">
        <f t="shared" si="0"/>
        <v>4</v>
      </c>
      <c r="Q44" s="65">
        <v>2</v>
      </c>
      <c r="S44" s="65" t="s">
        <v>65</v>
      </c>
      <c r="T44">
        <f t="shared" si="1"/>
        <v>11404</v>
      </c>
    </row>
    <row r="45" spans="1:20" x14ac:dyDescent="0.25">
      <c r="A45" s="13">
        <v>1832</v>
      </c>
      <c r="B45" s="90">
        <v>11670</v>
      </c>
      <c r="C45" s="90">
        <v>9846</v>
      </c>
      <c r="D45" s="90">
        <v>8478</v>
      </c>
      <c r="E45" s="90">
        <v>10778</v>
      </c>
      <c r="F45" s="90">
        <v>10346</v>
      </c>
      <c r="G45" s="90">
        <v>8126</v>
      </c>
      <c r="H45" s="90">
        <v>11677</v>
      </c>
      <c r="I45" s="90">
        <v>10483</v>
      </c>
      <c r="J45" s="90">
        <v>7711</v>
      </c>
      <c r="K45" s="90">
        <v>9205</v>
      </c>
      <c r="L45" s="90">
        <v>9109</v>
      </c>
      <c r="M45" s="90">
        <v>7359</v>
      </c>
      <c r="O45" s="66">
        <v>39</v>
      </c>
      <c r="P45" s="65">
        <f t="shared" si="0"/>
        <v>4</v>
      </c>
      <c r="Q45" s="65">
        <v>3</v>
      </c>
      <c r="S45" s="65" t="s">
        <v>66</v>
      </c>
      <c r="T45">
        <f t="shared" si="1"/>
        <v>13305</v>
      </c>
    </row>
    <row r="46" spans="1:20" x14ac:dyDescent="0.25">
      <c r="A46" s="13">
        <v>1833</v>
      </c>
      <c r="B46" s="90">
        <v>10858</v>
      </c>
      <c r="C46" s="90">
        <v>9821</v>
      </c>
      <c r="D46" s="90">
        <v>7730</v>
      </c>
      <c r="E46" s="90">
        <v>9348</v>
      </c>
      <c r="F46" s="90">
        <v>7693</v>
      </c>
      <c r="G46" s="90">
        <v>6740</v>
      </c>
      <c r="H46" s="90">
        <v>10999</v>
      </c>
      <c r="I46" s="90">
        <v>9240</v>
      </c>
      <c r="J46" s="90">
        <v>7611</v>
      </c>
      <c r="K46" s="90">
        <v>9096</v>
      </c>
      <c r="L46" s="90">
        <v>8395</v>
      </c>
      <c r="M46" s="90">
        <v>8678</v>
      </c>
      <c r="O46" s="66">
        <v>40</v>
      </c>
      <c r="P46" s="65">
        <f t="shared" si="0"/>
        <v>4</v>
      </c>
      <c r="Q46" s="65">
        <v>4</v>
      </c>
      <c r="S46" s="65" t="s">
        <v>67</v>
      </c>
      <c r="T46">
        <f t="shared" si="1"/>
        <v>13954</v>
      </c>
    </row>
    <row r="47" spans="1:20" x14ac:dyDescent="0.25">
      <c r="A47" s="13">
        <v>1834</v>
      </c>
      <c r="B47" s="90">
        <v>12776</v>
      </c>
      <c r="C47" s="90">
        <v>10719</v>
      </c>
      <c r="D47" s="90">
        <v>10135</v>
      </c>
      <c r="E47" s="90">
        <v>13274</v>
      </c>
      <c r="F47" s="90">
        <v>12986</v>
      </c>
      <c r="G47" s="90">
        <v>11920</v>
      </c>
      <c r="H47" s="90">
        <v>17247</v>
      </c>
      <c r="I47" s="90">
        <v>13605</v>
      </c>
      <c r="J47" s="90">
        <v>12067</v>
      </c>
      <c r="K47" s="90">
        <v>13864</v>
      </c>
      <c r="L47" s="90">
        <v>11007</v>
      </c>
      <c r="M47" s="90">
        <v>10438</v>
      </c>
      <c r="O47" s="66">
        <v>41</v>
      </c>
      <c r="P47" s="65">
        <f t="shared" si="0"/>
        <v>4</v>
      </c>
      <c r="Q47" s="65">
        <v>5</v>
      </c>
      <c r="S47" s="65" t="s">
        <v>68</v>
      </c>
      <c r="T47">
        <f t="shared" si="1"/>
        <v>13417</v>
      </c>
    </row>
    <row r="48" spans="1:20" x14ac:dyDescent="0.25">
      <c r="A48" s="13">
        <v>1835</v>
      </c>
      <c r="B48" s="90">
        <v>14618</v>
      </c>
      <c r="C48" s="90">
        <v>11683</v>
      </c>
      <c r="D48" s="90">
        <v>10028</v>
      </c>
      <c r="E48" s="90">
        <v>12982</v>
      </c>
      <c r="F48" s="90">
        <v>10855</v>
      </c>
      <c r="G48" s="90">
        <v>10495</v>
      </c>
      <c r="H48" s="90">
        <v>14892</v>
      </c>
      <c r="I48" s="90">
        <v>13241</v>
      </c>
      <c r="J48" s="90">
        <v>13442</v>
      </c>
      <c r="K48" s="90">
        <v>18147</v>
      </c>
      <c r="L48" s="90">
        <v>17258</v>
      </c>
      <c r="M48" s="90">
        <v>17086</v>
      </c>
      <c r="O48" s="66">
        <v>42</v>
      </c>
      <c r="P48" s="65">
        <f t="shared" si="0"/>
        <v>4</v>
      </c>
      <c r="Q48" s="65">
        <v>6</v>
      </c>
      <c r="S48" s="65" t="s">
        <v>69</v>
      </c>
      <c r="T48">
        <f t="shared" si="1"/>
        <v>13314</v>
      </c>
    </row>
    <row r="49" spans="1:20" x14ac:dyDescent="0.25">
      <c r="A49" s="13">
        <v>1836</v>
      </c>
      <c r="B49" s="90">
        <v>17357</v>
      </c>
      <c r="C49" s="90">
        <v>13784</v>
      </c>
      <c r="D49" s="90">
        <v>11830</v>
      </c>
      <c r="E49" s="90">
        <v>13426</v>
      </c>
      <c r="F49" s="90">
        <v>12035</v>
      </c>
      <c r="G49" s="90">
        <v>13611</v>
      </c>
      <c r="H49" s="90">
        <v>17156</v>
      </c>
      <c r="I49" s="90">
        <v>14881</v>
      </c>
      <c r="J49" s="90">
        <v>12988</v>
      </c>
      <c r="K49" s="90">
        <v>14951</v>
      </c>
      <c r="L49" s="90">
        <v>14326</v>
      </c>
      <c r="M49" s="90">
        <v>17525</v>
      </c>
      <c r="O49" s="66">
        <v>43</v>
      </c>
      <c r="P49" s="65">
        <f t="shared" si="0"/>
        <v>4</v>
      </c>
      <c r="Q49" s="65">
        <v>7</v>
      </c>
      <c r="S49" s="65" t="s">
        <v>70</v>
      </c>
      <c r="T49">
        <f t="shared" si="1"/>
        <v>13022</v>
      </c>
    </row>
    <row r="50" spans="1:20" x14ac:dyDescent="0.25">
      <c r="A50" s="13">
        <v>1837</v>
      </c>
      <c r="B50" s="90">
        <v>18726</v>
      </c>
      <c r="C50" s="90">
        <v>14535</v>
      </c>
      <c r="D50" s="90">
        <v>12822</v>
      </c>
      <c r="E50" s="90">
        <v>15548</v>
      </c>
      <c r="F50" s="90">
        <v>13646</v>
      </c>
      <c r="G50" s="90">
        <v>10867</v>
      </c>
      <c r="H50" s="90">
        <v>14942</v>
      </c>
      <c r="I50" s="90">
        <v>13654</v>
      </c>
      <c r="J50" s="90">
        <v>10105</v>
      </c>
      <c r="K50" s="90">
        <v>10296</v>
      </c>
      <c r="L50" s="90">
        <v>9649</v>
      </c>
      <c r="M50" s="90">
        <v>7092</v>
      </c>
      <c r="O50" s="66">
        <v>44</v>
      </c>
      <c r="P50" s="65">
        <f t="shared" si="0"/>
        <v>4</v>
      </c>
      <c r="Q50" s="65">
        <v>8</v>
      </c>
      <c r="S50" s="65" t="s">
        <v>71</v>
      </c>
      <c r="T50">
        <f t="shared" si="1"/>
        <v>12386</v>
      </c>
    </row>
    <row r="51" spans="1:20" x14ac:dyDescent="0.25">
      <c r="A51" s="13">
        <v>1838</v>
      </c>
      <c r="B51" s="90">
        <v>11709</v>
      </c>
      <c r="C51" s="90">
        <v>9336</v>
      </c>
      <c r="D51" s="90">
        <v>7691</v>
      </c>
      <c r="E51" s="90">
        <v>10488</v>
      </c>
      <c r="F51" s="90">
        <v>9449</v>
      </c>
      <c r="G51" s="90">
        <v>6882</v>
      </c>
      <c r="H51" s="90">
        <v>11308</v>
      </c>
      <c r="I51" s="90">
        <v>9599</v>
      </c>
      <c r="J51" s="90">
        <v>6710</v>
      </c>
      <c r="K51" s="91">
        <v>8464</v>
      </c>
      <c r="L51" s="90">
        <v>7115</v>
      </c>
      <c r="M51" s="90">
        <v>6872</v>
      </c>
      <c r="O51" s="66">
        <v>45</v>
      </c>
      <c r="P51" s="65">
        <f t="shared" si="0"/>
        <v>4</v>
      </c>
      <c r="Q51" s="65">
        <v>9</v>
      </c>
      <c r="S51" s="65" t="s">
        <v>72</v>
      </c>
      <c r="T51">
        <f t="shared" si="1"/>
        <v>11183</v>
      </c>
    </row>
    <row r="52" spans="1:20" x14ac:dyDescent="0.25">
      <c r="A52" s="13">
        <v>1839</v>
      </c>
      <c r="B52" s="90">
        <v>10673</v>
      </c>
      <c r="C52" s="90">
        <v>8791</v>
      </c>
      <c r="D52" s="90">
        <v>8237</v>
      </c>
      <c r="E52" s="90">
        <v>12558</v>
      </c>
      <c r="F52" s="90">
        <v>10916</v>
      </c>
      <c r="G52" s="90">
        <v>10408</v>
      </c>
      <c r="H52" s="90">
        <v>14931</v>
      </c>
      <c r="I52" s="90">
        <v>14064</v>
      </c>
      <c r="J52" s="90">
        <v>11733</v>
      </c>
      <c r="K52" s="90">
        <v>13054</v>
      </c>
      <c r="L52" s="91">
        <v>11340</v>
      </c>
      <c r="M52" s="90">
        <v>10698</v>
      </c>
      <c r="O52" s="66">
        <v>46</v>
      </c>
      <c r="P52" s="65">
        <f t="shared" si="0"/>
        <v>4</v>
      </c>
      <c r="Q52" s="65">
        <v>10</v>
      </c>
      <c r="S52" s="65" t="s">
        <v>73</v>
      </c>
      <c r="T52">
        <f t="shared" si="1"/>
        <v>11593</v>
      </c>
    </row>
    <row r="53" spans="1:20" x14ac:dyDescent="0.25">
      <c r="A53" s="13">
        <v>1840</v>
      </c>
      <c r="B53" s="90">
        <v>13998</v>
      </c>
      <c r="C53" s="90">
        <v>10233</v>
      </c>
      <c r="D53" s="90">
        <v>8706</v>
      </c>
      <c r="E53" s="90">
        <v>11582</v>
      </c>
      <c r="F53" s="90">
        <v>9102</v>
      </c>
      <c r="G53" s="90">
        <v>8413</v>
      </c>
      <c r="H53" s="90">
        <v>13802</v>
      </c>
      <c r="I53" s="90">
        <v>10930</v>
      </c>
      <c r="J53" s="90">
        <v>9288</v>
      </c>
      <c r="K53" s="90">
        <v>11446</v>
      </c>
      <c r="L53" s="90">
        <v>9771</v>
      </c>
      <c r="M53" s="90">
        <v>9749</v>
      </c>
      <c r="O53" s="66">
        <v>47</v>
      </c>
      <c r="P53" s="65">
        <f t="shared" si="0"/>
        <v>4</v>
      </c>
      <c r="Q53" s="65">
        <v>11</v>
      </c>
      <c r="S53" s="65" t="s">
        <v>74</v>
      </c>
      <c r="T53">
        <f t="shared" si="1"/>
        <v>10449</v>
      </c>
    </row>
    <row r="54" spans="1:20" x14ac:dyDescent="0.25">
      <c r="A54" s="13">
        <v>1841</v>
      </c>
      <c r="B54" s="90">
        <v>12509</v>
      </c>
      <c r="C54" s="90">
        <v>9938</v>
      </c>
      <c r="D54" s="90">
        <v>8567</v>
      </c>
      <c r="E54" s="90">
        <v>11249</v>
      </c>
      <c r="F54" s="90">
        <v>8985</v>
      </c>
      <c r="G54" s="90">
        <v>7886</v>
      </c>
      <c r="H54" s="90">
        <v>14224</v>
      </c>
      <c r="I54" s="90">
        <v>11349</v>
      </c>
      <c r="J54" s="90">
        <v>9733</v>
      </c>
      <c r="K54" s="90">
        <v>12396</v>
      </c>
      <c r="L54" s="90">
        <v>10176</v>
      </c>
      <c r="M54" s="90">
        <v>9322</v>
      </c>
      <c r="O54" s="66">
        <v>48</v>
      </c>
      <c r="P54" s="65">
        <f t="shared" si="0"/>
        <v>4</v>
      </c>
      <c r="Q54" s="65">
        <v>12</v>
      </c>
      <c r="S54" s="65" t="s">
        <v>75</v>
      </c>
      <c r="T54">
        <f t="shared" si="1"/>
        <v>11528</v>
      </c>
    </row>
    <row r="55" spans="1:20" x14ac:dyDescent="0.25">
      <c r="A55" s="13">
        <v>1842</v>
      </c>
      <c r="B55" s="90">
        <v>12627</v>
      </c>
      <c r="C55" s="90">
        <v>11016</v>
      </c>
      <c r="D55" s="90">
        <v>7817</v>
      </c>
      <c r="E55" s="90">
        <v>10098</v>
      </c>
      <c r="F55" s="90">
        <v>8098</v>
      </c>
      <c r="G55" s="90">
        <v>7089</v>
      </c>
      <c r="H55" s="90">
        <v>11754</v>
      </c>
      <c r="I55" s="90">
        <v>10543</v>
      </c>
      <c r="J55" s="90">
        <v>8147</v>
      </c>
      <c r="K55" s="90">
        <v>9218</v>
      </c>
      <c r="L55" s="90">
        <v>8222</v>
      </c>
      <c r="M55" s="90">
        <v>5143</v>
      </c>
      <c r="O55" s="66">
        <v>49</v>
      </c>
      <c r="P55" s="65">
        <f t="shared" si="0"/>
        <v>5</v>
      </c>
      <c r="Q55" s="65">
        <v>1</v>
      </c>
      <c r="R55">
        <v>1798</v>
      </c>
      <c r="S55" s="65" t="s">
        <v>64</v>
      </c>
      <c r="T55">
        <f t="shared" si="1"/>
        <v>15513</v>
      </c>
    </row>
    <row r="56" spans="1:20" x14ac:dyDescent="0.25">
      <c r="A56" s="13">
        <v>1843</v>
      </c>
      <c r="B56" s="90">
        <v>12247</v>
      </c>
      <c r="C56" s="90">
        <v>10489</v>
      </c>
      <c r="D56" s="90">
        <v>8270</v>
      </c>
      <c r="E56" s="90">
        <v>9563</v>
      </c>
      <c r="F56" s="90">
        <v>6886</v>
      </c>
      <c r="G56" s="90">
        <v>4425</v>
      </c>
      <c r="H56" s="90">
        <v>9777</v>
      </c>
      <c r="I56" s="90">
        <v>7795</v>
      </c>
      <c r="J56" s="90">
        <v>5687</v>
      </c>
      <c r="K56" s="90">
        <v>7115</v>
      </c>
      <c r="L56" s="90">
        <v>5693</v>
      </c>
      <c r="M56" s="90">
        <v>5799</v>
      </c>
      <c r="O56" s="66">
        <v>50</v>
      </c>
      <c r="P56" s="65">
        <f t="shared" si="0"/>
        <v>5</v>
      </c>
      <c r="Q56" s="65">
        <v>2</v>
      </c>
      <c r="S56" s="65" t="s">
        <v>65</v>
      </c>
      <c r="T56">
        <f t="shared" si="1"/>
        <v>13451</v>
      </c>
    </row>
    <row r="57" spans="1:20" x14ac:dyDescent="0.25">
      <c r="A57" s="13">
        <v>1844</v>
      </c>
      <c r="B57" s="90">
        <v>9558</v>
      </c>
      <c r="C57" s="90">
        <v>7059</v>
      </c>
      <c r="D57" s="90">
        <v>5032</v>
      </c>
      <c r="E57" s="90">
        <v>8173</v>
      </c>
      <c r="F57" s="90">
        <v>5891</v>
      </c>
      <c r="G57" s="90">
        <v>6179</v>
      </c>
      <c r="H57" s="90">
        <v>9688</v>
      </c>
      <c r="I57" s="90">
        <v>6008</v>
      </c>
      <c r="J57" s="90">
        <v>5631</v>
      </c>
      <c r="K57" s="90">
        <v>7410</v>
      </c>
      <c r="L57" s="90">
        <v>5741</v>
      </c>
      <c r="M57" s="90">
        <v>6449</v>
      </c>
      <c r="O57" s="66">
        <v>51</v>
      </c>
      <c r="P57" s="65">
        <f t="shared" si="0"/>
        <v>5</v>
      </c>
      <c r="Q57" s="65">
        <v>3</v>
      </c>
      <c r="S57" s="65" t="s">
        <v>66</v>
      </c>
      <c r="T57">
        <f t="shared" si="1"/>
        <v>12946</v>
      </c>
    </row>
    <row r="58" spans="1:20" x14ac:dyDescent="0.25">
      <c r="A58" s="13">
        <v>1845</v>
      </c>
      <c r="B58" s="90">
        <v>5631</v>
      </c>
      <c r="C58" s="90">
        <v>5904</v>
      </c>
      <c r="D58" s="90">
        <v>7989</v>
      </c>
      <c r="E58" s="90">
        <v>7783</v>
      </c>
      <c r="F58" s="90">
        <v>6375</v>
      </c>
      <c r="G58" s="90">
        <v>7283</v>
      </c>
      <c r="H58" s="90">
        <v>7074</v>
      </c>
      <c r="I58" s="90">
        <v>7093</v>
      </c>
      <c r="J58" s="90">
        <v>8262</v>
      </c>
      <c r="K58" s="90">
        <v>9620</v>
      </c>
      <c r="L58" s="90">
        <v>10152</v>
      </c>
      <c r="M58" s="90">
        <v>11644</v>
      </c>
      <c r="O58" s="66">
        <v>52</v>
      </c>
      <c r="P58" s="65">
        <f t="shared" si="0"/>
        <v>5</v>
      </c>
      <c r="Q58" s="65">
        <v>4</v>
      </c>
      <c r="S58" s="65" t="s">
        <v>67</v>
      </c>
      <c r="T58">
        <f t="shared" si="1"/>
        <v>13772</v>
      </c>
    </row>
    <row r="59" spans="1:20" x14ac:dyDescent="0.25">
      <c r="A59" s="13">
        <v>1846</v>
      </c>
      <c r="B59" s="90">
        <v>12895</v>
      </c>
      <c r="C59" s="90">
        <v>18220</v>
      </c>
      <c r="D59" s="90">
        <v>17516</v>
      </c>
      <c r="E59" s="90">
        <v>15037</v>
      </c>
      <c r="F59" s="90">
        <v>14375</v>
      </c>
      <c r="G59" s="91">
        <v>13750</v>
      </c>
      <c r="H59" s="90">
        <v>11464</v>
      </c>
      <c r="I59" s="90">
        <v>8665</v>
      </c>
      <c r="J59" s="90">
        <v>8110</v>
      </c>
      <c r="K59" s="87">
        <v>8636</v>
      </c>
      <c r="L59" s="87">
        <v>8071</v>
      </c>
      <c r="M59" s="87">
        <v>9246</v>
      </c>
      <c r="O59" s="66">
        <v>53</v>
      </c>
      <c r="P59" s="65">
        <f t="shared" si="0"/>
        <v>5</v>
      </c>
      <c r="Q59" s="65">
        <v>5</v>
      </c>
      <c r="S59" s="65" t="s">
        <v>68</v>
      </c>
      <c r="T59">
        <f t="shared" si="1"/>
        <v>14305</v>
      </c>
    </row>
    <row r="60" spans="1:20" x14ac:dyDescent="0.25">
      <c r="A60" s="13">
        <v>1847</v>
      </c>
      <c r="B60" s="90">
        <v>9734</v>
      </c>
      <c r="C60" s="90">
        <v>10254</v>
      </c>
      <c r="D60" s="90">
        <v>12674</v>
      </c>
      <c r="E60" s="90">
        <v>13645</v>
      </c>
      <c r="F60" s="90">
        <v>11703</v>
      </c>
      <c r="G60" s="90">
        <v>13020</v>
      </c>
      <c r="H60" s="90">
        <v>11969</v>
      </c>
      <c r="I60" s="90">
        <v>12163</v>
      </c>
      <c r="J60" s="90">
        <v>14249</v>
      </c>
      <c r="K60" s="87">
        <v>15752</v>
      </c>
      <c r="L60" s="87">
        <v>14434</v>
      </c>
      <c r="M60" s="87">
        <v>12777</v>
      </c>
      <c r="O60" s="66">
        <v>54</v>
      </c>
      <c r="P60" s="65">
        <f t="shared" si="0"/>
        <v>5</v>
      </c>
      <c r="Q60" s="65">
        <v>6</v>
      </c>
      <c r="S60" s="65" t="s">
        <v>69</v>
      </c>
      <c r="T60">
        <f t="shared" si="1"/>
        <v>14398</v>
      </c>
    </row>
    <row r="61" spans="1:20" x14ac:dyDescent="0.25">
      <c r="A61" s="13">
        <v>1848</v>
      </c>
      <c r="O61" s="66">
        <v>55</v>
      </c>
      <c r="P61" s="65">
        <f t="shared" si="0"/>
        <v>5</v>
      </c>
      <c r="Q61" s="65">
        <v>7</v>
      </c>
      <c r="S61" s="65" t="s">
        <v>70</v>
      </c>
      <c r="T61">
        <f t="shared" si="1"/>
        <v>13715</v>
      </c>
    </row>
    <row r="62" spans="1:20" x14ac:dyDescent="0.25">
      <c r="A62" s="13">
        <v>1849</v>
      </c>
      <c r="O62" s="66">
        <v>56</v>
      </c>
      <c r="P62" s="65">
        <f t="shared" si="0"/>
        <v>5</v>
      </c>
      <c r="Q62" s="65">
        <v>8</v>
      </c>
      <c r="S62" s="65" t="s">
        <v>71</v>
      </c>
      <c r="T62">
        <f t="shared" si="1"/>
        <v>12977</v>
      </c>
    </row>
    <row r="63" spans="1:20" x14ac:dyDescent="0.25">
      <c r="O63" s="66">
        <v>57</v>
      </c>
      <c r="P63" s="65">
        <f t="shared" si="0"/>
        <v>5</v>
      </c>
      <c r="Q63" s="65">
        <v>9</v>
      </c>
      <c r="S63" s="65" t="s">
        <v>72</v>
      </c>
      <c r="T63">
        <f t="shared" si="1"/>
        <v>13000</v>
      </c>
    </row>
    <row r="64" spans="1:20" x14ac:dyDescent="0.25">
      <c r="O64" s="66">
        <v>58</v>
      </c>
      <c r="P64" s="65">
        <f t="shared" si="0"/>
        <v>5</v>
      </c>
      <c r="Q64" s="65">
        <v>10</v>
      </c>
      <c r="S64" s="65" t="s">
        <v>73</v>
      </c>
      <c r="T64">
        <f t="shared" si="1"/>
        <v>13568</v>
      </c>
    </row>
    <row r="65" spans="15:20" x14ac:dyDescent="0.25">
      <c r="O65" s="66">
        <v>59</v>
      </c>
      <c r="P65" s="65">
        <f t="shared" si="0"/>
        <v>5</v>
      </c>
      <c r="Q65" s="65">
        <v>11</v>
      </c>
      <c r="S65" s="65" t="s">
        <v>74</v>
      </c>
      <c r="T65">
        <f t="shared" si="1"/>
        <v>13222</v>
      </c>
    </row>
    <row r="66" spans="15:20" x14ac:dyDescent="0.25">
      <c r="O66" s="66">
        <v>60</v>
      </c>
      <c r="P66" s="65">
        <f t="shared" si="0"/>
        <v>5</v>
      </c>
      <c r="Q66" s="65">
        <v>12</v>
      </c>
      <c r="S66" s="65" t="s">
        <v>75</v>
      </c>
      <c r="T66">
        <f t="shared" si="1"/>
        <v>13640</v>
      </c>
    </row>
    <row r="67" spans="15:20" x14ac:dyDescent="0.25">
      <c r="O67" s="66">
        <v>61</v>
      </c>
      <c r="P67" s="65">
        <f t="shared" si="0"/>
        <v>6</v>
      </c>
      <c r="Q67" s="65">
        <v>1</v>
      </c>
      <c r="R67">
        <v>1799</v>
      </c>
      <c r="S67" s="65" t="s">
        <v>64</v>
      </c>
      <c r="T67">
        <f t="shared" si="1"/>
        <v>14938</v>
      </c>
    </row>
    <row r="68" spans="15:20" x14ac:dyDescent="0.25">
      <c r="O68" s="66">
        <v>62</v>
      </c>
      <c r="P68" s="65">
        <f t="shared" si="0"/>
        <v>6</v>
      </c>
      <c r="Q68" s="65">
        <v>2</v>
      </c>
      <c r="S68" s="65" t="s">
        <v>65</v>
      </c>
      <c r="T68">
        <f t="shared" si="1"/>
        <v>13893</v>
      </c>
    </row>
    <row r="69" spans="15:20" x14ac:dyDescent="0.25">
      <c r="O69" s="66">
        <v>63</v>
      </c>
      <c r="P69" s="65">
        <f t="shared" si="0"/>
        <v>6</v>
      </c>
      <c r="Q69" s="65">
        <v>3</v>
      </c>
      <c r="S69" s="65" t="s">
        <v>66</v>
      </c>
      <c r="T69">
        <f t="shared" si="1"/>
        <v>14411</v>
      </c>
    </row>
    <row r="70" spans="15:20" x14ac:dyDescent="0.25">
      <c r="O70" s="66">
        <v>64</v>
      </c>
      <c r="P70" s="65">
        <f t="shared" si="0"/>
        <v>6</v>
      </c>
      <c r="Q70" s="65">
        <v>4</v>
      </c>
      <c r="S70" s="65" t="s">
        <v>67</v>
      </c>
      <c r="T70">
        <f t="shared" si="1"/>
        <v>15243</v>
      </c>
    </row>
    <row r="71" spans="15:20" x14ac:dyDescent="0.25">
      <c r="O71" s="66">
        <v>65</v>
      </c>
      <c r="P71" s="65">
        <f t="shared" ref="P71:P134" si="2">ROUNDUP(O71/12,0)</f>
        <v>6</v>
      </c>
      <c r="Q71" s="65">
        <v>5</v>
      </c>
      <c r="S71" s="65" t="s">
        <v>68</v>
      </c>
      <c r="T71">
        <f t="shared" ref="T71:T134" si="3">INDEX($B$7:$M$62,P71,Q71)</f>
        <v>14841</v>
      </c>
    </row>
    <row r="72" spans="15:20" x14ac:dyDescent="0.25">
      <c r="O72" s="66">
        <v>66</v>
      </c>
      <c r="P72" s="65">
        <f t="shared" si="2"/>
        <v>6</v>
      </c>
      <c r="Q72" s="65">
        <v>6</v>
      </c>
      <c r="S72" s="65" t="s">
        <v>69</v>
      </c>
      <c r="T72">
        <f t="shared" si="3"/>
        <v>15772</v>
      </c>
    </row>
    <row r="73" spans="15:20" x14ac:dyDescent="0.25">
      <c r="O73" s="66">
        <v>67</v>
      </c>
      <c r="P73" s="65">
        <f t="shared" si="2"/>
        <v>6</v>
      </c>
      <c r="Q73" s="65">
        <v>7</v>
      </c>
      <c r="S73" s="65" t="s">
        <v>70</v>
      </c>
      <c r="T73">
        <f t="shared" si="3"/>
        <v>16331</v>
      </c>
    </row>
    <row r="74" spans="15:20" x14ac:dyDescent="0.25">
      <c r="O74" s="66">
        <v>68</v>
      </c>
      <c r="P74" s="65">
        <f t="shared" si="2"/>
        <v>6</v>
      </c>
      <c r="Q74" s="65">
        <v>8</v>
      </c>
      <c r="S74" s="65" t="s">
        <v>71</v>
      </c>
      <c r="T74">
        <f t="shared" si="3"/>
        <v>14795</v>
      </c>
    </row>
    <row r="75" spans="15:20" x14ac:dyDescent="0.25">
      <c r="O75" s="66">
        <v>69</v>
      </c>
      <c r="P75" s="65">
        <f t="shared" si="2"/>
        <v>6</v>
      </c>
      <c r="Q75" s="65">
        <v>9</v>
      </c>
      <c r="S75" s="65" t="s">
        <v>72</v>
      </c>
      <c r="T75">
        <f t="shared" si="3"/>
        <v>15200</v>
      </c>
    </row>
    <row r="76" spans="15:20" x14ac:dyDescent="0.25">
      <c r="O76" s="66">
        <v>70</v>
      </c>
      <c r="P76" s="65">
        <f t="shared" si="2"/>
        <v>6</v>
      </c>
      <c r="Q76" s="65">
        <v>10</v>
      </c>
      <c r="S76" s="65" t="s">
        <v>73</v>
      </c>
      <c r="T76">
        <f t="shared" si="3"/>
        <v>16388</v>
      </c>
    </row>
    <row r="77" spans="15:20" x14ac:dyDescent="0.25">
      <c r="O77" s="66">
        <v>71</v>
      </c>
      <c r="P77" s="65">
        <f t="shared" si="2"/>
        <v>6</v>
      </c>
      <c r="Q77" s="65">
        <v>11</v>
      </c>
      <c r="S77" s="65" t="s">
        <v>74</v>
      </c>
      <c r="T77">
        <f t="shared" si="3"/>
        <v>15883</v>
      </c>
    </row>
    <row r="78" spans="15:20" x14ac:dyDescent="0.25">
      <c r="O78" s="66">
        <v>72</v>
      </c>
      <c r="P78" s="65">
        <f t="shared" si="2"/>
        <v>6</v>
      </c>
      <c r="Q78" s="65">
        <v>12</v>
      </c>
      <c r="S78" s="65" t="s">
        <v>75</v>
      </c>
      <c r="T78">
        <f t="shared" si="3"/>
        <v>16753</v>
      </c>
    </row>
    <row r="79" spans="15:20" x14ac:dyDescent="0.25">
      <c r="O79" s="66">
        <v>73</v>
      </c>
      <c r="P79" s="65">
        <f t="shared" si="2"/>
        <v>7</v>
      </c>
      <c r="Q79" s="65">
        <v>1</v>
      </c>
      <c r="R79">
        <v>1800</v>
      </c>
      <c r="S79" s="65" t="s">
        <v>64</v>
      </c>
      <c r="T79">
        <f t="shared" si="3"/>
        <v>19006</v>
      </c>
    </row>
    <row r="80" spans="15:20" x14ac:dyDescent="0.25">
      <c r="O80" s="66">
        <v>74</v>
      </c>
      <c r="P80" s="65">
        <f t="shared" si="2"/>
        <v>7</v>
      </c>
      <c r="Q80" s="65">
        <v>2</v>
      </c>
      <c r="S80" s="65" t="s">
        <v>65</v>
      </c>
      <c r="T80">
        <f t="shared" si="3"/>
        <v>18368</v>
      </c>
    </row>
    <row r="81" spans="15:20" x14ac:dyDescent="0.25">
      <c r="O81" s="66">
        <v>75</v>
      </c>
      <c r="P81" s="65">
        <f t="shared" si="2"/>
        <v>7</v>
      </c>
      <c r="Q81" s="65">
        <v>3</v>
      </c>
      <c r="S81" s="65" t="s">
        <v>66</v>
      </c>
      <c r="T81">
        <f t="shared" si="3"/>
        <v>19066</v>
      </c>
    </row>
    <row r="82" spans="15:20" x14ac:dyDescent="0.25">
      <c r="O82" s="66">
        <v>76</v>
      </c>
      <c r="P82" s="65">
        <f t="shared" si="2"/>
        <v>7</v>
      </c>
      <c r="Q82" s="65">
        <v>4</v>
      </c>
      <c r="S82" s="65" t="s">
        <v>67</v>
      </c>
      <c r="T82">
        <f t="shared" si="3"/>
        <v>20194</v>
      </c>
    </row>
    <row r="83" spans="15:20" x14ac:dyDescent="0.25">
      <c r="O83" s="66">
        <v>77</v>
      </c>
      <c r="P83" s="65">
        <f t="shared" si="2"/>
        <v>7</v>
      </c>
      <c r="Q83" s="65">
        <v>5</v>
      </c>
      <c r="S83" s="65" t="s">
        <v>68</v>
      </c>
      <c r="T83">
        <f t="shared" si="3"/>
        <v>19198</v>
      </c>
    </row>
    <row r="84" spans="15:20" x14ac:dyDescent="0.25">
      <c r="O84" s="66">
        <v>78</v>
      </c>
      <c r="P84" s="65">
        <f t="shared" si="2"/>
        <v>7</v>
      </c>
      <c r="Q84" s="65">
        <v>6</v>
      </c>
      <c r="S84" s="65" t="s">
        <v>69</v>
      </c>
      <c r="T84">
        <f t="shared" si="3"/>
        <v>18730</v>
      </c>
    </row>
    <row r="85" spans="15:20" x14ac:dyDescent="0.25">
      <c r="O85" s="66">
        <v>79</v>
      </c>
      <c r="P85" s="65">
        <f t="shared" si="2"/>
        <v>7</v>
      </c>
      <c r="Q85" s="65">
        <v>7</v>
      </c>
      <c r="S85" s="65" t="s">
        <v>70</v>
      </c>
      <c r="T85">
        <f t="shared" si="3"/>
        <v>19487</v>
      </c>
    </row>
    <row r="86" spans="15:20" x14ac:dyDescent="0.25">
      <c r="O86" s="66">
        <v>80</v>
      </c>
      <c r="P86" s="65">
        <f t="shared" si="2"/>
        <v>7</v>
      </c>
      <c r="Q86" s="65">
        <v>8</v>
      </c>
      <c r="S86" s="65" t="s">
        <v>71</v>
      </c>
      <c r="T86">
        <f t="shared" si="3"/>
        <v>18085</v>
      </c>
    </row>
    <row r="87" spans="15:20" x14ac:dyDescent="0.25">
      <c r="O87" s="66">
        <v>81</v>
      </c>
      <c r="P87" s="65">
        <f t="shared" si="2"/>
        <v>7</v>
      </c>
      <c r="Q87" s="65">
        <v>9</v>
      </c>
      <c r="S87" s="65" t="s">
        <v>72</v>
      </c>
      <c r="T87">
        <f t="shared" si="3"/>
        <v>18445</v>
      </c>
    </row>
    <row r="88" spans="15:20" x14ac:dyDescent="0.25">
      <c r="O88" s="66">
        <v>82</v>
      </c>
      <c r="P88" s="65">
        <f t="shared" si="2"/>
        <v>7</v>
      </c>
      <c r="Q88" s="65">
        <v>10</v>
      </c>
      <c r="S88" s="65" t="s">
        <v>73</v>
      </c>
      <c r="T88">
        <f t="shared" si="3"/>
        <v>18903</v>
      </c>
    </row>
    <row r="89" spans="15:20" x14ac:dyDescent="0.25">
      <c r="O89" s="66">
        <v>83</v>
      </c>
      <c r="P89" s="65">
        <f t="shared" si="2"/>
        <v>7</v>
      </c>
      <c r="Q89" s="65">
        <v>11</v>
      </c>
      <c r="S89" s="65" t="s">
        <v>74</v>
      </c>
      <c r="T89">
        <f t="shared" si="3"/>
        <v>18095</v>
      </c>
    </row>
    <row r="90" spans="15:20" x14ac:dyDescent="0.25">
      <c r="O90" s="66">
        <v>84</v>
      </c>
      <c r="P90" s="65">
        <f t="shared" si="2"/>
        <v>7</v>
      </c>
      <c r="Q90" s="65">
        <v>12</v>
      </c>
      <c r="S90" s="65" t="s">
        <v>75</v>
      </c>
      <c r="T90">
        <f t="shared" si="3"/>
        <v>20134</v>
      </c>
    </row>
    <row r="91" spans="15:20" x14ac:dyDescent="0.25">
      <c r="O91" s="66">
        <v>85</v>
      </c>
      <c r="P91" s="65">
        <f t="shared" si="2"/>
        <v>8</v>
      </c>
      <c r="Q91" s="65">
        <v>1</v>
      </c>
      <c r="R91">
        <v>1801</v>
      </c>
      <c r="S91" s="65" t="s">
        <v>64</v>
      </c>
      <c r="T91">
        <f t="shared" si="3"/>
        <v>21540</v>
      </c>
    </row>
    <row r="92" spans="15:20" x14ac:dyDescent="0.25">
      <c r="O92" s="66">
        <v>86</v>
      </c>
      <c r="P92" s="65">
        <f t="shared" si="2"/>
        <v>8</v>
      </c>
      <c r="Q92" s="65">
        <v>2</v>
      </c>
      <c r="S92" s="65" t="s">
        <v>65</v>
      </c>
      <c r="T92">
        <f t="shared" si="3"/>
        <v>22000</v>
      </c>
    </row>
    <row r="93" spans="15:20" x14ac:dyDescent="0.25">
      <c r="O93" s="66">
        <v>87</v>
      </c>
      <c r="P93" s="65">
        <f t="shared" si="2"/>
        <v>8</v>
      </c>
      <c r="Q93" s="65">
        <v>3</v>
      </c>
      <c r="S93" s="65" t="s">
        <v>66</v>
      </c>
      <c r="T93">
        <f t="shared" si="3"/>
        <v>22872</v>
      </c>
    </row>
    <row r="94" spans="15:20" x14ac:dyDescent="0.25">
      <c r="O94" s="66">
        <v>88</v>
      </c>
      <c r="P94" s="65">
        <f t="shared" si="2"/>
        <v>8</v>
      </c>
      <c r="Q94" s="65">
        <v>4</v>
      </c>
      <c r="S94" s="65" t="s">
        <v>67</v>
      </c>
      <c r="T94">
        <f t="shared" si="3"/>
        <v>22123</v>
      </c>
    </row>
    <row r="95" spans="15:20" x14ac:dyDescent="0.25">
      <c r="O95" s="66">
        <v>89</v>
      </c>
      <c r="P95" s="65">
        <f t="shared" si="2"/>
        <v>8</v>
      </c>
      <c r="Q95" s="65">
        <v>5</v>
      </c>
      <c r="S95" s="65" t="s">
        <v>68</v>
      </c>
      <c r="T95">
        <f t="shared" si="3"/>
        <v>21091</v>
      </c>
    </row>
    <row r="96" spans="15:20" x14ac:dyDescent="0.25">
      <c r="O96" s="66">
        <v>90</v>
      </c>
      <c r="P96" s="65">
        <f t="shared" si="2"/>
        <v>8</v>
      </c>
      <c r="Q96" s="65">
        <v>6</v>
      </c>
      <c r="S96" s="65" t="s">
        <v>69</v>
      </c>
      <c r="T96">
        <f t="shared" si="3"/>
        <v>21468</v>
      </c>
    </row>
    <row r="97" spans="15:20" x14ac:dyDescent="0.25">
      <c r="O97" s="66">
        <v>91</v>
      </c>
      <c r="P97" s="65">
        <f t="shared" si="2"/>
        <v>8</v>
      </c>
      <c r="Q97" s="65">
        <v>7</v>
      </c>
      <c r="S97" s="65" t="s">
        <v>70</v>
      </c>
      <c r="T97">
        <f t="shared" si="3"/>
        <v>20711</v>
      </c>
    </row>
    <row r="98" spans="15:20" x14ac:dyDescent="0.25">
      <c r="O98" s="66">
        <v>92</v>
      </c>
      <c r="P98" s="65">
        <f t="shared" si="2"/>
        <v>8</v>
      </c>
      <c r="Q98" s="65">
        <v>8</v>
      </c>
      <c r="S98" s="65" t="s">
        <v>71</v>
      </c>
      <c r="T98">
        <f t="shared" si="3"/>
        <v>18846</v>
      </c>
    </row>
    <row r="99" spans="15:20" x14ac:dyDescent="0.25">
      <c r="O99" s="66">
        <v>93</v>
      </c>
      <c r="P99" s="65">
        <f t="shared" si="2"/>
        <v>8</v>
      </c>
      <c r="Q99" s="65">
        <v>9</v>
      </c>
      <c r="S99" s="65" t="s">
        <v>72</v>
      </c>
      <c r="T99">
        <f t="shared" si="3"/>
        <v>18534</v>
      </c>
    </row>
    <row r="100" spans="15:20" x14ac:dyDescent="0.25">
      <c r="O100" s="66">
        <v>94</v>
      </c>
      <c r="P100" s="65">
        <f t="shared" si="2"/>
        <v>8</v>
      </c>
      <c r="Q100" s="65">
        <v>10</v>
      </c>
      <c r="S100" s="65" t="s">
        <v>73</v>
      </c>
      <c r="T100">
        <f t="shared" si="3"/>
        <v>19809</v>
      </c>
    </row>
    <row r="101" spans="15:20" x14ac:dyDescent="0.25">
      <c r="O101" s="66">
        <v>95</v>
      </c>
      <c r="P101" s="65">
        <f t="shared" si="2"/>
        <v>8</v>
      </c>
      <c r="Q101" s="65">
        <v>11</v>
      </c>
      <c r="S101" s="65" t="s">
        <v>74</v>
      </c>
      <c r="T101">
        <f t="shared" si="3"/>
        <v>18359</v>
      </c>
    </row>
    <row r="102" spans="15:20" x14ac:dyDescent="0.25">
      <c r="O102" s="66">
        <v>96</v>
      </c>
      <c r="P102" s="65">
        <f t="shared" si="2"/>
        <v>8</v>
      </c>
      <c r="Q102" s="65">
        <v>12</v>
      </c>
      <c r="S102" s="65" t="s">
        <v>75</v>
      </c>
      <c r="T102">
        <f t="shared" si="3"/>
        <v>20053</v>
      </c>
    </row>
    <row r="103" spans="15:20" x14ac:dyDescent="0.25">
      <c r="O103" s="66">
        <v>97</v>
      </c>
      <c r="P103" s="65">
        <f t="shared" si="2"/>
        <v>9</v>
      </c>
      <c r="Q103" s="65">
        <v>1</v>
      </c>
      <c r="R103">
        <v>1802</v>
      </c>
      <c r="S103" s="65" t="s">
        <v>64</v>
      </c>
      <c r="T103">
        <f t="shared" si="3"/>
        <v>21131</v>
      </c>
    </row>
    <row r="104" spans="15:20" x14ac:dyDescent="0.25">
      <c r="O104" s="66">
        <v>98</v>
      </c>
      <c r="P104" s="65">
        <f t="shared" si="2"/>
        <v>9</v>
      </c>
      <c r="Q104" s="65">
        <v>2</v>
      </c>
      <c r="S104" s="65" t="s">
        <v>65</v>
      </c>
      <c r="T104">
        <f t="shared" si="3"/>
        <v>20056</v>
      </c>
    </row>
    <row r="105" spans="15:20" x14ac:dyDescent="0.25">
      <c r="O105" s="66">
        <v>99</v>
      </c>
      <c r="P105" s="65">
        <f t="shared" si="2"/>
        <v>9</v>
      </c>
      <c r="Q105" s="65">
        <v>3</v>
      </c>
      <c r="S105" s="65" t="s">
        <v>66</v>
      </c>
      <c r="T105">
        <f t="shared" si="3"/>
        <v>21810</v>
      </c>
    </row>
    <row r="106" spans="15:20" x14ac:dyDescent="0.25">
      <c r="O106" s="66">
        <v>100</v>
      </c>
      <c r="P106" s="65">
        <f t="shared" si="2"/>
        <v>9</v>
      </c>
      <c r="Q106" s="65">
        <v>4</v>
      </c>
      <c r="S106" s="65" t="s">
        <v>67</v>
      </c>
      <c r="T106">
        <f t="shared" si="3"/>
        <v>23470</v>
      </c>
    </row>
    <row r="107" spans="15:20" x14ac:dyDescent="0.25">
      <c r="O107" s="66">
        <v>101</v>
      </c>
      <c r="P107" s="65">
        <f t="shared" si="2"/>
        <v>9</v>
      </c>
      <c r="Q107" s="65">
        <v>5</v>
      </c>
      <c r="S107" s="65" t="s">
        <v>68</v>
      </c>
      <c r="T107">
        <f t="shared" si="3"/>
        <v>22140</v>
      </c>
    </row>
    <row r="108" spans="15:20" x14ac:dyDescent="0.25">
      <c r="O108" s="66">
        <v>102</v>
      </c>
      <c r="P108" s="65">
        <f t="shared" si="2"/>
        <v>9</v>
      </c>
      <c r="Q108" s="65">
        <v>6</v>
      </c>
      <c r="S108" s="65" t="s">
        <v>69</v>
      </c>
      <c r="T108">
        <f t="shared" si="3"/>
        <v>22766</v>
      </c>
    </row>
    <row r="109" spans="15:20" x14ac:dyDescent="0.25">
      <c r="O109" s="66">
        <v>103</v>
      </c>
      <c r="P109" s="65">
        <f t="shared" si="2"/>
        <v>9</v>
      </c>
      <c r="Q109" s="65">
        <v>7</v>
      </c>
      <c r="S109" s="65" t="s">
        <v>70</v>
      </c>
      <c r="T109">
        <f t="shared" si="3"/>
        <v>22539</v>
      </c>
    </row>
    <row r="110" spans="15:20" x14ac:dyDescent="0.25">
      <c r="O110" s="66">
        <v>104</v>
      </c>
      <c r="P110" s="65">
        <f t="shared" si="2"/>
        <v>9</v>
      </c>
      <c r="Q110" s="65">
        <v>8</v>
      </c>
      <c r="S110" s="65" t="s">
        <v>71</v>
      </c>
      <c r="T110">
        <f t="shared" si="3"/>
        <v>20349</v>
      </c>
    </row>
    <row r="111" spans="15:20" x14ac:dyDescent="0.25">
      <c r="O111" s="66">
        <v>105</v>
      </c>
      <c r="P111" s="65">
        <f t="shared" si="2"/>
        <v>9</v>
      </c>
      <c r="Q111" s="65">
        <v>9</v>
      </c>
      <c r="S111" s="65" t="s">
        <v>72</v>
      </c>
      <c r="T111">
        <f t="shared" si="3"/>
        <v>19499</v>
      </c>
    </row>
    <row r="112" spans="15:20" x14ac:dyDescent="0.25">
      <c r="O112" s="66">
        <v>106</v>
      </c>
      <c r="P112" s="65">
        <f t="shared" si="2"/>
        <v>9</v>
      </c>
      <c r="Q112" s="65">
        <v>10</v>
      </c>
      <c r="S112" s="65" t="s">
        <v>73</v>
      </c>
      <c r="T112">
        <f t="shared" si="3"/>
        <v>18857</v>
      </c>
    </row>
    <row r="113" spans="15:20" x14ac:dyDescent="0.25">
      <c r="O113" s="66">
        <v>107</v>
      </c>
      <c r="P113" s="65">
        <f t="shared" si="2"/>
        <v>9</v>
      </c>
      <c r="Q113" s="65">
        <v>11</v>
      </c>
      <c r="S113" s="65" t="s">
        <v>74</v>
      </c>
      <c r="T113">
        <f t="shared" si="3"/>
        <v>16214</v>
      </c>
    </row>
    <row r="114" spans="15:20" x14ac:dyDescent="0.25">
      <c r="O114" s="66">
        <v>108</v>
      </c>
      <c r="P114" s="65">
        <f t="shared" si="2"/>
        <v>9</v>
      </c>
      <c r="Q114" s="65">
        <v>12</v>
      </c>
      <c r="S114" s="65" t="s">
        <v>75</v>
      </c>
      <c r="T114">
        <f t="shared" si="3"/>
        <v>17932</v>
      </c>
    </row>
    <row r="115" spans="15:20" x14ac:dyDescent="0.25">
      <c r="O115" s="66">
        <v>109</v>
      </c>
      <c r="P115" s="65">
        <f t="shared" si="2"/>
        <v>10</v>
      </c>
      <c r="Q115" s="65">
        <v>1</v>
      </c>
      <c r="R115">
        <v>1803</v>
      </c>
      <c r="S115" s="65" t="s">
        <v>64</v>
      </c>
      <c r="T115">
        <f t="shared" si="3"/>
        <v>18577</v>
      </c>
    </row>
    <row r="116" spans="15:20" x14ac:dyDescent="0.25">
      <c r="O116" s="66">
        <v>110</v>
      </c>
      <c r="P116" s="65">
        <f t="shared" si="2"/>
        <v>10</v>
      </c>
      <c r="Q116" s="65">
        <v>2</v>
      </c>
      <c r="S116" s="65" t="s">
        <v>65</v>
      </c>
      <c r="T116">
        <f t="shared" si="3"/>
        <v>18565</v>
      </c>
    </row>
    <row r="117" spans="15:20" x14ac:dyDescent="0.25">
      <c r="O117" s="66">
        <v>111</v>
      </c>
      <c r="P117" s="65">
        <f t="shared" si="2"/>
        <v>10</v>
      </c>
      <c r="Q117" s="65">
        <v>3</v>
      </c>
      <c r="S117" s="65" t="s">
        <v>66</v>
      </c>
      <c r="T117">
        <f t="shared" si="3"/>
        <v>21232</v>
      </c>
    </row>
    <row r="118" spans="15:20" x14ac:dyDescent="0.25">
      <c r="O118" s="66">
        <v>112</v>
      </c>
      <c r="P118" s="65">
        <f t="shared" si="2"/>
        <v>10</v>
      </c>
      <c r="Q118" s="65">
        <v>4</v>
      </c>
      <c r="S118" s="65" t="s">
        <v>67</v>
      </c>
      <c r="T118">
        <f t="shared" si="3"/>
        <v>23123</v>
      </c>
    </row>
    <row r="119" spans="15:20" x14ac:dyDescent="0.25">
      <c r="O119" s="66">
        <v>113</v>
      </c>
      <c r="P119" s="65">
        <f t="shared" si="2"/>
        <v>10</v>
      </c>
      <c r="Q119" s="65">
        <v>5</v>
      </c>
      <c r="S119" s="65" t="s">
        <v>68</v>
      </c>
      <c r="T119">
        <f t="shared" si="3"/>
        <v>22154</v>
      </c>
    </row>
    <row r="120" spans="15:20" x14ac:dyDescent="0.25">
      <c r="O120" s="66">
        <v>114</v>
      </c>
      <c r="P120" s="65">
        <f t="shared" si="2"/>
        <v>10</v>
      </c>
      <c r="Q120" s="65">
        <v>6</v>
      </c>
      <c r="S120" s="65" t="s">
        <v>69</v>
      </c>
      <c r="T120">
        <f t="shared" si="3"/>
        <v>23967</v>
      </c>
    </row>
    <row r="121" spans="15:20" x14ac:dyDescent="0.25">
      <c r="O121" s="66">
        <v>115</v>
      </c>
      <c r="P121" s="65">
        <f t="shared" si="2"/>
        <v>10</v>
      </c>
      <c r="Q121" s="65">
        <v>7</v>
      </c>
      <c r="S121" s="65" t="s">
        <v>70</v>
      </c>
      <c r="T121">
        <f t="shared" si="3"/>
        <v>25802</v>
      </c>
    </row>
    <row r="122" spans="15:20" x14ac:dyDescent="0.25">
      <c r="O122" s="66">
        <v>116</v>
      </c>
      <c r="P122" s="65">
        <f t="shared" si="2"/>
        <v>10</v>
      </c>
      <c r="Q122" s="65">
        <v>8</v>
      </c>
      <c r="S122" s="65" t="s">
        <v>71</v>
      </c>
      <c r="T122">
        <f t="shared" si="3"/>
        <v>24103</v>
      </c>
    </row>
    <row r="123" spans="15:20" x14ac:dyDescent="0.25">
      <c r="O123" s="66">
        <v>117</v>
      </c>
      <c r="P123" s="65">
        <f t="shared" si="2"/>
        <v>10</v>
      </c>
      <c r="Q123" s="65">
        <v>9</v>
      </c>
      <c r="S123" s="65" t="s">
        <v>72</v>
      </c>
      <c r="T123">
        <f t="shared" si="3"/>
        <v>23857</v>
      </c>
    </row>
    <row r="124" spans="15:20" x14ac:dyDescent="0.25">
      <c r="O124" s="66">
        <v>118</v>
      </c>
      <c r="P124" s="65">
        <f t="shared" si="2"/>
        <v>10</v>
      </c>
      <c r="Q124" s="65">
        <v>10</v>
      </c>
      <c r="S124" s="65" t="s">
        <v>73</v>
      </c>
      <c r="T124">
        <f t="shared" si="3"/>
        <v>24142</v>
      </c>
    </row>
    <row r="125" spans="15:20" x14ac:dyDescent="0.25">
      <c r="O125" s="66">
        <v>119</v>
      </c>
      <c r="P125" s="65">
        <f t="shared" si="2"/>
        <v>10</v>
      </c>
      <c r="Q125" s="65">
        <v>11</v>
      </c>
      <c r="S125" s="65" t="s">
        <v>74</v>
      </c>
      <c r="T125">
        <f t="shared" si="3"/>
        <v>22750</v>
      </c>
    </row>
    <row r="126" spans="15:20" x14ac:dyDescent="0.25">
      <c r="O126" s="66">
        <v>120</v>
      </c>
      <c r="P126" s="65">
        <f t="shared" si="2"/>
        <v>10</v>
      </c>
      <c r="Q126" s="65">
        <v>12</v>
      </c>
      <c r="S126" s="65" t="s">
        <v>75</v>
      </c>
      <c r="T126">
        <f t="shared" si="3"/>
        <v>23741</v>
      </c>
    </row>
    <row r="127" spans="15:20" x14ac:dyDescent="0.25">
      <c r="O127" s="66">
        <v>121</v>
      </c>
      <c r="P127" s="65">
        <f t="shared" si="2"/>
        <v>11</v>
      </c>
      <c r="Q127" s="65">
        <v>1</v>
      </c>
      <c r="R127">
        <v>1804</v>
      </c>
      <c r="S127" s="65" t="s">
        <v>64</v>
      </c>
      <c r="T127">
        <f t="shared" si="3"/>
        <v>24422</v>
      </c>
    </row>
    <row r="128" spans="15:20" x14ac:dyDescent="0.25">
      <c r="O128" s="66">
        <v>122</v>
      </c>
      <c r="P128" s="65">
        <f t="shared" si="2"/>
        <v>11</v>
      </c>
      <c r="Q128" s="65">
        <v>2</v>
      </c>
      <c r="S128" s="65" t="s">
        <v>65</v>
      </c>
      <c r="T128">
        <f t="shared" si="3"/>
        <v>24109</v>
      </c>
    </row>
    <row r="129" spans="15:20" x14ac:dyDescent="0.25">
      <c r="O129" s="66">
        <v>123</v>
      </c>
      <c r="P129" s="65">
        <f t="shared" si="2"/>
        <v>11</v>
      </c>
      <c r="Q129" s="65">
        <v>3</v>
      </c>
      <c r="S129" s="65" t="s">
        <v>66</v>
      </c>
      <c r="T129">
        <f t="shared" si="3"/>
        <v>26241</v>
      </c>
    </row>
    <row r="130" spans="15:20" x14ac:dyDescent="0.25">
      <c r="O130" s="66">
        <v>124</v>
      </c>
      <c r="P130" s="65">
        <f t="shared" si="2"/>
        <v>11</v>
      </c>
      <c r="Q130" s="65">
        <v>4</v>
      </c>
      <c r="S130" s="65" t="s">
        <v>67</v>
      </c>
      <c r="T130">
        <f t="shared" si="3"/>
        <v>26760</v>
      </c>
    </row>
    <row r="131" spans="15:20" x14ac:dyDescent="0.25">
      <c r="O131" s="66">
        <v>125</v>
      </c>
      <c r="P131" s="65">
        <f t="shared" si="2"/>
        <v>11</v>
      </c>
      <c r="Q131" s="65">
        <v>5</v>
      </c>
      <c r="S131" s="65" t="s">
        <v>68</v>
      </c>
      <c r="T131">
        <f t="shared" si="3"/>
        <v>25716</v>
      </c>
    </row>
    <row r="132" spans="15:20" x14ac:dyDescent="0.25">
      <c r="O132" s="66">
        <v>126</v>
      </c>
      <c r="P132" s="65">
        <f t="shared" si="2"/>
        <v>11</v>
      </c>
      <c r="Q132" s="65">
        <v>6</v>
      </c>
      <c r="S132" s="65" t="s">
        <v>69</v>
      </c>
      <c r="T132">
        <f t="shared" si="3"/>
        <v>24962</v>
      </c>
    </row>
    <row r="133" spans="15:20" x14ac:dyDescent="0.25">
      <c r="O133" s="66">
        <v>127</v>
      </c>
      <c r="P133" s="65">
        <f t="shared" si="2"/>
        <v>11</v>
      </c>
      <c r="Q133" s="65">
        <v>7</v>
      </c>
      <c r="S133" s="65" t="s">
        <v>70</v>
      </c>
      <c r="T133">
        <f t="shared" si="3"/>
        <v>25135</v>
      </c>
    </row>
    <row r="134" spans="15:20" x14ac:dyDescent="0.25">
      <c r="O134" s="66">
        <v>128</v>
      </c>
      <c r="P134" s="65">
        <f t="shared" si="2"/>
        <v>11</v>
      </c>
      <c r="Q134" s="65">
        <v>8</v>
      </c>
      <c r="S134" s="65" t="s">
        <v>71</v>
      </c>
      <c r="T134">
        <f t="shared" si="3"/>
        <v>23299</v>
      </c>
    </row>
    <row r="135" spans="15:20" x14ac:dyDescent="0.25">
      <c r="O135" s="66">
        <v>129</v>
      </c>
      <c r="P135" s="65">
        <f t="shared" ref="P135:P198" si="4">ROUNDUP(O135/12,0)</f>
        <v>11</v>
      </c>
      <c r="Q135" s="65">
        <v>9</v>
      </c>
      <c r="S135" s="65" t="s">
        <v>72</v>
      </c>
      <c r="T135">
        <f t="shared" ref="T135:T198" si="5">INDEX($B$7:$M$62,P135,Q135)</f>
        <v>23802</v>
      </c>
    </row>
    <row r="136" spans="15:20" x14ac:dyDescent="0.25">
      <c r="O136" s="66">
        <v>130</v>
      </c>
      <c r="P136" s="65">
        <f t="shared" si="4"/>
        <v>11</v>
      </c>
      <c r="Q136" s="65">
        <v>10</v>
      </c>
      <c r="S136" s="65" t="s">
        <v>73</v>
      </c>
      <c r="T136">
        <f t="shared" si="5"/>
        <v>23935</v>
      </c>
    </row>
    <row r="137" spans="15:20" x14ac:dyDescent="0.25">
      <c r="O137" s="66">
        <v>131</v>
      </c>
      <c r="P137" s="65">
        <f t="shared" si="4"/>
        <v>11</v>
      </c>
      <c r="Q137" s="65">
        <v>11</v>
      </c>
      <c r="S137" s="65" t="s">
        <v>74</v>
      </c>
      <c r="T137">
        <f t="shared" si="5"/>
        <v>22163</v>
      </c>
    </row>
    <row r="138" spans="15:20" x14ac:dyDescent="0.25">
      <c r="O138" s="66">
        <v>132</v>
      </c>
      <c r="P138" s="65">
        <f t="shared" si="4"/>
        <v>11</v>
      </c>
      <c r="Q138" s="65">
        <v>12</v>
      </c>
      <c r="S138" s="65" t="s">
        <v>75</v>
      </c>
      <c r="T138">
        <f t="shared" si="5"/>
        <v>23324</v>
      </c>
    </row>
    <row r="139" spans="15:20" x14ac:dyDescent="0.25">
      <c r="O139" s="66">
        <v>133</v>
      </c>
      <c r="P139" s="65">
        <f t="shared" si="4"/>
        <v>12</v>
      </c>
      <c r="Q139" s="65">
        <v>1</v>
      </c>
      <c r="R139">
        <v>1805</v>
      </c>
      <c r="S139" s="65" t="s">
        <v>64</v>
      </c>
      <c r="T139">
        <f t="shared" si="5"/>
        <v>25304</v>
      </c>
    </row>
    <row r="140" spans="15:20" x14ac:dyDescent="0.25">
      <c r="O140" s="66">
        <v>134</v>
      </c>
      <c r="P140" s="65">
        <f t="shared" si="4"/>
        <v>12</v>
      </c>
      <c r="Q140" s="65">
        <v>2</v>
      </c>
      <c r="S140" s="65" t="s">
        <v>65</v>
      </c>
      <c r="T140">
        <f t="shared" si="5"/>
        <v>25532</v>
      </c>
    </row>
    <row r="141" spans="15:20" x14ac:dyDescent="0.25">
      <c r="O141" s="66">
        <v>135</v>
      </c>
      <c r="P141" s="65">
        <f t="shared" si="4"/>
        <v>12</v>
      </c>
      <c r="Q141" s="65">
        <v>3</v>
      </c>
      <c r="S141" s="65" t="s">
        <v>66</v>
      </c>
      <c r="T141">
        <f t="shared" si="5"/>
        <v>27773</v>
      </c>
    </row>
    <row r="142" spans="15:20" x14ac:dyDescent="0.25">
      <c r="O142" s="66">
        <v>136</v>
      </c>
      <c r="P142" s="65">
        <f t="shared" si="4"/>
        <v>12</v>
      </c>
      <c r="Q142" s="65">
        <v>4</v>
      </c>
      <c r="S142" s="65" t="s">
        <v>67</v>
      </c>
      <c r="T142">
        <f t="shared" si="5"/>
        <v>27373</v>
      </c>
    </row>
    <row r="143" spans="15:20" x14ac:dyDescent="0.25">
      <c r="O143" s="66">
        <v>137</v>
      </c>
      <c r="P143" s="65">
        <f t="shared" si="4"/>
        <v>12</v>
      </c>
      <c r="Q143" s="65">
        <v>5</v>
      </c>
      <c r="S143" s="65" t="s">
        <v>68</v>
      </c>
      <c r="T143">
        <f t="shared" si="5"/>
        <v>25855</v>
      </c>
    </row>
    <row r="144" spans="15:20" x14ac:dyDescent="0.25">
      <c r="O144" s="66">
        <v>138</v>
      </c>
      <c r="P144" s="65">
        <f t="shared" si="4"/>
        <v>12</v>
      </c>
      <c r="Q144" s="65">
        <v>6</v>
      </c>
      <c r="S144" s="65" t="s">
        <v>69</v>
      </c>
      <c r="T144">
        <f t="shared" si="5"/>
        <v>25029</v>
      </c>
    </row>
    <row r="145" spans="15:20" x14ac:dyDescent="0.25">
      <c r="O145" s="66">
        <v>139</v>
      </c>
      <c r="P145" s="65">
        <f t="shared" si="4"/>
        <v>12</v>
      </c>
      <c r="Q145" s="65">
        <v>7</v>
      </c>
      <c r="S145" s="65" t="s">
        <v>70</v>
      </c>
      <c r="T145">
        <f t="shared" si="5"/>
        <v>24562</v>
      </c>
    </row>
    <row r="146" spans="15:20" x14ac:dyDescent="0.25">
      <c r="O146" s="66">
        <v>140</v>
      </c>
      <c r="P146" s="65">
        <f t="shared" si="4"/>
        <v>12</v>
      </c>
      <c r="Q146" s="65">
        <v>8</v>
      </c>
      <c r="S146" s="65" t="s">
        <v>71</v>
      </c>
      <c r="T146">
        <f t="shared" si="5"/>
        <v>22460</v>
      </c>
    </row>
    <row r="147" spans="15:20" x14ac:dyDescent="0.25">
      <c r="O147" s="66">
        <v>141</v>
      </c>
      <c r="P147" s="65">
        <f t="shared" si="4"/>
        <v>12</v>
      </c>
      <c r="Q147" s="65">
        <v>9</v>
      </c>
      <c r="S147" s="65" t="s">
        <v>72</v>
      </c>
      <c r="T147">
        <f t="shared" si="5"/>
        <v>22756</v>
      </c>
    </row>
    <row r="148" spans="15:20" x14ac:dyDescent="0.25">
      <c r="O148" s="66">
        <v>142</v>
      </c>
      <c r="P148" s="65">
        <f t="shared" si="4"/>
        <v>12</v>
      </c>
      <c r="Q148" s="65">
        <v>10</v>
      </c>
      <c r="S148" s="65" t="s">
        <v>73</v>
      </c>
      <c r="T148">
        <f t="shared" si="5"/>
        <v>23249</v>
      </c>
    </row>
    <row r="149" spans="15:20" x14ac:dyDescent="0.25">
      <c r="O149" s="66">
        <v>143</v>
      </c>
      <c r="P149" s="65">
        <f t="shared" si="4"/>
        <v>12</v>
      </c>
      <c r="Q149" s="65">
        <v>11</v>
      </c>
      <c r="S149" s="65" t="s">
        <v>74</v>
      </c>
      <c r="T149">
        <f t="shared" si="5"/>
        <v>21730</v>
      </c>
    </row>
    <row r="150" spans="15:20" x14ac:dyDescent="0.25">
      <c r="O150" s="66">
        <v>144</v>
      </c>
      <c r="P150" s="65">
        <f t="shared" si="4"/>
        <v>12</v>
      </c>
      <c r="Q150" s="65">
        <v>12</v>
      </c>
      <c r="S150" s="65" t="s">
        <v>75</v>
      </c>
      <c r="T150">
        <f t="shared" si="5"/>
        <v>22625</v>
      </c>
    </row>
    <row r="151" spans="15:20" x14ac:dyDescent="0.25">
      <c r="O151" s="66">
        <v>145</v>
      </c>
      <c r="P151" s="65">
        <f t="shared" si="4"/>
        <v>13</v>
      </c>
      <c r="Q151" s="65">
        <v>1</v>
      </c>
      <c r="R151">
        <v>1806</v>
      </c>
      <c r="S151" s="65" t="s">
        <v>64</v>
      </c>
      <c r="T151">
        <f t="shared" si="5"/>
        <v>23991</v>
      </c>
    </row>
    <row r="152" spans="15:20" x14ac:dyDescent="0.25">
      <c r="O152" s="66">
        <v>146</v>
      </c>
      <c r="P152" s="65">
        <f t="shared" si="4"/>
        <v>13</v>
      </c>
      <c r="Q152" s="65">
        <v>2</v>
      </c>
      <c r="S152" s="65" t="s">
        <v>65</v>
      </c>
      <c r="T152">
        <f t="shared" si="5"/>
        <v>24121</v>
      </c>
    </row>
    <row r="153" spans="15:20" x14ac:dyDescent="0.25">
      <c r="O153" s="66">
        <v>147</v>
      </c>
      <c r="P153" s="65">
        <f t="shared" si="4"/>
        <v>13</v>
      </c>
      <c r="Q153" s="65">
        <v>3</v>
      </c>
      <c r="S153" s="65" t="s">
        <v>66</v>
      </c>
      <c r="T153">
        <f t="shared" si="5"/>
        <v>25325</v>
      </c>
    </row>
    <row r="154" spans="15:20" x14ac:dyDescent="0.25">
      <c r="O154" s="66">
        <v>148</v>
      </c>
      <c r="P154" s="65">
        <f t="shared" si="4"/>
        <v>13</v>
      </c>
      <c r="Q154" s="65">
        <v>4</v>
      </c>
      <c r="S154" s="65" t="s">
        <v>67</v>
      </c>
      <c r="T154">
        <f t="shared" si="5"/>
        <v>28964</v>
      </c>
    </row>
    <row r="155" spans="15:20" x14ac:dyDescent="0.25">
      <c r="O155" s="66">
        <v>149</v>
      </c>
      <c r="P155" s="65">
        <f t="shared" si="4"/>
        <v>13</v>
      </c>
      <c r="Q155" s="65">
        <v>5</v>
      </c>
      <c r="S155" s="65" t="s">
        <v>68</v>
      </c>
      <c r="T155">
        <f t="shared" si="5"/>
        <v>27646</v>
      </c>
    </row>
    <row r="156" spans="15:20" x14ac:dyDescent="0.25">
      <c r="O156" s="66">
        <v>150</v>
      </c>
      <c r="P156" s="65">
        <f t="shared" si="4"/>
        <v>13</v>
      </c>
      <c r="Q156" s="65">
        <v>6</v>
      </c>
      <c r="S156" s="65" t="s">
        <v>69</v>
      </c>
      <c r="T156">
        <f t="shared" si="5"/>
        <v>28092</v>
      </c>
    </row>
    <row r="157" spans="15:20" x14ac:dyDescent="0.25">
      <c r="O157" s="66">
        <v>151</v>
      </c>
      <c r="P157" s="65">
        <f t="shared" si="4"/>
        <v>13</v>
      </c>
      <c r="Q157" s="65">
        <v>7</v>
      </c>
      <c r="S157" s="65" t="s">
        <v>70</v>
      </c>
      <c r="T157">
        <f t="shared" si="5"/>
        <v>27640</v>
      </c>
    </row>
    <row r="158" spans="15:20" x14ac:dyDescent="0.25">
      <c r="O158" s="66">
        <v>152</v>
      </c>
      <c r="P158" s="65">
        <f t="shared" si="4"/>
        <v>13</v>
      </c>
      <c r="Q158" s="65">
        <v>8</v>
      </c>
      <c r="S158" s="65" t="s">
        <v>71</v>
      </c>
      <c r="T158">
        <f t="shared" si="5"/>
        <v>25527</v>
      </c>
    </row>
    <row r="159" spans="15:20" x14ac:dyDescent="0.25">
      <c r="O159" s="66">
        <v>153</v>
      </c>
      <c r="P159" s="65">
        <f t="shared" si="4"/>
        <v>13</v>
      </c>
      <c r="Q159" s="65">
        <v>9</v>
      </c>
      <c r="S159" s="65" t="s">
        <v>72</v>
      </c>
      <c r="T159">
        <f t="shared" si="5"/>
        <v>24762</v>
      </c>
    </row>
    <row r="160" spans="15:20" x14ac:dyDescent="0.25">
      <c r="O160" s="66">
        <v>154</v>
      </c>
      <c r="P160" s="65">
        <f t="shared" si="4"/>
        <v>13</v>
      </c>
      <c r="Q160" s="65">
        <v>10</v>
      </c>
      <c r="S160" s="65" t="s">
        <v>73</v>
      </c>
      <c r="T160">
        <f t="shared" si="5"/>
        <v>24439</v>
      </c>
    </row>
    <row r="161" spans="15:20" x14ac:dyDescent="0.25">
      <c r="O161" s="66">
        <v>155</v>
      </c>
      <c r="P161" s="65">
        <f t="shared" si="4"/>
        <v>13</v>
      </c>
      <c r="Q161" s="65">
        <v>11</v>
      </c>
      <c r="S161" s="65" t="s">
        <v>74</v>
      </c>
      <c r="T161">
        <f t="shared" si="5"/>
        <v>22220</v>
      </c>
    </row>
    <row r="162" spans="15:20" x14ac:dyDescent="0.25">
      <c r="O162" s="66">
        <v>156</v>
      </c>
      <c r="P162" s="65">
        <f t="shared" si="4"/>
        <v>13</v>
      </c>
      <c r="Q162" s="65">
        <v>12</v>
      </c>
      <c r="S162" s="65" t="s">
        <v>75</v>
      </c>
      <c r="T162">
        <f t="shared" si="5"/>
        <v>23103</v>
      </c>
    </row>
    <row r="163" spans="15:20" x14ac:dyDescent="0.25">
      <c r="O163" s="66">
        <v>157</v>
      </c>
      <c r="P163" s="65">
        <f t="shared" si="4"/>
        <v>14</v>
      </c>
      <c r="Q163" s="65">
        <v>1</v>
      </c>
      <c r="R163">
        <v>1807</v>
      </c>
      <c r="S163" s="65" t="s">
        <v>64</v>
      </c>
      <c r="T163">
        <f t="shared" si="5"/>
        <v>23924</v>
      </c>
    </row>
    <row r="164" spans="15:20" x14ac:dyDescent="0.25">
      <c r="O164" s="66">
        <v>158</v>
      </c>
      <c r="P164" s="65">
        <f t="shared" si="4"/>
        <v>14</v>
      </c>
      <c r="Q164" s="65">
        <v>2</v>
      </c>
      <c r="S164" s="65" t="s">
        <v>65</v>
      </c>
      <c r="T164">
        <f t="shared" si="5"/>
        <v>24651</v>
      </c>
    </row>
    <row r="165" spans="15:20" x14ac:dyDescent="0.25">
      <c r="O165" s="66">
        <v>159</v>
      </c>
      <c r="P165" s="65">
        <f t="shared" si="4"/>
        <v>14</v>
      </c>
      <c r="Q165" s="65">
        <v>3</v>
      </c>
      <c r="S165" s="65" t="s">
        <v>66</v>
      </c>
      <c r="T165">
        <f t="shared" si="5"/>
        <v>27370</v>
      </c>
    </row>
    <row r="166" spans="15:20" x14ac:dyDescent="0.25">
      <c r="O166" s="66">
        <v>160</v>
      </c>
      <c r="P166" s="65">
        <f t="shared" si="4"/>
        <v>14</v>
      </c>
      <c r="Q166" s="65">
        <v>4</v>
      </c>
      <c r="S166" s="65" t="s">
        <v>67</v>
      </c>
      <c r="T166">
        <f t="shared" si="5"/>
        <v>28199</v>
      </c>
    </row>
    <row r="167" spans="15:20" x14ac:dyDescent="0.25">
      <c r="O167" s="66">
        <v>161</v>
      </c>
      <c r="P167" s="65">
        <f t="shared" si="4"/>
        <v>14</v>
      </c>
      <c r="Q167" s="65">
        <v>5</v>
      </c>
      <c r="S167" s="65" t="s">
        <v>68</v>
      </c>
      <c r="T167">
        <f t="shared" si="5"/>
        <v>27415</v>
      </c>
    </row>
    <row r="168" spans="15:20" x14ac:dyDescent="0.25">
      <c r="O168" s="66">
        <v>162</v>
      </c>
      <c r="P168" s="65">
        <f t="shared" si="4"/>
        <v>14</v>
      </c>
      <c r="Q168" s="65">
        <v>6</v>
      </c>
      <c r="S168" s="65" t="s">
        <v>69</v>
      </c>
      <c r="T168">
        <f t="shared" si="5"/>
        <v>27543</v>
      </c>
    </row>
    <row r="169" spans="15:20" x14ac:dyDescent="0.25">
      <c r="O169" s="66">
        <v>163</v>
      </c>
      <c r="P169" s="65">
        <f t="shared" si="4"/>
        <v>14</v>
      </c>
      <c r="Q169" s="65">
        <v>7</v>
      </c>
      <c r="S169" s="65" t="s">
        <v>70</v>
      </c>
      <c r="T169">
        <f t="shared" si="5"/>
        <v>29404</v>
      </c>
    </row>
    <row r="170" spans="15:20" x14ac:dyDescent="0.25">
      <c r="O170" s="66">
        <v>164</v>
      </c>
      <c r="P170" s="65">
        <f t="shared" si="4"/>
        <v>14</v>
      </c>
      <c r="Q170" s="65">
        <v>8</v>
      </c>
      <c r="S170" s="65" t="s">
        <v>71</v>
      </c>
      <c r="T170">
        <f t="shared" si="5"/>
        <v>26659</v>
      </c>
    </row>
    <row r="171" spans="15:20" x14ac:dyDescent="0.25">
      <c r="O171" s="66">
        <v>165</v>
      </c>
      <c r="P171" s="65">
        <f t="shared" si="4"/>
        <v>14</v>
      </c>
      <c r="Q171" s="65">
        <v>9</v>
      </c>
      <c r="S171" s="65" t="s">
        <v>72</v>
      </c>
      <c r="T171">
        <f t="shared" si="5"/>
        <v>26551</v>
      </c>
    </row>
    <row r="172" spans="15:20" x14ac:dyDescent="0.25">
      <c r="O172" s="66">
        <v>166</v>
      </c>
      <c r="P172" s="65">
        <f t="shared" si="4"/>
        <v>14</v>
      </c>
      <c r="Q172" s="65">
        <v>10</v>
      </c>
      <c r="S172" s="65" t="s">
        <v>73</v>
      </c>
      <c r="T172">
        <f t="shared" si="5"/>
        <v>27836</v>
      </c>
    </row>
    <row r="173" spans="15:20" x14ac:dyDescent="0.25">
      <c r="O173" s="66">
        <v>167</v>
      </c>
      <c r="P173" s="65">
        <f t="shared" si="4"/>
        <v>14</v>
      </c>
      <c r="Q173" s="65">
        <v>11</v>
      </c>
      <c r="S173" s="65" t="s">
        <v>74</v>
      </c>
      <c r="T173">
        <f t="shared" si="5"/>
        <v>25059</v>
      </c>
    </row>
    <row r="174" spans="15:20" x14ac:dyDescent="0.25">
      <c r="O174" s="66">
        <v>168</v>
      </c>
      <c r="P174" s="65">
        <f t="shared" si="4"/>
        <v>14</v>
      </c>
      <c r="Q174" s="65">
        <v>12</v>
      </c>
      <c r="S174" s="65" t="s">
        <v>75</v>
      </c>
      <c r="T174">
        <f t="shared" si="5"/>
        <v>25044</v>
      </c>
    </row>
    <row r="175" spans="15:20" x14ac:dyDescent="0.25">
      <c r="O175" s="66">
        <v>169</v>
      </c>
      <c r="P175" s="65">
        <f t="shared" si="4"/>
        <v>15</v>
      </c>
      <c r="Q175" s="65">
        <v>1</v>
      </c>
      <c r="R175">
        <v>1808</v>
      </c>
      <c r="S175" s="65" t="s">
        <v>64</v>
      </c>
      <c r="T175">
        <f t="shared" si="5"/>
        <v>26631</v>
      </c>
    </row>
    <row r="176" spans="15:20" x14ac:dyDescent="0.25">
      <c r="O176" s="66">
        <v>170</v>
      </c>
      <c r="P176" s="65">
        <f t="shared" si="4"/>
        <v>15</v>
      </c>
      <c r="Q176" s="65">
        <v>2</v>
      </c>
      <c r="S176" s="65" t="s">
        <v>65</v>
      </c>
      <c r="T176">
        <f t="shared" si="5"/>
        <v>26093</v>
      </c>
    </row>
    <row r="177" spans="15:20" x14ac:dyDescent="0.25">
      <c r="O177" s="66">
        <v>171</v>
      </c>
      <c r="P177" s="65">
        <f t="shared" si="4"/>
        <v>15</v>
      </c>
      <c r="Q177" s="65">
        <v>3</v>
      </c>
      <c r="S177" s="65" t="s">
        <v>66</v>
      </c>
      <c r="T177">
        <f t="shared" si="5"/>
        <v>27516</v>
      </c>
    </row>
    <row r="178" spans="15:20" x14ac:dyDescent="0.25">
      <c r="O178" s="66">
        <v>172</v>
      </c>
      <c r="P178" s="65">
        <f t="shared" si="4"/>
        <v>15</v>
      </c>
      <c r="Q178" s="65">
        <v>4</v>
      </c>
      <c r="S178" s="65" t="s">
        <v>67</v>
      </c>
      <c r="T178">
        <f t="shared" si="5"/>
        <v>28442</v>
      </c>
    </row>
    <row r="179" spans="15:20" x14ac:dyDescent="0.25">
      <c r="O179" s="66">
        <v>173</v>
      </c>
      <c r="P179" s="65">
        <f t="shared" si="4"/>
        <v>15</v>
      </c>
      <c r="Q179" s="65">
        <v>5</v>
      </c>
      <c r="S179" s="65" t="s">
        <v>68</v>
      </c>
      <c r="T179">
        <f t="shared" si="5"/>
        <v>25405</v>
      </c>
    </row>
    <row r="180" spans="15:20" x14ac:dyDescent="0.25">
      <c r="O180" s="66">
        <v>174</v>
      </c>
      <c r="P180" s="65">
        <f t="shared" si="4"/>
        <v>15</v>
      </c>
      <c r="Q180" s="65">
        <v>6</v>
      </c>
      <c r="S180" s="65" t="s">
        <v>69</v>
      </c>
      <c r="T180">
        <f t="shared" si="5"/>
        <v>27047</v>
      </c>
    </row>
    <row r="181" spans="15:20" x14ac:dyDescent="0.25">
      <c r="O181" s="66">
        <v>175</v>
      </c>
      <c r="P181" s="65">
        <f t="shared" si="4"/>
        <v>15</v>
      </c>
      <c r="Q181" s="65">
        <v>7</v>
      </c>
      <c r="S181" s="65" t="s">
        <v>70</v>
      </c>
      <c r="T181">
        <f t="shared" si="5"/>
        <v>29280</v>
      </c>
    </row>
    <row r="182" spans="15:20" x14ac:dyDescent="0.25">
      <c r="O182" s="66">
        <v>176</v>
      </c>
      <c r="P182" s="65">
        <f t="shared" si="4"/>
        <v>15</v>
      </c>
      <c r="Q182" s="65">
        <v>8</v>
      </c>
      <c r="S182" s="65" t="s">
        <v>71</v>
      </c>
      <c r="T182">
        <f t="shared" si="5"/>
        <v>27358</v>
      </c>
    </row>
    <row r="183" spans="15:20" x14ac:dyDescent="0.25">
      <c r="O183" s="66">
        <v>177</v>
      </c>
      <c r="P183" s="65">
        <f t="shared" si="4"/>
        <v>15</v>
      </c>
      <c r="Q183" s="65">
        <v>9</v>
      </c>
      <c r="S183" s="65" t="s">
        <v>72</v>
      </c>
      <c r="T183">
        <f t="shared" si="5"/>
        <v>27417</v>
      </c>
    </row>
    <row r="184" spans="15:20" x14ac:dyDescent="0.25">
      <c r="O184" s="66">
        <v>178</v>
      </c>
      <c r="P184" s="65">
        <f t="shared" si="4"/>
        <v>15</v>
      </c>
      <c r="Q184" s="65">
        <v>10</v>
      </c>
      <c r="S184" s="65" t="s">
        <v>73</v>
      </c>
      <c r="T184">
        <f t="shared" si="5"/>
        <v>29122</v>
      </c>
    </row>
    <row r="185" spans="15:20" x14ac:dyDescent="0.25">
      <c r="O185" s="66">
        <v>179</v>
      </c>
      <c r="P185" s="65">
        <f t="shared" si="4"/>
        <v>15</v>
      </c>
      <c r="Q185" s="65">
        <v>11</v>
      </c>
      <c r="S185" s="65" t="s">
        <v>74</v>
      </c>
      <c r="T185">
        <f t="shared" si="5"/>
        <v>26498</v>
      </c>
    </row>
    <row r="186" spans="15:20" x14ac:dyDescent="0.25">
      <c r="O186" s="66">
        <v>180</v>
      </c>
      <c r="P186" s="65">
        <f t="shared" si="4"/>
        <v>15</v>
      </c>
      <c r="Q186" s="65">
        <v>12</v>
      </c>
      <c r="S186" s="65" t="s">
        <v>75</v>
      </c>
      <c r="T186">
        <f t="shared" si="5"/>
        <v>27217</v>
      </c>
    </row>
    <row r="187" spans="15:20" x14ac:dyDescent="0.25">
      <c r="O187" s="66">
        <v>181</v>
      </c>
      <c r="P187" s="65">
        <f t="shared" si="4"/>
        <v>16</v>
      </c>
      <c r="Q187" s="65">
        <v>1</v>
      </c>
      <c r="R187">
        <v>1809</v>
      </c>
      <c r="S187" s="65" t="s">
        <v>64</v>
      </c>
      <c r="T187">
        <f t="shared" si="5"/>
        <v>30341</v>
      </c>
    </row>
    <row r="188" spans="15:20" x14ac:dyDescent="0.25">
      <c r="O188" s="66">
        <v>182</v>
      </c>
      <c r="P188" s="65">
        <f t="shared" si="4"/>
        <v>16</v>
      </c>
      <c r="Q188" s="65">
        <v>2</v>
      </c>
      <c r="S188" s="65" t="s">
        <v>65</v>
      </c>
      <c r="T188">
        <f t="shared" si="5"/>
        <v>28108</v>
      </c>
    </row>
    <row r="189" spans="15:20" x14ac:dyDescent="0.25">
      <c r="O189" s="66">
        <v>183</v>
      </c>
      <c r="P189" s="65">
        <f t="shared" si="4"/>
        <v>16</v>
      </c>
      <c r="Q189" s="65">
        <v>3</v>
      </c>
      <c r="S189" s="65" t="s">
        <v>66</v>
      </c>
      <c r="T189">
        <f t="shared" si="5"/>
        <v>29197</v>
      </c>
    </row>
    <row r="190" spans="15:20" x14ac:dyDescent="0.25">
      <c r="O190" s="66">
        <v>184</v>
      </c>
      <c r="P190" s="65">
        <f t="shared" si="4"/>
        <v>16</v>
      </c>
      <c r="Q190" s="65">
        <v>4</v>
      </c>
      <c r="S190" s="65" t="s">
        <v>67</v>
      </c>
      <c r="T190">
        <f t="shared" si="5"/>
        <v>31596</v>
      </c>
    </row>
    <row r="191" spans="15:20" x14ac:dyDescent="0.25">
      <c r="O191" s="66">
        <v>185</v>
      </c>
      <c r="P191" s="65">
        <f t="shared" si="4"/>
        <v>16</v>
      </c>
      <c r="Q191" s="65">
        <v>5</v>
      </c>
      <c r="S191" s="65" t="s">
        <v>68</v>
      </c>
      <c r="T191">
        <f t="shared" si="5"/>
        <v>29768</v>
      </c>
    </row>
    <row r="192" spans="15:20" x14ac:dyDescent="0.25">
      <c r="O192" s="66">
        <v>186</v>
      </c>
      <c r="P192" s="65">
        <f t="shared" si="4"/>
        <v>16</v>
      </c>
      <c r="Q192" s="65">
        <v>6</v>
      </c>
      <c r="S192" s="65" t="s">
        <v>69</v>
      </c>
      <c r="T192">
        <f t="shared" si="5"/>
        <v>31136</v>
      </c>
    </row>
    <row r="193" spans="15:20" x14ac:dyDescent="0.25">
      <c r="O193" s="66">
        <v>187</v>
      </c>
      <c r="P193" s="65">
        <f t="shared" si="4"/>
        <v>16</v>
      </c>
      <c r="Q193" s="65">
        <v>7</v>
      </c>
      <c r="S193" s="65" t="s">
        <v>70</v>
      </c>
      <c r="T193">
        <f t="shared" si="5"/>
        <v>33848</v>
      </c>
    </row>
    <row r="194" spans="15:20" x14ac:dyDescent="0.25">
      <c r="O194" s="66">
        <v>188</v>
      </c>
      <c r="P194" s="65">
        <f t="shared" si="4"/>
        <v>16</v>
      </c>
      <c r="Q194" s="65">
        <v>8</v>
      </c>
      <c r="S194" s="65" t="s">
        <v>71</v>
      </c>
      <c r="T194">
        <f t="shared" si="5"/>
        <v>29812</v>
      </c>
    </row>
    <row r="195" spans="15:20" x14ac:dyDescent="0.25">
      <c r="O195" s="66">
        <v>189</v>
      </c>
      <c r="P195" s="65">
        <f t="shared" si="4"/>
        <v>16</v>
      </c>
      <c r="Q195" s="65">
        <v>9</v>
      </c>
      <c r="S195" s="65" t="s">
        <v>72</v>
      </c>
      <c r="T195">
        <f t="shared" si="5"/>
        <v>29567</v>
      </c>
    </row>
    <row r="196" spans="15:20" x14ac:dyDescent="0.25">
      <c r="O196" s="66">
        <v>190</v>
      </c>
      <c r="P196" s="65">
        <f t="shared" si="4"/>
        <v>16</v>
      </c>
      <c r="Q196" s="65">
        <v>10</v>
      </c>
      <c r="S196" s="65" t="s">
        <v>73</v>
      </c>
      <c r="T196">
        <f t="shared" si="5"/>
        <v>31755</v>
      </c>
    </row>
    <row r="197" spans="15:20" x14ac:dyDescent="0.25">
      <c r="O197" s="66">
        <v>191</v>
      </c>
      <c r="P197" s="65">
        <f t="shared" si="4"/>
        <v>16</v>
      </c>
      <c r="Q197" s="65">
        <v>11</v>
      </c>
      <c r="S197" s="65" t="s">
        <v>74</v>
      </c>
      <c r="T197">
        <f t="shared" si="5"/>
        <v>28855</v>
      </c>
    </row>
    <row r="198" spans="15:20" x14ac:dyDescent="0.25">
      <c r="O198" s="66">
        <v>192</v>
      </c>
      <c r="P198" s="65">
        <f t="shared" si="4"/>
        <v>16</v>
      </c>
      <c r="Q198" s="65">
        <v>12</v>
      </c>
      <c r="S198" s="65" t="s">
        <v>75</v>
      </c>
      <c r="T198">
        <f t="shared" si="5"/>
        <v>29547</v>
      </c>
    </row>
    <row r="199" spans="15:20" x14ac:dyDescent="0.25">
      <c r="O199" s="66">
        <v>193</v>
      </c>
      <c r="P199" s="65">
        <f t="shared" ref="P199:P262" si="6">ROUNDUP(O199/12,0)</f>
        <v>17</v>
      </c>
      <c r="Q199" s="65">
        <v>1</v>
      </c>
      <c r="R199">
        <v>1810</v>
      </c>
      <c r="S199" s="65" t="s">
        <v>64</v>
      </c>
      <c r="T199">
        <f t="shared" ref="T199:T262" si="7">INDEX($B$7:$M$62,P199,Q199)</f>
        <v>31279</v>
      </c>
    </row>
    <row r="200" spans="15:20" x14ac:dyDescent="0.25">
      <c r="O200" s="66">
        <v>194</v>
      </c>
      <c r="P200" s="65">
        <f t="shared" si="6"/>
        <v>17</v>
      </c>
      <c r="Q200" s="65">
        <v>2</v>
      </c>
      <c r="S200" s="65" t="s">
        <v>65</v>
      </c>
      <c r="T200">
        <f t="shared" si="7"/>
        <v>32112</v>
      </c>
    </row>
    <row r="201" spans="15:20" x14ac:dyDescent="0.25">
      <c r="O201" s="66">
        <v>195</v>
      </c>
      <c r="P201" s="65">
        <f t="shared" si="6"/>
        <v>17</v>
      </c>
      <c r="Q201" s="65">
        <v>3</v>
      </c>
      <c r="S201" s="65" t="s">
        <v>66</v>
      </c>
      <c r="T201">
        <f t="shared" si="7"/>
        <v>33889</v>
      </c>
    </row>
    <row r="202" spans="15:20" x14ac:dyDescent="0.25">
      <c r="O202" s="66">
        <v>196</v>
      </c>
      <c r="P202" s="65">
        <f t="shared" si="6"/>
        <v>17</v>
      </c>
      <c r="Q202" s="65">
        <v>4</v>
      </c>
      <c r="S202" s="65" t="s">
        <v>67</v>
      </c>
      <c r="T202">
        <f t="shared" si="7"/>
        <v>36524</v>
      </c>
    </row>
    <row r="203" spans="15:20" x14ac:dyDescent="0.25">
      <c r="O203" s="66">
        <v>197</v>
      </c>
      <c r="P203" s="65">
        <f t="shared" si="6"/>
        <v>17</v>
      </c>
      <c r="Q203" s="65">
        <v>5</v>
      </c>
      <c r="S203" s="65" t="s">
        <v>68</v>
      </c>
      <c r="T203">
        <f t="shared" si="7"/>
        <v>33968</v>
      </c>
    </row>
    <row r="204" spans="15:20" x14ac:dyDescent="0.25">
      <c r="O204" s="66">
        <v>198</v>
      </c>
      <c r="P204" s="65">
        <f t="shared" si="6"/>
        <v>17</v>
      </c>
      <c r="Q204" s="65">
        <v>6</v>
      </c>
      <c r="S204" s="65" t="s">
        <v>69</v>
      </c>
      <c r="T204">
        <f t="shared" si="7"/>
        <v>35708</v>
      </c>
    </row>
    <row r="205" spans="15:20" x14ac:dyDescent="0.25">
      <c r="O205" s="66">
        <v>199</v>
      </c>
      <c r="P205" s="65">
        <f t="shared" si="6"/>
        <v>17</v>
      </c>
      <c r="Q205" s="65">
        <v>7</v>
      </c>
      <c r="S205" s="65" t="s">
        <v>70</v>
      </c>
      <c r="T205">
        <f t="shared" si="7"/>
        <v>40441</v>
      </c>
    </row>
    <row r="206" spans="15:20" x14ac:dyDescent="0.25">
      <c r="O206" s="66">
        <v>200</v>
      </c>
      <c r="P206" s="65">
        <f t="shared" si="6"/>
        <v>17</v>
      </c>
      <c r="Q206" s="65">
        <v>8</v>
      </c>
      <c r="S206" s="65" t="s">
        <v>71</v>
      </c>
      <c r="T206">
        <f t="shared" si="7"/>
        <v>36883</v>
      </c>
    </row>
    <row r="207" spans="15:20" x14ac:dyDescent="0.25">
      <c r="O207" s="66">
        <v>201</v>
      </c>
      <c r="P207" s="65">
        <f t="shared" si="6"/>
        <v>17</v>
      </c>
      <c r="Q207" s="65">
        <v>9</v>
      </c>
      <c r="S207" s="65" t="s">
        <v>72</v>
      </c>
      <c r="T207">
        <f t="shared" si="7"/>
        <v>36429</v>
      </c>
    </row>
    <row r="208" spans="15:20" x14ac:dyDescent="0.25">
      <c r="O208" s="66">
        <v>202</v>
      </c>
      <c r="P208" s="65">
        <f t="shared" si="6"/>
        <v>17</v>
      </c>
      <c r="Q208" s="65">
        <v>10</v>
      </c>
      <c r="S208" s="65" t="s">
        <v>73</v>
      </c>
      <c r="T208">
        <f t="shared" si="7"/>
        <v>38554</v>
      </c>
    </row>
    <row r="209" spans="15:20" x14ac:dyDescent="0.25">
      <c r="O209" s="66">
        <v>203</v>
      </c>
      <c r="P209" s="65">
        <f t="shared" si="6"/>
        <v>17</v>
      </c>
      <c r="Q209" s="65">
        <v>11</v>
      </c>
      <c r="S209" s="65" t="s">
        <v>74</v>
      </c>
      <c r="T209">
        <f t="shared" si="7"/>
        <v>34032</v>
      </c>
    </row>
    <row r="210" spans="15:20" x14ac:dyDescent="0.25">
      <c r="O210" s="66">
        <v>204</v>
      </c>
      <c r="P210" s="65">
        <f t="shared" si="6"/>
        <v>17</v>
      </c>
      <c r="Q210" s="65">
        <v>12</v>
      </c>
      <c r="S210" s="65" t="s">
        <v>75</v>
      </c>
      <c r="T210">
        <f t="shared" si="7"/>
        <v>32976</v>
      </c>
    </row>
    <row r="211" spans="15:20" x14ac:dyDescent="0.25">
      <c r="O211" s="66">
        <v>205</v>
      </c>
      <c r="P211" s="65">
        <f t="shared" si="6"/>
        <v>18</v>
      </c>
      <c r="Q211" s="65">
        <v>1</v>
      </c>
      <c r="R211">
        <v>1811</v>
      </c>
      <c r="S211" s="65" t="s">
        <v>64</v>
      </c>
      <c r="T211">
        <f t="shared" si="7"/>
        <v>32876</v>
      </c>
    </row>
    <row r="212" spans="15:20" x14ac:dyDescent="0.25">
      <c r="O212" s="66">
        <v>206</v>
      </c>
      <c r="P212" s="65">
        <f t="shared" si="6"/>
        <v>18</v>
      </c>
      <c r="Q212" s="65">
        <v>2</v>
      </c>
      <c r="S212" s="65" t="s">
        <v>65</v>
      </c>
      <c r="T212">
        <f t="shared" si="7"/>
        <v>32062</v>
      </c>
    </row>
    <row r="213" spans="15:20" x14ac:dyDescent="0.25">
      <c r="O213" s="66">
        <v>207</v>
      </c>
      <c r="P213" s="65">
        <f t="shared" si="6"/>
        <v>18</v>
      </c>
      <c r="Q213" s="65">
        <v>3</v>
      </c>
      <c r="S213" s="65" t="s">
        <v>66</v>
      </c>
      <c r="T213">
        <f t="shared" si="7"/>
        <v>32877</v>
      </c>
    </row>
    <row r="214" spans="15:20" x14ac:dyDescent="0.25">
      <c r="O214" s="66">
        <v>208</v>
      </c>
      <c r="P214" s="65">
        <f t="shared" si="6"/>
        <v>18</v>
      </c>
      <c r="Q214" s="65">
        <v>4</v>
      </c>
      <c r="S214" s="65" t="s">
        <v>67</v>
      </c>
      <c r="T214">
        <f t="shared" si="7"/>
        <v>33726</v>
      </c>
    </row>
    <row r="215" spans="15:20" x14ac:dyDescent="0.25">
      <c r="O215" s="66">
        <v>209</v>
      </c>
      <c r="P215" s="65">
        <f t="shared" si="6"/>
        <v>18</v>
      </c>
      <c r="Q215" s="65">
        <v>5</v>
      </c>
      <c r="S215" s="65" t="s">
        <v>68</v>
      </c>
      <c r="T215">
        <f t="shared" si="7"/>
        <v>33902</v>
      </c>
    </row>
    <row r="216" spans="15:20" x14ac:dyDescent="0.25">
      <c r="O216" s="66">
        <v>210</v>
      </c>
      <c r="P216" s="65">
        <f t="shared" si="6"/>
        <v>18</v>
      </c>
      <c r="Q216" s="65">
        <v>6</v>
      </c>
      <c r="S216" s="65" t="s">
        <v>69</v>
      </c>
      <c r="T216">
        <f t="shared" si="7"/>
        <v>34864</v>
      </c>
    </row>
    <row r="217" spans="15:20" x14ac:dyDescent="0.25">
      <c r="O217" s="66">
        <v>211</v>
      </c>
      <c r="P217" s="65">
        <f t="shared" si="6"/>
        <v>18</v>
      </c>
      <c r="Q217" s="65">
        <v>7</v>
      </c>
      <c r="S217" s="65" t="s">
        <v>70</v>
      </c>
      <c r="T217">
        <f t="shared" si="7"/>
        <v>35619</v>
      </c>
    </row>
    <row r="218" spans="15:20" x14ac:dyDescent="0.25">
      <c r="O218" s="66">
        <v>212</v>
      </c>
      <c r="P218" s="65">
        <f t="shared" si="6"/>
        <v>18</v>
      </c>
      <c r="Q218" s="65">
        <v>8</v>
      </c>
      <c r="S218" s="65" t="s">
        <v>71</v>
      </c>
      <c r="T218">
        <f t="shared" si="7"/>
        <v>34698</v>
      </c>
    </row>
    <row r="219" spans="15:20" x14ac:dyDescent="0.25">
      <c r="O219" s="66">
        <v>213</v>
      </c>
      <c r="P219" s="65">
        <f t="shared" si="6"/>
        <v>18</v>
      </c>
      <c r="Q219" s="65">
        <v>9</v>
      </c>
      <c r="S219" s="65" t="s">
        <v>72</v>
      </c>
      <c r="T219">
        <f t="shared" si="7"/>
        <v>34534</v>
      </c>
    </row>
    <row r="220" spans="15:20" x14ac:dyDescent="0.25">
      <c r="O220" s="66">
        <v>214</v>
      </c>
      <c r="P220" s="65">
        <f t="shared" si="6"/>
        <v>18</v>
      </c>
      <c r="Q220" s="65">
        <v>10</v>
      </c>
      <c r="S220" s="65" t="s">
        <v>73</v>
      </c>
      <c r="T220">
        <f t="shared" si="7"/>
        <v>35677</v>
      </c>
    </row>
    <row r="221" spans="15:20" x14ac:dyDescent="0.25">
      <c r="O221" s="66">
        <v>215</v>
      </c>
      <c r="P221" s="65">
        <f t="shared" si="6"/>
        <v>18</v>
      </c>
      <c r="Q221" s="65">
        <v>11</v>
      </c>
      <c r="S221" s="65" t="s">
        <v>74</v>
      </c>
      <c r="T221">
        <f t="shared" si="7"/>
        <v>32189</v>
      </c>
    </row>
    <row r="222" spans="15:20" x14ac:dyDescent="0.25">
      <c r="O222" s="66">
        <v>216</v>
      </c>
      <c r="P222" s="65">
        <f t="shared" si="6"/>
        <v>18</v>
      </c>
      <c r="Q222" s="65">
        <v>12</v>
      </c>
      <c r="S222" s="65" t="s">
        <v>75</v>
      </c>
      <c r="T222">
        <f t="shared" si="7"/>
        <v>33574</v>
      </c>
    </row>
    <row r="223" spans="15:20" x14ac:dyDescent="0.25">
      <c r="O223" s="66">
        <v>217</v>
      </c>
      <c r="P223" s="65">
        <f t="shared" si="6"/>
        <v>19</v>
      </c>
      <c r="Q223" s="65">
        <v>1</v>
      </c>
      <c r="R223">
        <v>1812</v>
      </c>
      <c r="S223" s="65" t="s">
        <v>64</v>
      </c>
      <c r="T223">
        <f t="shared" si="7"/>
        <v>33826</v>
      </c>
    </row>
    <row r="224" spans="15:20" x14ac:dyDescent="0.25">
      <c r="O224" s="66">
        <v>218</v>
      </c>
      <c r="P224" s="65">
        <f t="shared" si="6"/>
        <v>19</v>
      </c>
      <c r="Q224" s="65">
        <v>2</v>
      </c>
      <c r="S224" s="65" t="s">
        <v>65</v>
      </c>
      <c r="T224">
        <f t="shared" si="7"/>
        <v>33994</v>
      </c>
    </row>
    <row r="225" spans="15:20" x14ac:dyDescent="0.25">
      <c r="O225" s="66">
        <v>219</v>
      </c>
      <c r="P225" s="65">
        <f t="shared" si="6"/>
        <v>19</v>
      </c>
      <c r="Q225" s="65">
        <v>3</v>
      </c>
      <c r="S225" s="65" t="s">
        <v>66</v>
      </c>
      <c r="T225">
        <f t="shared" si="7"/>
        <v>36234</v>
      </c>
    </row>
    <row r="226" spans="15:20" x14ac:dyDescent="0.25">
      <c r="O226" s="66">
        <v>220</v>
      </c>
      <c r="P226" s="65">
        <f t="shared" si="6"/>
        <v>19</v>
      </c>
      <c r="Q226" s="65">
        <v>4</v>
      </c>
      <c r="S226" s="65" t="s">
        <v>67</v>
      </c>
      <c r="T226">
        <f t="shared" si="7"/>
        <v>37517</v>
      </c>
    </row>
    <row r="227" spans="15:20" x14ac:dyDescent="0.25">
      <c r="O227" s="66">
        <v>221</v>
      </c>
      <c r="P227" s="65">
        <f t="shared" si="6"/>
        <v>19</v>
      </c>
      <c r="Q227" s="65">
        <v>5</v>
      </c>
      <c r="S227" s="65" t="s">
        <v>68</v>
      </c>
      <c r="T227">
        <f t="shared" si="7"/>
        <v>34990</v>
      </c>
    </row>
    <row r="228" spans="15:20" x14ac:dyDescent="0.25">
      <c r="O228" s="66">
        <v>222</v>
      </c>
      <c r="P228" s="65">
        <f t="shared" si="6"/>
        <v>19</v>
      </c>
      <c r="Q228" s="65">
        <v>6</v>
      </c>
      <c r="S228" s="65" t="s">
        <v>69</v>
      </c>
      <c r="T228">
        <f t="shared" si="7"/>
        <v>37996</v>
      </c>
    </row>
    <row r="229" spans="15:20" x14ac:dyDescent="0.25">
      <c r="O229" s="66">
        <v>223</v>
      </c>
      <c r="P229" s="65">
        <f t="shared" si="6"/>
        <v>19</v>
      </c>
      <c r="Q229" s="65">
        <v>7</v>
      </c>
      <c r="S229" s="65" t="s">
        <v>70</v>
      </c>
      <c r="T229">
        <f t="shared" si="7"/>
        <v>39307</v>
      </c>
    </row>
    <row r="230" spans="15:20" x14ac:dyDescent="0.25">
      <c r="O230" s="66">
        <v>224</v>
      </c>
      <c r="P230" s="65">
        <f t="shared" si="6"/>
        <v>19</v>
      </c>
      <c r="Q230" s="65">
        <v>8</v>
      </c>
      <c r="S230" s="65" t="s">
        <v>71</v>
      </c>
      <c r="T230">
        <f t="shared" si="7"/>
        <v>36659</v>
      </c>
    </row>
    <row r="231" spans="15:20" x14ac:dyDescent="0.25">
      <c r="O231" s="66">
        <v>225</v>
      </c>
      <c r="P231" s="65">
        <f t="shared" si="6"/>
        <v>19</v>
      </c>
      <c r="Q231" s="65">
        <v>9</v>
      </c>
      <c r="S231" s="65" t="s">
        <v>72</v>
      </c>
      <c r="T231">
        <f t="shared" si="7"/>
        <v>35064</v>
      </c>
    </row>
    <row r="232" spans="15:20" x14ac:dyDescent="0.25">
      <c r="O232" s="66">
        <v>226</v>
      </c>
      <c r="P232" s="65">
        <f t="shared" si="6"/>
        <v>19</v>
      </c>
      <c r="Q232" s="65">
        <v>10</v>
      </c>
      <c r="S232" s="65" t="s">
        <v>73</v>
      </c>
      <c r="T232">
        <f t="shared" si="7"/>
        <v>37926</v>
      </c>
    </row>
    <row r="233" spans="15:20" x14ac:dyDescent="0.25">
      <c r="O233" s="66">
        <v>227</v>
      </c>
      <c r="P233" s="65">
        <f t="shared" si="6"/>
        <v>19</v>
      </c>
      <c r="Q233" s="65">
        <v>11</v>
      </c>
      <c r="S233" s="65" t="s">
        <v>74</v>
      </c>
      <c r="T233">
        <f t="shared" si="7"/>
        <v>34522</v>
      </c>
    </row>
    <row r="234" spans="15:20" x14ac:dyDescent="0.25">
      <c r="O234" s="66">
        <v>228</v>
      </c>
      <c r="P234" s="65">
        <f t="shared" si="6"/>
        <v>19</v>
      </c>
      <c r="Q234" s="65">
        <v>12</v>
      </c>
      <c r="S234" s="65" t="s">
        <v>75</v>
      </c>
      <c r="T234">
        <f t="shared" si="7"/>
        <v>36099</v>
      </c>
    </row>
    <row r="235" spans="15:20" x14ac:dyDescent="0.25">
      <c r="O235" s="66">
        <v>229</v>
      </c>
      <c r="P235" s="65">
        <f t="shared" si="6"/>
        <v>20</v>
      </c>
      <c r="Q235" s="65">
        <v>1</v>
      </c>
      <c r="R235">
        <v>1813</v>
      </c>
      <c r="S235" s="65" t="s">
        <v>64</v>
      </c>
      <c r="T235">
        <f t="shared" si="7"/>
        <v>38944</v>
      </c>
    </row>
    <row r="236" spans="15:20" x14ac:dyDescent="0.25">
      <c r="O236" s="66">
        <v>230</v>
      </c>
      <c r="P236" s="65">
        <f t="shared" si="6"/>
        <v>20</v>
      </c>
      <c r="Q236" s="65">
        <v>2</v>
      </c>
      <c r="S236" s="65" t="s">
        <v>65</v>
      </c>
      <c r="T236">
        <f t="shared" si="7"/>
        <v>35451</v>
      </c>
    </row>
    <row r="237" spans="15:20" x14ac:dyDescent="0.25">
      <c r="O237" s="66">
        <v>231</v>
      </c>
      <c r="P237" s="65">
        <f t="shared" si="6"/>
        <v>20</v>
      </c>
      <c r="Q237" s="65">
        <v>3</v>
      </c>
      <c r="S237" s="65" t="s">
        <v>66</v>
      </c>
      <c r="T237">
        <f t="shared" si="7"/>
        <v>37350</v>
      </c>
    </row>
    <row r="238" spans="15:20" x14ac:dyDescent="0.25">
      <c r="O238" s="66">
        <v>232</v>
      </c>
      <c r="P238" s="65">
        <f t="shared" si="6"/>
        <v>20</v>
      </c>
      <c r="Q238" s="65">
        <v>4</v>
      </c>
      <c r="S238" s="65" t="s">
        <v>67</v>
      </c>
      <c r="T238">
        <f t="shared" si="7"/>
        <v>39065</v>
      </c>
    </row>
    <row r="239" spans="15:20" x14ac:dyDescent="0.25">
      <c r="O239" s="66">
        <v>233</v>
      </c>
      <c r="P239" s="65">
        <f t="shared" si="6"/>
        <v>20</v>
      </c>
      <c r="Q239" s="65">
        <v>5</v>
      </c>
      <c r="S239" s="65" t="s">
        <v>68</v>
      </c>
      <c r="T239">
        <f t="shared" si="7"/>
        <v>34529</v>
      </c>
    </row>
    <row r="240" spans="15:20" x14ac:dyDescent="0.25">
      <c r="O240" s="66">
        <v>234</v>
      </c>
      <c r="P240" s="65">
        <f t="shared" si="6"/>
        <v>20</v>
      </c>
      <c r="Q240" s="65">
        <v>6</v>
      </c>
      <c r="S240" s="65" t="s">
        <v>69</v>
      </c>
      <c r="T240">
        <f t="shared" si="7"/>
        <v>40439</v>
      </c>
    </row>
    <row r="241" spans="15:20" x14ac:dyDescent="0.25">
      <c r="O241" s="66">
        <v>235</v>
      </c>
      <c r="P241" s="65">
        <f t="shared" si="6"/>
        <v>20</v>
      </c>
      <c r="Q241" s="65">
        <v>7</v>
      </c>
      <c r="S241" s="65" t="s">
        <v>70</v>
      </c>
      <c r="T241">
        <f t="shared" si="7"/>
        <v>39846</v>
      </c>
    </row>
    <row r="242" spans="15:20" x14ac:dyDescent="0.25">
      <c r="O242" s="66">
        <v>236</v>
      </c>
      <c r="P242" s="65">
        <f t="shared" si="6"/>
        <v>20</v>
      </c>
      <c r="Q242" s="65">
        <v>8</v>
      </c>
      <c r="S242" s="65" t="s">
        <v>71</v>
      </c>
      <c r="T242">
        <f t="shared" si="7"/>
        <v>37924</v>
      </c>
    </row>
    <row r="243" spans="15:20" x14ac:dyDescent="0.25">
      <c r="O243" s="66">
        <v>237</v>
      </c>
      <c r="P243" s="65">
        <f t="shared" si="6"/>
        <v>20</v>
      </c>
      <c r="Q243" s="65">
        <v>9</v>
      </c>
      <c r="S243" s="65" t="s">
        <v>72</v>
      </c>
      <c r="T243">
        <f t="shared" si="7"/>
        <v>37323</v>
      </c>
    </row>
    <row r="244" spans="15:20" x14ac:dyDescent="0.25">
      <c r="O244" s="66">
        <v>238</v>
      </c>
      <c r="P244" s="65">
        <f t="shared" si="6"/>
        <v>20</v>
      </c>
      <c r="Q244" s="65">
        <v>10</v>
      </c>
      <c r="S244" s="65" t="s">
        <v>73</v>
      </c>
      <c r="T244">
        <f t="shared" si="7"/>
        <v>39680</v>
      </c>
    </row>
    <row r="245" spans="15:20" x14ac:dyDescent="0.25">
      <c r="O245" s="66">
        <v>239</v>
      </c>
      <c r="P245" s="65">
        <f t="shared" si="6"/>
        <v>20</v>
      </c>
      <c r="Q245" s="65">
        <v>11</v>
      </c>
      <c r="S245" s="65" t="s">
        <v>74</v>
      </c>
      <c r="T245">
        <f t="shared" si="7"/>
        <v>37644</v>
      </c>
    </row>
    <row r="246" spans="15:20" x14ac:dyDescent="0.25">
      <c r="O246" s="66">
        <v>240</v>
      </c>
      <c r="P246" s="65">
        <f t="shared" si="6"/>
        <v>20</v>
      </c>
      <c r="Q246" s="65">
        <v>12</v>
      </c>
      <c r="S246" s="65" t="s">
        <v>75</v>
      </c>
      <c r="T246">
        <f t="shared" si="7"/>
        <v>40059</v>
      </c>
    </row>
    <row r="247" spans="15:20" x14ac:dyDescent="0.25">
      <c r="O247" s="66">
        <v>241</v>
      </c>
      <c r="P247" s="65">
        <f t="shared" si="6"/>
        <v>21</v>
      </c>
      <c r="Q247" s="65">
        <v>1</v>
      </c>
      <c r="R247">
        <v>1814</v>
      </c>
      <c r="S247" s="65" t="s">
        <v>64</v>
      </c>
      <c r="T247">
        <f t="shared" si="7"/>
        <v>40327</v>
      </c>
    </row>
    <row r="248" spans="15:20" x14ac:dyDescent="0.25">
      <c r="O248" s="66">
        <v>242</v>
      </c>
      <c r="P248" s="65">
        <f t="shared" si="6"/>
        <v>21</v>
      </c>
      <c r="Q248" s="65">
        <v>2</v>
      </c>
      <c r="S248" s="65" t="s">
        <v>65</v>
      </c>
      <c r="T248">
        <f t="shared" si="7"/>
        <v>37070</v>
      </c>
    </row>
    <row r="249" spans="15:20" x14ac:dyDescent="0.25">
      <c r="O249" s="66">
        <v>243</v>
      </c>
      <c r="P249" s="65">
        <f t="shared" si="6"/>
        <v>21</v>
      </c>
      <c r="Q249" s="65">
        <v>3</v>
      </c>
      <c r="S249" s="65" t="s">
        <v>66</v>
      </c>
      <c r="T249">
        <f t="shared" si="7"/>
        <v>38696</v>
      </c>
    </row>
    <row r="250" spans="15:20" x14ac:dyDescent="0.25">
      <c r="O250" s="66">
        <v>244</v>
      </c>
      <c r="P250" s="65">
        <f t="shared" si="6"/>
        <v>21</v>
      </c>
      <c r="Q250" s="65">
        <v>4</v>
      </c>
      <c r="S250" s="65" t="s">
        <v>67</v>
      </c>
      <c r="T250">
        <f t="shared" si="7"/>
        <v>41910</v>
      </c>
    </row>
    <row r="251" spans="15:20" x14ac:dyDescent="0.25">
      <c r="O251" s="66">
        <v>245</v>
      </c>
      <c r="P251" s="65">
        <f t="shared" si="6"/>
        <v>21</v>
      </c>
      <c r="Q251" s="65">
        <v>5</v>
      </c>
      <c r="S251" s="65" t="s">
        <v>68</v>
      </c>
      <c r="T251">
        <f t="shared" si="7"/>
        <v>42009</v>
      </c>
    </row>
    <row r="252" spans="15:20" x14ac:dyDescent="0.25">
      <c r="O252" s="66">
        <v>246</v>
      </c>
      <c r="P252" s="65">
        <f t="shared" si="6"/>
        <v>21</v>
      </c>
      <c r="Q252" s="65">
        <v>6</v>
      </c>
      <c r="S252" s="65" t="s">
        <v>69</v>
      </c>
      <c r="T252">
        <f t="shared" si="7"/>
        <v>45028</v>
      </c>
    </row>
    <row r="253" spans="15:20" x14ac:dyDescent="0.25">
      <c r="O253" s="66">
        <v>247</v>
      </c>
      <c r="P253" s="65">
        <f t="shared" si="6"/>
        <v>21</v>
      </c>
      <c r="Q253" s="65">
        <v>7</v>
      </c>
      <c r="S253" s="65" t="s">
        <v>70</v>
      </c>
      <c r="T253">
        <f t="shared" si="7"/>
        <v>48010</v>
      </c>
    </row>
    <row r="254" spans="15:20" x14ac:dyDescent="0.25">
      <c r="O254" s="66">
        <v>248</v>
      </c>
      <c r="P254" s="65">
        <f t="shared" si="6"/>
        <v>21</v>
      </c>
      <c r="Q254" s="65">
        <v>8</v>
      </c>
      <c r="S254" s="65" t="s">
        <v>71</v>
      </c>
      <c r="T254">
        <f t="shared" si="7"/>
        <v>46131</v>
      </c>
    </row>
    <row r="255" spans="15:20" x14ac:dyDescent="0.25">
      <c r="O255" s="66">
        <v>249</v>
      </c>
      <c r="P255" s="65">
        <f t="shared" si="6"/>
        <v>21</v>
      </c>
      <c r="Q255" s="65">
        <v>9</v>
      </c>
      <c r="S255" s="65" t="s">
        <v>72</v>
      </c>
      <c r="T255">
        <f t="shared" si="7"/>
        <v>45038</v>
      </c>
    </row>
    <row r="256" spans="15:20" x14ac:dyDescent="0.25">
      <c r="O256" s="66">
        <v>250</v>
      </c>
      <c r="P256" s="65">
        <f t="shared" si="6"/>
        <v>21</v>
      </c>
      <c r="Q256" s="65">
        <v>10</v>
      </c>
      <c r="S256" s="65" t="s">
        <v>73</v>
      </c>
      <c r="T256">
        <f t="shared" si="7"/>
        <v>46011</v>
      </c>
    </row>
    <row r="257" spans="15:20" x14ac:dyDescent="0.25">
      <c r="O257" s="66">
        <v>251</v>
      </c>
      <c r="P257" s="65">
        <f t="shared" si="6"/>
        <v>21</v>
      </c>
      <c r="Q257" s="65">
        <v>11</v>
      </c>
      <c r="S257" s="65" t="s">
        <v>74</v>
      </c>
      <c r="T257">
        <f t="shared" si="7"/>
        <v>42737</v>
      </c>
    </row>
    <row r="258" spans="15:20" x14ac:dyDescent="0.25">
      <c r="O258" s="66">
        <v>252</v>
      </c>
      <c r="P258" s="65">
        <f t="shared" si="6"/>
        <v>21</v>
      </c>
      <c r="Q258" s="65">
        <v>12</v>
      </c>
      <c r="S258" s="65" t="s">
        <v>75</v>
      </c>
      <c r="T258">
        <f t="shared" si="7"/>
        <v>42125</v>
      </c>
    </row>
    <row r="259" spans="15:20" x14ac:dyDescent="0.25">
      <c r="O259" s="66">
        <v>253</v>
      </c>
      <c r="P259" s="65">
        <f t="shared" si="6"/>
        <v>22</v>
      </c>
      <c r="Q259" s="65">
        <v>1</v>
      </c>
      <c r="R259">
        <v>1815</v>
      </c>
      <c r="S259" s="65" t="s">
        <v>64</v>
      </c>
      <c r="T259">
        <f t="shared" si="7"/>
        <v>42667</v>
      </c>
    </row>
    <row r="260" spans="15:20" x14ac:dyDescent="0.25">
      <c r="O260" s="66">
        <v>254</v>
      </c>
      <c r="P260" s="65">
        <f t="shared" si="6"/>
        <v>22</v>
      </c>
      <c r="Q260" s="65">
        <v>2</v>
      </c>
      <c r="S260" s="65" t="s">
        <v>65</v>
      </c>
      <c r="T260">
        <f t="shared" si="7"/>
        <v>40313</v>
      </c>
    </row>
    <row r="261" spans="15:20" x14ac:dyDescent="0.25">
      <c r="O261" s="66">
        <v>255</v>
      </c>
      <c r="P261" s="65">
        <f t="shared" si="6"/>
        <v>22</v>
      </c>
      <c r="Q261" s="65">
        <v>3</v>
      </c>
      <c r="S261" s="65" t="s">
        <v>66</v>
      </c>
      <c r="T261">
        <f t="shared" si="7"/>
        <v>43012</v>
      </c>
    </row>
    <row r="262" spans="15:20" x14ac:dyDescent="0.25">
      <c r="O262" s="66">
        <v>256</v>
      </c>
      <c r="P262" s="65">
        <f t="shared" si="6"/>
        <v>22</v>
      </c>
      <c r="Q262" s="65">
        <v>4</v>
      </c>
      <c r="S262" s="65" t="s">
        <v>67</v>
      </c>
      <c r="T262">
        <f t="shared" si="7"/>
        <v>45193</v>
      </c>
    </row>
    <row r="263" spans="15:20" x14ac:dyDescent="0.25">
      <c r="O263" s="66">
        <v>257</v>
      </c>
      <c r="P263" s="65">
        <f t="shared" ref="P263:P326" si="8">ROUNDUP(O263/12,0)</f>
        <v>22</v>
      </c>
      <c r="Q263" s="65">
        <v>5</v>
      </c>
      <c r="S263" s="65" t="s">
        <v>68</v>
      </c>
      <c r="T263">
        <f t="shared" ref="T263:T326" si="9">INDEX($B$7:$M$62,P263,Q263)</f>
        <v>44541</v>
      </c>
    </row>
    <row r="264" spans="15:20" x14ac:dyDescent="0.25">
      <c r="O264" s="66">
        <v>258</v>
      </c>
      <c r="P264" s="65">
        <f t="shared" si="8"/>
        <v>22</v>
      </c>
      <c r="Q264" s="65">
        <v>6</v>
      </c>
      <c r="S264" s="65" t="s">
        <v>69</v>
      </c>
      <c r="T264">
        <f t="shared" si="9"/>
        <v>46953</v>
      </c>
    </row>
    <row r="265" spans="15:20" x14ac:dyDescent="0.25">
      <c r="O265" s="66">
        <v>259</v>
      </c>
      <c r="P265" s="65">
        <f t="shared" si="8"/>
        <v>22</v>
      </c>
      <c r="Q265" s="65">
        <v>7</v>
      </c>
      <c r="S265" s="65" t="s">
        <v>70</v>
      </c>
      <c r="T265">
        <f t="shared" si="9"/>
        <v>46031</v>
      </c>
    </row>
    <row r="266" spans="15:20" x14ac:dyDescent="0.25">
      <c r="O266" s="66">
        <v>260</v>
      </c>
      <c r="P266" s="65">
        <f t="shared" si="8"/>
        <v>22</v>
      </c>
      <c r="Q266" s="65">
        <v>8</v>
      </c>
      <c r="S266" s="65" t="s">
        <v>71</v>
      </c>
      <c r="T266">
        <f t="shared" si="9"/>
        <v>42832</v>
      </c>
    </row>
    <row r="267" spans="15:20" x14ac:dyDescent="0.25">
      <c r="O267" s="66">
        <v>261</v>
      </c>
      <c r="P267" s="65">
        <f t="shared" si="8"/>
        <v>22</v>
      </c>
      <c r="Q267" s="65">
        <v>9</v>
      </c>
      <c r="S267" s="65" t="s">
        <v>72</v>
      </c>
      <c r="T267">
        <f t="shared" si="9"/>
        <v>42196</v>
      </c>
    </row>
    <row r="268" spans="15:20" x14ac:dyDescent="0.25">
      <c r="O268" s="66">
        <v>262</v>
      </c>
      <c r="P268" s="65">
        <f t="shared" si="8"/>
        <v>22</v>
      </c>
      <c r="Q268" s="65">
        <v>10</v>
      </c>
      <c r="S268" s="65" t="s">
        <v>73</v>
      </c>
      <c r="T268">
        <f t="shared" si="9"/>
        <v>42294</v>
      </c>
    </row>
    <row r="269" spans="15:20" x14ac:dyDescent="0.25">
      <c r="O269" s="66">
        <v>263</v>
      </c>
      <c r="P269" s="65">
        <f t="shared" si="8"/>
        <v>22</v>
      </c>
      <c r="Q269" s="65">
        <v>11</v>
      </c>
      <c r="S269" s="65" t="s">
        <v>74</v>
      </c>
      <c r="T269">
        <f t="shared" si="9"/>
        <v>37585</v>
      </c>
    </row>
    <row r="270" spans="15:20" x14ac:dyDescent="0.25">
      <c r="O270" s="66">
        <v>264</v>
      </c>
      <c r="P270" s="65">
        <f t="shared" si="8"/>
        <v>22</v>
      </c>
      <c r="Q270" s="65">
        <v>12</v>
      </c>
      <c r="S270" s="65" t="s">
        <v>75</v>
      </c>
      <c r="T270">
        <f t="shared" si="9"/>
        <v>36029</v>
      </c>
    </row>
    <row r="271" spans="15:20" x14ac:dyDescent="0.25">
      <c r="O271" s="66">
        <v>265</v>
      </c>
      <c r="P271" s="65">
        <f t="shared" si="8"/>
        <v>23</v>
      </c>
      <c r="Q271" s="65">
        <v>1</v>
      </c>
      <c r="R271">
        <v>1816</v>
      </c>
      <c r="S271" s="65" t="s">
        <v>64</v>
      </c>
      <c r="T271">
        <f t="shared" si="9"/>
        <v>36625</v>
      </c>
    </row>
    <row r="272" spans="15:20" x14ac:dyDescent="0.25">
      <c r="O272" s="66">
        <v>266</v>
      </c>
      <c r="P272" s="65">
        <f t="shared" si="8"/>
        <v>23</v>
      </c>
      <c r="Q272" s="65">
        <v>2</v>
      </c>
      <c r="S272" s="65" t="s">
        <v>65</v>
      </c>
      <c r="T272">
        <f t="shared" si="9"/>
        <v>33962</v>
      </c>
    </row>
    <row r="273" spans="15:20" x14ac:dyDescent="0.25">
      <c r="O273" s="66">
        <v>267</v>
      </c>
      <c r="P273" s="65">
        <f t="shared" si="8"/>
        <v>23</v>
      </c>
      <c r="Q273" s="65">
        <v>3</v>
      </c>
      <c r="S273" s="65" t="s">
        <v>66</v>
      </c>
      <c r="T273">
        <f t="shared" si="9"/>
        <v>33687</v>
      </c>
    </row>
    <row r="274" spans="15:20" x14ac:dyDescent="0.25">
      <c r="O274" s="66">
        <v>268</v>
      </c>
      <c r="P274" s="65">
        <f t="shared" si="8"/>
        <v>23</v>
      </c>
      <c r="Q274" s="65">
        <v>4</v>
      </c>
      <c r="S274" s="65" t="s">
        <v>67</v>
      </c>
      <c r="T274">
        <f t="shared" si="9"/>
        <v>36262</v>
      </c>
    </row>
    <row r="275" spans="15:20" x14ac:dyDescent="0.25">
      <c r="O275" s="66">
        <v>269</v>
      </c>
      <c r="P275" s="65">
        <f t="shared" si="8"/>
        <v>23</v>
      </c>
      <c r="Q275" s="65">
        <v>5</v>
      </c>
      <c r="S275" s="65" t="s">
        <v>68</v>
      </c>
      <c r="T275">
        <f t="shared" si="9"/>
        <v>35982</v>
      </c>
    </row>
    <row r="276" spans="15:20" x14ac:dyDescent="0.25">
      <c r="O276" s="66">
        <v>270</v>
      </c>
      <c r="P276" s="65">
        <f t="shared" si="8"/>
        <v>23</v>
      </c>
      <c r="Q276" s="65">
        <v>6</v>
      </c>
      <c r="S276" s="65" t="s">
        <v>69</v>
      </c>
      <c r="T276">
        <f t="shared" si="9"/>
        <v>37237</v>
      </c>
    </row>
    <row r="277" spans="15:20" x14ac:dyDescent="0.25">
      <c r="O277" s="66">
        <v>271</v>
      </c>
      <c r="P277" s="65">
        <f t="shared" si="8"/>
        <v>23</v>
      </c>
      <c r="Q277" s="65">
        <v>7</v>
      </c>
      <c r="S277" s="65" t="s">
        <v>70</v>
      </c>
      <c r="T277">
        <f t="shared" si="9"/>
        <v>39346</v>
      </c>
    </row>
    <row r="278" spans="15:20" x14ac:dyDescent="0.25">
      <c r="O278" s="66">
        <v>272</v>
      </c>
      <c r="P278" s="65">
        <f t="shared" si="8"/>
        <v>23</v>
      </c>
      <c r="Q278" s="65">
        <v>8</v>
      </c>
      <c r="S278" s="65" t="s">
        <v>71</v>
      </c>
      <c r="T278">
        <f t="shared" si="9"/>
        <v>36046</v>
      </c>
    </row>
    <row r="279" spans="15:20" x14ac:dyDescent="0.25">
      <c r="O279" s="66">
        <v>273</v>
      </c>
      <c r="P279" s="65">
        <f t="shared" si="8"/>
        <v>23</v>
      </c>
      <c r="Q279" s="65">
        <v>9</v>
      </c>
      <c r="S279" s="65" t="s">
        <v>72</v>
      </c>
      <c r="T279">
        <f t="shared" si="9"/>
        <v>34318</v>
      </c>
    </row>
    <row r="280" spans="15:20" x14ac:dyDescent="0.25">
      <c r="O280" s="66">
        <v>274</v>
      </c>
      <c r="P280" s="65">
        <f t="shared" si="8"/>
        <v>23</v>
      </c>
      <c r="Q280" s="65">
        <v>10</v>
      </c>
      <c r="S280" s="65" t="s">
        <v>73</v>
      </c>
      <c r="T280">
        <f t="shared" si="9"/>
        <v>33263</v>
      </c>
    </row>
    <row r="281" spans="15:20" x14ac:dyDescent="0.25">
      <c r="O281" s="66">
        <v>275</v>
      </c>
      <c r="P281" s="65">
        <f t="shared" si="8"/>
        <v>23</v>
      </c>
      <c r="Q281" s="65">
        <v>11</v>
      </c>
      <c r="S281" s="65" t="s">
        <v>74</v>
      </c>
      <c r="T281">
        <f t="shared" si="9"/>
        <v>29313</v>
      </c>
    </row>
    <row r="282" spans="15:20" x14ac:dyDescent="0.25">
      <c r="O282" s="66">
        <v>276</v>
      </c>
      <c r="P282" s="65">
        <f t="shared" si="8"/>
        <v>23</v>
      </c>
      <c r="Q282" s="65">
        <v>12</v>
      </c>
      <c r="S282" s="65" t="s">
        <v>75</v>
      </c>
      <c r="T282">
        <f t="shared" si="9"/>
        <v>27855</v>
      </c>
    </row>
    <row r="283" spans="15:20" x14ac:dyDescent="0.25">
      <c r="O283" s="66">
        <v>277</v>
      </c>
      <c r="P283" s="65">
        <f t="shared" si="8"/>
        <v>24</v>
      </c>
      <c r="Q283" s="65">
        <v>1</v>
      </c>
      <c r="R283">
        <v>1817</v>
      </c>
      <c r="S283" s="65" t="s">
        <v>64</v>
      </c>
      <c r="T283">
        <f t="shared" si="9"/>
        <v>29808</v>
      </c>
    </row>
    <row r="284" spans="15:20" x14ac:dyDescent="0.25">
      <c r="O284" s="66">
        <v>278</v>
      </c>
      <c r="P284" s="65">
        <f t="shared" si="8"/>
        <v>24</v>
      </c>
      <c r="Q284" s="65">
        <v>2</v>
      </c>
      <c r="S284" s="65" t="s">
        <v>65</v>
      </c>
      <c r="T284">
        <f t="shared" si="9"/>
        <v>27642</v>
      </c>
    </row>
    <row r="285" spans="15:20" x14ac:dyDescent="0.25">
      <c r="O285" s="66">
        <v>279</v>
      </c>
      <c r="P285" s="65">
        <f t="shared" si="8"/>
        <v>24</v>
      </c>
      <c r="Q285" s="65">
        <v>3</v>
      </c>
      <c r="S285" s="65" t="s">
        <v>66</v>
      </c>
      <c r="T285">
        <f t="shared" si="9"/>
        <v>27604</v>
      </c>
    </row>
    <row r="286" spans="15:20" x14ac:dyDescent="0.25">
      <c r="O286" s="66">
        <v>280</v>
      </c>
      <c r="P286" s="65">
        <f t="shared" si="8"/>
        <v>24</v>
      </c>
      <c r="Q286" s="65">
        <v>4</v>
      </c>
      <c r="S286" s="65" t="s">
        <v>67</v>
      </c>
      <c r="T286">
        <f t="shared" si="9"/>
        <v>29191</v>
      </c>
    </row>
    <row r="287" spans="15:20" x14ac:dyDescent="0.25">
      <c r="O287" s="66">
        <v>281</v>
      </c>
      <c r="P287" s="65">
        <f t="shared" si="8"/>
        <v>24</v>
      </c>
      <c r="Q287" s="65">
        <v>5</v>
      </c>
      <c r="S287" s="65" t="s">
        <v>68</v>
      </c>
      <c r="T287">
        <f t="shared" si="9"/>
        <v>27690</v>
      </c>
    </row>
    <row r="288" spans="15:20" x14ac:dyDescent="0.25">
      <c r="O288" s="66">
        <v>282</v>
      </c>
      <c r="P288" s="65">
        <f t="shared" si="8"/>
        <v>24</v>
      </c>
      <c r="Q288" s="65">
        <v>6</v>
      </c>
      <c r="S288" s="65" t="s">
        <v>69</v>
      </c>
      <c r="T288">
        <f t="shared" si="9"/>
        <v>27719</v>
      </c>
    </row>
    <row r="289" spans="15:20" x14ac:dyDescent="0.25">
      <c r="O289" s="66">
        <v>283</v>
      </c>
      <c r="P289" s="65">
        <f t="shared" si="8"/>
        <v>24</v>
      </c>
      <c r="Q289" s="65">
        <v>7</v>
      </c>
      <c r="S289" s="65" t="s">
        <v>70</v>
      </c>
      <c r="T289">
        <f t="shared" si="9"/>
        <v>30340</v>
      </c>
    </row>
    <row r="290" spans="15:20" x14ac:dyDescent="0.25">
      <c r="O290" s="66">
        <v>284</v>
      </c>
      <c r="P290" s="65">
        <f t="shared" si="8"/>
        <v>24</v>
      </c>
      <c r="Q290" s="65">
        <v>8</v>
      </c>
      <c r="S290" s="65" t="s">
        <v>71</v>
      </c>
      <c r="T290">
        <f t="shared" si="9"/>
        <v>27387</v>
      </c>
    </row>
    <row r="291" spans="15:20" x14ac:dyDescent="0.25">
      <c r="O291" s="66">
        <v>285</v>
      </c>
      <c r="P291" s="65">
        <f t="shared" si="8"/>
        <v>24</v>
      </c>
      <c r="Q291" s="65">
        <v>9</v>
      </c>
      <c r="S291" s="65" t="s">
        <v>72</v>
      </c>
      <c r="T291">
        <f t="shared" si="9"/>
        <v>25459</v>
      </c>
    </row>
    <row r="292" spans="15:20" x14ac:dyDescent="0.25">
      <c r="O292" s="66">
        <v>286</v>
      </c>
      <c r="P292" s="65">
        <f t="shared" si="8"/>
        <v>24</v>
      </c>
      <c r="Q292" s="65">
        <v>10</v>
      </c>
      <c r="S292" s="65" t="s">
        <v>73</v>
      </c>
      <c r="T292">
        <f t="shared" si="9"/>
        <v>26513</v>
      </c>
    </row>
    <row r="293" spans="15:20" x14ac:dyDescent="0.25">
      <c r="O293" s="66">
        <v>287</v>
      </c>
      <c r="P293" s="65">
        <f t="shared" si="8"/>
        <v>24</v>
      </c>
      <c r="Q293" s="65">
        <v>11</v>
      </c>
      <c r="S293" s="65" t="s">
        <v>74</v>
      </c>
      <c r="T293">
        <f t="shared" si="9"/>
        <v>25439</v>
      </c>
    </row>
    <row r="294" spans="15:20" x14ac:dyDescent="0.25">
      <c r="O294" s="66">
        <v>288</v>
      </c>
      <c r="P294" s="65">
        <f t="shared" si="8"/>
        <v>24</v>
      </c>
      <c r="Q294" s="65">
        <v>12</v>
      </c>
      <c r="S294" s="65" t="s">
        <v>75</v>
      </c>
      <c r="T294">
        <f t="shared" si="9"/>
        <v>25281</v>
      </c>
    </row>
    <row r="295" spans="15:20" x14ac:dyDescent="0.25">
      <c r="O295" s="66">
        <v>289</v>
      </c>
      <c r="P295" s="65">
        <f t="shared" si="8"/>
        <v>25</v>
      </c>
      <c r="Q295" s="65">
        <v>1</v>
      </c>
      <c r="R295">
        <v>1818</v>
      </c>
      <c r="S295" s="65" t="s">
        <v>64</v>
      </c>
      <c r="T295">
        <f t="shared" si="9"/>
        <v>29386</v>
      </c>
    </row>
    <row r="296" spans="15:20" x14ac:dyDescent="0.25">
      <c r="O296" s="66">
        <v>290</v>
      </c>
      <c r="P296" s="65">
        <f t="shared" si="8"/>
        <v>25</v>
      </c>
      <c r="Q296" s="65">
        <v>2</v>
      </c>
      <c r="S296" s="65" t="s">
        <v>65</v>
      </c>
      <c r="T296">
        <f t="shared" si="9"/>
        <v>26877</v>
      </c>
    </row>
    <row r="297" spans="15:20" x14ac:dyDescent="0.25">
      <c r="O297" s="66">
        <v>291</v>
      </c>
      <c r="P297" s="65">
        <f t="shared" si="8"/>
        <v>25</v>
      </c>
      <c r="Q297" s="65">
        <v>3</v>
      </c>
      <c r="S297" s="65" t="s">
        <v>66</v>
      </c>
      <c r="T297">
        <f t="shared" si="9"/>
        <v>27647</v>
      </c>
    </row>
    <row r="298" spans="15:20" x14ac:dyDescent="0.25">
      <c r="O298" s="66">
        <v>292</v>
      </c>
      <c r="P298" s="65">
        <f t="shared" si="8"/>
        <v>25</v>
      </c>
      <c r="Q298" s="65">
        <v>4</v>
      </c>
      <c r="S298" s="65" t="s">
        <v>67</v>
      </c>
      <c r="T298">
        <f t="shared" si="9"/>
        <v>26729</v>
      </c>
    </row>
    <row r="299" spans="15:20" x14ac:dyDescent="0.25">
      <c r="O299" s="66">
        <v>293</v>
      </c>
      <c r="P299" s="65">
        <f t="shared" si="8"/>
        <v>25</v>
      </c>
      <c r="Q299" s="65">
        <v>5</v>
      </c>
      <c r="S299" s="65" t="s">
        <v>68</v>
      </c>
      <c r="T299">
        <f t="shared" si="9"/>
        <v>29009</v>
      </c>
    </row>
    <row r="300" spans="15:20" x14ac:dyDescent="0.25">
      <c r="O300" s="66">
        <v>294</v>
      </c>
      <c r="P300" s="65">
        <f t="shared" si="8"/>
        <v>25</v>
      </c>
      <c r="Q300" s="65">
        <v>6</v>
      </c>
      <c r="S300" s="65" t="s">
        <v>69</v>
      </c>
      <c r="T300">
        <f t="shared" si="9"/>
        <v>28999</v>
      </c>
    </row>
    <row r="301" spans="15:20" x14ac:dyDescent="0.25">
      <c r="O301" s="66">
        <v>295</v>
      </c>
      <c r="P301" s="65">
        <f t="shared" si="8"/>
        <v>25</v>
      </c>
      <c r="Q301" s="65">
        <v>7</v>
      </c>
      <c r="S301" s="65" t="s">
        <v>70</v>
      </c>
      <c r="T301">
        <f t="shared" si="9"/>
        <v>32967</v>
      </c>
    </row>
    <row r="302" spans="15:20" x14ac:dyDescent="0.25">
      <c r="O302" s="66">
        <v>296</v>
      </c>
      <c r="P302" s="65">
        <f t="shared" si="8"/>
        <v>25</v>
      </c>
      <c r="Q302" s="65">
        <v>8</v>
      </c>
      <c r="S302" s="65" t="s">
        <v>71</v>
      </c>
      <c r="T302">
        <f t="shared" si="9"/>
        <v>28440</v>
      </c>
    </row>
    <row r="303" spans="15:20" x14ac:dyDescent="0.25">
      <c r="O303" s="66">
        <v>297</v>
      </c>
      <c r="P303" s="65">
        <f t="shared" si="8"/>
        <v>25</v>
      </c>
      <c r="Q303" s="65">
        <v>9</v>
      </c>
      <c r="S303" s="65" t="s">
        <v>72</v>
      </c>
      <c r="T303">
        <f t="shared" si="9"/>
        <v>28902</v>
      </c>
    </row>
    <row r="304" spans="15:20" x14ac:dyDescent="0.25">
      <c r="O304" s="66">
        <v>298</v>
      </c>
      <c r="P304" s="65">
        <f t="shared" si="8"/>
        <v>25</v>
      </c>
      <c r="Q304" s="65">
        <v>10</v>
      </c>
      <c r="S304" s="65" t="s">
        <v>73</v>
      </c>
      <c r="T304">
        <f t="shared" si="9"/>
        <v>30242</v>
      </c>
    </row>
    <row r="305" spans="15:20" x14ac:dyDescent="0.25">
      <c r="O305" s="66">
        <v>299</v>
      </c>
      <c r="P305" s="65">
        <f t="shared" si="8"/>
        <v>25</v>
      </c>
      <c r="Q305" s="65">
        <v>11</v>
      </c>
      <c r="S305" s="65" t="s">
        <v>74</v>
      </c>
      <c r="T305">
        <f t="shared" si="9"/>
        <v>27964</v>
      </c>
    </row>
    <row r="306" spans="15:20" x14ac:dyDescent="0.25">
      <c r="O306" s="66">
        <v>300</v>
      </c>
      <c r="P306" s="65">
        <f t="shared" si="8"/>
        <v>25</v>
      </c>
      <c r="Q306" s="65">
        <v>12</v>
      </c>
      <c r="S306" s="65" t="s">
        <v>75</v>
      </c>
      <c r="T306">
        <f t="shared" si="9"/>
        <v>28195</v>
      </c>
    </row>
    <row r="307" spans="15:20" x14ac:dyDescent="0.25">
      <c r="O307" s="66">
        <v>301</v>
      </c>
      <c r="P307" s="65">
        <f t="shared" si="8"/>
        <v>26</v>
      </c>
      <c r="Q307" s="65">
        <v>1</v>
      </c>
      <c r="R307">
        <v>1819</v>
      </c>
      <c r="S307" s="65" t="s">
        <v>64</v>
      </c>
      <c r="T307">
        <f t="shared" si="9"/>
        <v>30150</v>
      </c>
    </row>
    <row r="308" spans="15:20" x14ac:dyDescent="0.25">
      <c r="O308" s="66">
        <v>302</v>
      </c>
      <c r="P308" s="65">
        <f t="shared" si="8"/>
        <v>26</v>
      </c>
      <c r="Q308" s="65">
        <v>2</v>
      </c>
      <c r="S308" s="65" t="s">
        <v>65</v>
      </c>
      <c r="T308">
        <f t="shared" si="9"/>
        <v>27842</v>
      </c>
    </row>
    <row r="309" spans="15:20" x14ac:dyDescent="0.25">
      <c r="O309" s="66">
        <v>303</v>
      </c>
      <c r="P309" s="65">
        <f t="shared" si="8"/>
        <v>26</v>
      </c>
      <c r="Q309" s="65">
        <v>3</v>
      </c>
      <c r="S309" s="65" t="s">
        <v>66</v>
      </c>
      <c r="T309">
        <f t="shared" si="9"/>
        <v>28954</v>
      </c>
    </row>
    <row r="310" spans="15:20" x14ac:dyDescent="0.25">
      <c r="O310" s="66">
        <v>304</v>
      </c>
      <c r="P310" s="65">
        <f t="shared" si="8"/>
        <v>26</v>
      </c>
      <c r="Q310" s="65">
        <v>4</v>
      </c>
      <c r="S310" s="65" t="s">
        <v>67</v>
      </c>
      <c r="T310">
        <f t="shared" si="9"/>
        <v>31471</v>
      </c>
    </row>
    <row r="311" spans="15:20" x14ac:dyDescent="0.25">
      <c r="O311" s="66">
        <v>305</v>
      </c>
      <c r="P311" s="65">
        <f t="shared" si="8"/>
        <v>26</v>
      </c>
      <c r="Q311" s="65">
        <v>5</v>
      </c>
      <c r="S311" s="65" t="s">
        <v>68</v>
      </c>
      <c r="T311">
        <f t="shared" si="9"/>
        <v>27395</v>
      </c>
    </row>
    <row r="312" spans="15:20" x14ac:dyDescent="0.25">
      <c r="O312" s="66">
        <v>306</v>
      </c>
      <c r="P312" s="65">
        <f t="shared" si="8"/>
        <v>26</v>
      </c>
      <c r="Q312" s="65">
        <v>6</v>
      </c>
      <c r="S312" s="65" t="s">
        <v>69</v>
      </c>
      <c r="T312">
        <f t="shared" si="9"/>
        <v>25495</v>
      </c>
    </row>
    <row r="313" spans="15:20" x14ac:dyDescent="0.25">
      <c r="O313" s="66">
        <v>307</v>
      </c>
      <c r="P313" s="65">
        <f t="shared" si="8"/>
        <v>26</v>
      </c>
      <c r="Q313" s="65">
        <v>7</v>
      </c>
      <c r="S313" s="65" t="s">
        <v>70</v>
      </c>
      <c r="T313">
        <f t="shared" si="9"/>
        <v>32558</v>
      </c>
    </row>
    <row r="314" spans="15:20" x14ac:dyDescent="0.25">
      <c r="O314" s="66">
        <v>308</v>
      </c>
      <c r="P314" s="65">
        <f t="shared" si="8"/>
        <v>26</v>
      </c>
      <c r="Q314" s="65">
        <v>8</v>
      </c>
      <c r="S314" s="65" t="s">
        <v>71</v>
      </c>
      <c r="T314">
        <f t="shared" si="9"/>
        <v>27753</v>
      </c>
    </row>
    <row r="315" spans="15:20" x14ac:dyDescent="0.25">
      <c r="O315" s="66">
        <v>309</v>
      </c>
      <c r="P315" s="65">
        <f t="shared" si="8"/>
        <v>26</v>
      </c>
      <c r="Q315" s="65">
        <v>9</v>
      </c>
      <c r="S315" s="65" t="s">
        <v>72</v>
      </c>
      <c r="T315">
        <f t="shared" si="9"/>
        <v>25107</v>
      </c>
    </row>
    <row r="316" spans="15:20" x14ac:dyDescent="0.25">
      <c r="O316" s="66">
        <v>310</v>
      </c>
      <c r="P316" s="65">
        <f t="shared" si="8"/>
        <v>26</v>
      </c>
      <c r="Q316" s="65">
        <v>10</v>
      </c>
      <c r="S316" s="65" t="s">
        <v>73</v>
      </c>
      <c r="T316">
        <f t="shared" si="9"/>
        <v>28102</v>
      </c>
    </row>
    <row r="317" spans="15:20" x14ac:dyDescent="0.25">
      <c r="O317" s="66">
        <v>311</v>
      </c>
      <c r="P317" s="65">
        <f t="shared" si="8"/>
        <v>26</v>
      </c>
      <c r="Q317" s="65">
        <v>11</v>
      </c>
      <c r="S317" s="65" t="s">
        <v>74</v>
      </c>
      <c r="T317">
        <f t="shared" si="9"/>
        <v>24365</v>
      </c>
    </row>
    <row r="318" spans="15:20" x14ac:dyDescent="0.25">
      <c r="O318" s="66">
        <v>312</v>
      </c>
      <c r="P318" s="65">
        <f t="shared" si="8"/>
        <v>26</v>
      </c>
      <c r="Q318" s="65">
        <v>12</v>
      </c>
      <c r="S318" s="65" t="s">
        <v>75</v>
      </c>
      <c r="T318">
        <f t="shared" si="9"/>
        <v>22765</v>
      </c>
    </row>
    <row r="319" spans="15:20" x14ac:dyDescent="0.25">
      <c r="O319" s="66">
        <v>313</v>
      </c>
      <c r="P319" s="65">
        <f t="shared" si="8"/>
        <v>27</v>
      </c>
      <c r="Q319" s="65">
        <v>1</v>
      </c>
      <c r="R319">
        <v>1820</v>
      </c>
      <c r="S319" s="65" t="s">
        <v>64</v>
      </c>
      <c r="T319">
        <f t="shared" si="9"/>
        <v>29627</v>
      </c>
    </row>
    <row r="320" spans="15:20" x14ac:dyDescent="0.25">
      <c r="O320" s="66">
        <v>314</v>
      </c>
      <c r="P320" s="65">
        <f t="shared" si="8"/>
        <v>27</v>
      </c>
      <c r="Q320" s="65">
        <v>2</v>
      </c>
      <c r="S320" s="65" t="s">
        <v>65</v>
      </c>
      <c r="T320">
        <f t="shared" si="9"/>
        <v>24046</v>
      </c>
    </row>
    <row r="321" spans="15:20" x14ac:dyDescent="0.25">
      <c r="O321" s="66">
        <v>315</v>
      </c>
      <c r="P321" s="65">
        <f t="shared" si="8"/>
        <v>27</v>
      </c>
      <c r="Q321" s="65">
        <v>3</v>
      </c>
      <c r="S321" s="65" t="s">
        <v>66</v>
      </c>
      <c r="T321">
        <f t="shared" si="9"/>
        <v>21698</v>
      </c>
    </row>
    <row r="322" spans="15:20" x14ac:dyDescent="0.25">
      <c r="O322" s="66">
        <v>316</v>
      </c>
      <c r="P322" s="65">
        <f t="shared" si="8"/>
        <v>27</v>
      </c>
      <c r="Q322" s="65">
        <v>4</v>
      </c>
      <c r="S322" s="65" t="s">
        <v>67</v>
      </c>
      <c r="T322">
        <f t="shared" si="9"/>
        <v>25446</v>
      </c>
    </row>
    <row r="323" spans="15:20" x14ac:dyDescent="0.25">
      <c r="O323" s="66">
        <v>317</v>
      </c>
      <c r="P323" s="65">
        <f t="shared" si="8"/>
        <v>27</v>
      </c>
      <c r="Q323" s="65">
        <v>5</v>
      </c>
      <c r="S323" s="65" t="s">
        <v>68</v>
      </c>
      <c r="T323">
        <f t="shared" si="9"/>
        <v>22683</v>
      </c>
    </row>
    <row r="324" spans="15:20" x14ac:dyDescent="0.25">
      <c r="O324" s="66">
        <v>318</v>
      </c>
      <c r="P324" s="65">
        <f t="shared" si="8"/>
        <v>27</v>
      </c>
      <c r="Q324" s="65">
        <v>6</v>
      </c>
      <c r="S324" s="65" t="s">
        <v>69</v>
      </c>
      <c r="T324">
        <f t="shared" si="9"/>
        <v>20312</v>
      </c>
    </row>
    <row r="325" spans="15:20" x14ac:dyDescent="0.25">
      <c r="O325" s="66">
        <v>319</v>
      </c>
      <c r="P325" s="65">
        <f t="shared" si="8"/>
        <v>27</v>
      </c>
      <c r="Q325" s="65">
        <v>7</v>
      </c>
      <c r="S325" s="65" t="s">
        <v>70</v>
      </c>
      <c r="T325">
        <f t="shared" si="9"/>
        <v>26222</v>
      </c>
    </row>
    <row r="326" spans="15:20" x14ac:dyDescent="0.25">
      <c r="O326" s="66">
        <v>320</v>
      </c>
      <c r="P326" s="65">
        <f t="shared" si="8"/>
        <v>27</v>
      </c>
      <c r="Q326" s="65">
        <v>8</v>
      </c>
      <c r="S326" s="65" t="s">
        <v>71</v>
      </c>
      <c r="T326">
        <f t="shared" si="9"/>
        <v>22216</v>
      </c>
    </row>
    <row r="327" spans="15:20" x14ac:dyDescent="0.25">
      <c r="O327" s="66">
        <v>321</v>
      </c>
      <c r="P327" s="65">
        <f t="shared" ref="P327:P390" si="10">ROUNDUP(O327/12,0)</f>
        <v>27</v>
      </c>
      <c r="Q327" s="65">
        <v>9</v>
      </c>
      <c r="S327" s="65" t="s">
        <v>72</v>
      </c>
      <c r="T327">
        <f t="shared" ref="T327:T390" si="11">INDEX($B$7:$M$62,P327,Q327)</f>
        <v>18066</v>
      </c>
    </row>
    <row r="328" spans="15:20" x14ac:dyDescent="0.25">
      <c r="O328" s="66">
        <v>322</v>
      </c>
      <c r="P328" s="65">
        <f t="shared" si="10"/>
        <v>27</v>
      </c>
      <c r="Q328" s="65">
        <v>10</v>
      </c>
      <c r="S328" s="65" t="s">
        <v>73</v>
      </c>
      <c r="T328">
        <f t="shared" si="11"/>
        <v>21450</v>
      </c>
    </row>
    <row r="329" spans="15:20" x14ac:dyDescent="0.25">
      <c r="O329" s="66">
        <v>323</v>
      </c>
      <c r="P329" s="65">
        <f t="shared" si="10"/>
        <v>27</v>
      </c>
      <c r="Q329" s="65">
        <v>11</v>
      </c>
      <c r="S329" s="65" t="s">
        <v>74</v>
      </c>
      <c r="T329">
        <f t="shared" si="11"/>
        <v>18860</v>
      </c>
    </row>
    <row r="330" spans="15:20" x14ac:dyDescent="0.25">
      <c r="O330" s="66">
        <v>324</v>
      </c>
      <c r="P330" s="65">
        <f t="shared" si="10"/>
        <v>27</v>
      </c>
      <c r="Q330" s="65">
        <v>12</v>
      </c>
      <c r="S330" s="65" t="s">
        <v>75</v>
      </c>
      <c r="T330">
        <f t="shared" si="11"/>
        <v>16339</v>
      </c>
    </row>
    <row r="331" spans="15:20" x14ac:dyDescent="0.25">
      <c r="O331" s="66">
        <v>325</v>
      </c>
      <c r="P331" s="65">
        <f t="shared" si="10"/>
        <v>28</v>
      </c>
      <c r="Q331" s="65">
        <v>1</v>
      </c>
      <c r="R331">
        <v>1821</v>
      </c>
      <c r="S331" s="65" t="s">
        <v>64</v>
      </c>
      <c r="T331">
        <f t="shared" si="11"/>
        <v>23586</v>
      </c>
    </row>
    <row r="332" spans="15:20" x14ac:dyDescent="0.25">
      <c r="O332" s="66">
        <v>326</v>
      </c>
      <c r="P332" s="65">
        <f t="shared" si="10"/>
        <v>28</v>
      </c>
      <c r="Q332" s="65">
        <v>2</v>
      </c>
      <c r="S332" s="65" t="s">
        <v>65</v>
      </c>
      <c r="T332">
        <f t="shared" si="11"/>
        <v>19236</v>
      </c>
    </row>
    <row r="333" spans="15:20" x14ac:dyDescent="0.25">
      <c r="O333" s="66">
        <v>327</v>
      </c>
      <c r="P333" s="65">
        <f t="shared" si="10"/>
        <v>28</v>
      </c>
      <c r="Q333" s="65">
        <v>3</v>
      </c>
      <c r="S333" s="65" t="s">
        <v>66</v>
      </c>
      <c r="T333">
        <f t="shared" si="11"/>
        <v>17017</v>
      </c>
    </row>
    <row r="334" spans="15:20" x14ac:dyDescent="0.25">
      <c r="O334" s="66">
        <v>328</v>
      </c>
      <c r="P334" s="65">
        <f t="shared" si="10"/>
        <v>28</v>
      </c>
      <c r="Q334" s="65">
        <v>4</v>
      </c>
      <c r="S334" s="65" t="s">
        <v>67</v>
      </c>
      <c r="T334">
        <f t="shared" si="11"/>
        <v>20520</v>
      </c>
    </row>
    <row r="335" spans="15:20" x14ac:dyDescent="0.25">
      <c r="O335" s="66">
        <v>329</v>
      </c>
      <c r="P335" s="65">
        <f t="shared" si="10"/>
        <v>28</v>
      </c>
      <c r="Q335" s="65">
        <v>5</v>
      </c>
      <c r="S335" s="65" t="s">
        <v>68</v>
      </c>
      <c r="T335">
        <f t="shared" si="11"/>
        <v>17745</v>
      </c>
    </row>
    <row r="336" spans="15:20" x14ac:dyDescent="0.25">
      <c r="O336" s="66">
        <v>330</v>
      </c>
      <c r="P336" s="65">
        <f t="shared" si="10"/>
        <v>28</v>
      </c>
      <c r="Q336" s="65">
        <v>6</v>
      </c>
      <c r="S336" s="65" t="s">
        <v>69</v>
      </c>
      <c r="T336">
        <f t="shared" si="11"/>
        <v>16359</v>
      </c>
    </row>
    <row r="337" spans="15:20" x14ac:dyDescent="0.25">
      <c r="O337" s="66">
        <v>331</v>
      </c>
      <c r="P337" s="65">
        <f t="shared" si="10"/>
        <v>28</v>
      </c>
      <c r="Q337" s="65">
        <v>7</v>
      </c>
      <c r="S337" s="65" t="s">
        <v>70</v>
      </c>
      <c r="T337">
        <f t="shared" si="11"/>
        <v>22544</v>
      </c>
    </row>
    <row r="338" spans="15:20" x14ac:dyDescent="0.25">
      <c r="O338" s="66">
        <v>332</v>
      </c>
      <c r="P338" s="65">
        <f t="shared" si="10"/>
        <v>28</v>
      </c>
      <c r="Q338" s="65">
        <v>8</v>
      </c>
      <c r="S338" s="65" t="s">
        <v>71</v>
      </c>
      <c r="T338">
        <f t="shared" si="11"/>
        <v>18958</v>
      </c>
    </row>
    <row r="339" spans="15:20" x14ac:dyDescent="0.25">
      <c r="O339" s="66">
        <v>333</v>
      </c>
      <c r="P339" s="65">
        <f t="shared" si="10"/>
        <v>28</v>
      </c>
      <c r="Q339" s="65">
        <v>9</v>
      </c>
      <c r="S339" s="65" t="s">
        <v>72</v>
      </c>
      <c r="T339">
        <f t="shared" si="11"/>
        <v>15331</v>
      </c>
    </row>
    <row r="340" spans="15:20" x14ac:dyDescent="0.25">
      <c r="O340" s="66">
        <v>334</v>
      </c>
      <c r="P340" s="65">
        <f t="shared" si="10"/>
        <v>28</v>
      </c>
      <c r="Q340" s="65">
        <v>10</v>
      </c>
      <c r="S340" s="65" t="s">
        <v>73</v>
      </c>
      <c r="T340">
        <f t="shared" si="11"/>
        <v>15471</v>
      </c>
    </row>
    <row r="341" spans="15:20" x14ac:dyDescent="0.25">
      <c r="O341" s="66">
        <v>335</v>
      </c>
      <c r="P341" s="65">
        <f t="shared" si="10"/>
        <v>28</v>
      </c>
      <c r="Q341" s="65">
        <v>11</v>
      </c>
      <c r="S341" s="65" t="s">
        <v>74</v>
      </c>
      <c r="T341">
        <f t="shared" si="11"/>
        <v>15405</v>
      </c>
    </row>
    <row r="342" spans="15:20" x14ac:dyDescent="0.25">
      <c r="O342" s="66">
        <v>336</v>
      </c>
      <c r="P342" s="65">
        <f t="shared" si="10"/>
        <v>28</v>
      </c>
      <c r="Q342" s="65">
        <v>12</v>
      </c>
      <c r="S342" s="65" t="s">
        <v>75</v>
      </c>
      <c r="T342">
        <f t="shared" si="11"/>
        <v>13436</v>
      </c>
    </row>
    <row r="343" spans="15:20" x14ac:dyDescent="0.25">
      <c r="O343" s="66">
        <v>337</v>
      </c>
      <c r="P343" s="65">
        <f t="shared" si="10"/>
        <v>29</v>
      </c>
      <c r="Q343" s="65">
        <v>1</v>
      </c>
      <c r="R343">
        <v>1822</v>
      </c>
      <c r="S343" s="65" t="s">
        <v>64</v>
      </c>
      <c r="T343">
        <f t="shared" si="11"/>
        <v>19992</v>
      </c>
    </row>
    <row r="344" spans="15:20" x14ac:dyDescent="0.25">
      <c r="O344" s="66">
        <v>338</v>
      </c>
      <c r="P344" s="65">
        <f t="shared" si="10"/>
        <v>29</v>
      </c>
      <c r="Q344" s="65">
        <v>2</v>
      </c>
      <c r="S344" s="65" t="s">
        <v>65</v>
      </c>
      <c r="T344">
        <f t="shared" si="11"/>
        <v>15662</v>
      </c>
    </row>
    <row r="345" spans="15:20" x14ac:dyDescent="0.25">
      <c r="O345" s="66">
        <v>339</v>
      </c>
      <c r="P345" s="65">
        <f t="shared" si="10"/>
        <v>29</v>
      </c>
      <c r="Q345" s="65">
        <v>3</v>
      </c>
      <c r="S345" s="65" t="s">
        <v>66</v>
      </c>
      <c r="T345">
        <f t="shared" si="11"/>
        <v>13831</v>
      </c>
    </row>
    <row r="346" spans="15:20" x14ac:dyDescent="0.25">
      <c r="O346" s="66">
        <v>340</v>
      </c>
      <c r="P346" s="65">
        <f t="shared" si="10"/>
        <v>29</v>
      </c>
      <c r="Q346" s="65">
        <v>4</v>
      </c>
      <c r="S346" s="65" t="s">
        <v>67</v>
      </c>
      <c r="T346">
        <f t="shared" si="11"/>
        <v>18107</v>
      </c>
    </row>
    <row r="347" spans="15:20" x14ac:dyDescent="0.25">
      <c r="O347" s="66">
        <v>341</v>
      </c>
      <c r="P347" s="65">
        <f t="shared" si="10"/>
        <v>29</v>
      </c>
      <c r="Q347" s="65">
        <v>5</v>
      </c>
      <c r="S347" s="65" t="s">
        <v>68</v>
      </c>
      <c r="T347">
        <f t="shared" si="11"/>
        <v>14887</v>
      </c>
    </row>
    <row r="348" spans="15:20" x14ac:dyDescent="0.25">
      <c r="O348" s="66">
        <v>342</v>
      </c>
      <c r="P348" s="65">
        <f t="shared" si="10"/>
        <v>29</v>
      </c>
      <c r="Q348" s="65">
        <v>6</v>
      </c>
      <c r="S348" s="65" t="s">
        <v>69</v>
      </c>
      <c r="T348">
        <f t="shared" si="11"/>
        <v>14406</v>
      </c>
    </row>
    <row r="349" spans="15:20" x14ac:dyDescent="0.25">
      <c r="O349" s="66">
        <v>343</v>
      </c>
      <c r="P349" s="65">
        <f t="shared" si="10"/>
        <v>29</v>
      </c>
      <c r="Q349" s="65">
        <v>7</v>
      </c>
      <c r="S349" s="65" t="s">
        <v>70</v>
      </c>
      <c r="T349">
        <f t="shared" si="11"/>
        <v>23215</v>
      </c>
    </row>
    <row r="350" spans="15:20" x14ac:dyDescent="0.25">
      <c r="O350" s="66">
        <v>344</v>
      </c>
      <c r="P350" s="65">
        <f t="shared" si="10"/>
        <v>29</v>
      </c>
      <c r="Q350" s="65">
        <v>8</v>
      </c>
      <c r="S350" s="65" t="s">
        <v>71</v>
      </c>
      <c r="T350">
        <f t="shared" si="11"/>
        <v>18505</v>
      </c>
    </row>
    <row r="351" spans="15:20" x14ac:dyDescent="0.25">
      <c r="O351" s="66">
        <v>345</v>
      </c>
      <c r="P351" s="65">
        <f t="shared" si="10"/>
        <v>29</v>
      </c>
      <c r="Q351" s="65">
        <v>9</v>
      </c>
      <c r="S351" s="65" t="s">
        <v>72</v>
      </c>
      <c r="T351">
        <f t="shared" si="11"/>
        <v>15589</v>
      </c>
    </row>
    <row r="352" spans="15:20" x14ac:dyDescent="0.25">
      <c r="O352" s="66">
        <v>346</v>
      </c>
      <c r="P352" s="65">
        <f t="shared" si="10"/>
        <v>29</v>
      </c>
      <c r="Q352" s="65">
        <v>10</v>
      </c>
      <c r="S352" s="65" t="s">
        <v>73</v>
      </c>
      <c r="T352">
        <f t="shared" si="11"/>
        <v>17351</v>
      </c>
    </row>
    <row r="353" spans="15:20" x14ac:dyDescent="0.25">
      <c r="O353" s="66">
        <v>347</v>
      </c>
      <c r="P353" s="65">
        <f t="shared" si="10"/>
        <v>29</v>
      </c>
      <c r="Q353" s="65">
        <v>11</v>
      </c>
      <c r="S353" s="65" t="s">
        <v>74</v>
      </c>
      <c r="T353">
        <f t="shared" si="11"/>
        <v>16020</v>
      </c>
    </row>
    <row r="354" spans="15:20" x14ac:dyDescent="0.25">
      <c r="O354" s="66">
        <v>348</v>
      </c>
      <c r="P354" s="65">
        <f t="shared" si="10"/>
        <v>29</v>
      </c>
      <c r="Q354" s="65">
        <v>12</v>
      </c>
      <c r="S354" s="65" t="s">
        <v>75</v>
      </c>
      <c r="T354">
        <f t="shared" si="11"/>
        <v>17815</v>
      </c>
    </row>
    <row r="355" spans="15:20" x14ac:dyDescent="0.25">
      <c r="O355" s="66">
        <v>349</v>
      </c>
      <c r="P355" s="65">
        <f t="shared" si="10"/>
        <v>30</v>
      </c>
      <c r="Q355" s="65">
        <v>1</v>
      </c>
      <c r="R355">
        <v>1823</v>
      </c>
      <c r="S355" s="65" t="s">
        <v>64</v>
      </c>
      <c r="T355">
        <f t="shared" si="11"/>
        <v>20730</v>
      </c>
    </row>
    <row r="356" spans="15:20" x14ac:dyDescent="0.25">
      <c r="O356" s="66">
        <v>350</v>
      </c>
      <c r="P356" s="65">
        <f t="shared" si="10"/>
        <v>30</v>
      </c>
      <c r="Q356" s="65">
        <v>2</v>
      </c>
      <c r="S356" s="65" t="s">
        <v>65</v>
      </c>
      <c r="T356">
        <f t="shared" si="11"/>
        <v>17562</v>
      </c>
    </row>
    <row r="357" spans="15:20" x14ac:dyDescent="0.25">
      <c r="O357" s="66">
        <v>351</v>
      </c>
      <c r="P357" s="65">
        <f t="shared" si="10"/>
        <v>30</v>
      </c>
      <c r="Q357" s="65">
        <v>3</v>
      </c>
      <c r="S357" s="65" t="s">
        <v>66</v>
      </c>
      <c r="T357">
        <f t="shared" si="11"/>
        <v>17120</v>
      </c>
    </row>
    <row r="358" spans="15:20" x14ac:dyDescent="0.25">
      <c r="O358" s="66">
        <v>352</v>
      </c>
      <c r="P358" s="65">
        <f t="shared" si="10"/>
        <v>30</v>
      </c>
      <c r="Q358" s="65">
        <v>4</v>
      </c>
      <c r="S358" s="65" t="s">
        <v>67</v>
      </c>
      <c r="T358">
        <f t="shared" si="11"/>
        <v>18772</v>
      </c>
    </row>
    <row r="359" spans="15:20" x14ac:dyDescent="0.25">
      <c r="O359" s="66">
        <v>353</v>
      </c>
      <c r="P359" s="65">
        <f t="shared" si="10"/>
        <v>30</v>
      </c>
      <c r="Q359" s="65">
        <v>5</v>
      </c>
      <c r="S359" s="65" t="s">
        <v>68</v>
      </c>
      <c r="T359">
        <f t="shared" si="11"/>
        <v>16072</v>
      </c>
    </row>
    <row r="360" spans="15:20" x14ac:dyDescent="0.25">
      <c r="O360" s="66">
        <v>354</v>
      </c>
      <c r="P360" s="65">
        <f t="shared" si="10"/>
        <v>30</v>
      </c>
      <c r="Q360" s="65">
        <v>6</v>
      </c>
      <c r="S360" s="65" t="s">
        <v>69</v>
      </c>
      <c r="T360">
        <f t="shared" si="11"/>
        <v>16001</v>
      </c>
    </row>
    <row r="361" spans="15:20" x14ac:dyDescent="0.25">
      <c r="O361" s="66">
        <v>355</v>
      </c>
      <c r="P361" s="65">
        <f t="shared" si="10"/>
        <v>30</v>
      </c>
      <c r="Q361" s="65">
        <v>7</v>
      </c>
      <c r="S361" s="65" t="s">
        <v>70</v>
      </c>
      <c r="T361">
        <f t="shared" si="11"/>
        <v>17851</v>
      </c>
    </row>
    <row r="362" spans="15:20" x14ac:dyDescent="0.25">
      <c r="O362" s="66">
        <v>356</v>
      </c>
      <c r="P362" s="65">
        <f t="shared" si="10"/>
        <v>30</v>
      </c>
      <c r="Q362" s="65">
        <v>8</v>
      </c>
      <c r="S362" s="65" t="s">
        <v>71</v>
      </c>
      <c r="T362">
        <f t="shared" si="11"/>
        <v>14492</v>
      </c>
    </row>
    <row r="363" spans="15:20" x14ac:dyDescent="0.25">
      <c r="O363" s="66">
        <v>357</v>
      </c>
      <c r="P363" s="65">
        <f t="shared" si="10"/>
        <v>30</v>
      </c>
      <c r="Q363" s="65">
        <v>9</v>
      </c>
      <c r="S363" s="65" t="s">
        <v>72</v>
      </c>
      <c r="T363">
        <f t="shared" si="11"/>
        <v>14172</v>
      </c>
    </row>
    <row r="364" spans="15:20" x14ac:dyDescent="0.25">
      <c r="O364" s="66">
        <v>358</v>
      </c>
      <c r="P364" s="65">
        <f t="shared" si="10"/>
        <v>30</v>
      </c>
      <c r="Q364" s="65">
        <v>10</v>
      </c>
      <c r="S364" s="65" t="s">
        <v>73</v>
      </c>
      <c r="T364">
        <f t="shared" si="11"/>
        <v>14260</v>
      </c>
    </row>
    <row r="365" spans="15:20" x14ac:dyDescent="0.25">
      <c r="O365" s="66">
        <v>359</v>
      </c>
      <c r="P365" s="65">
        <f t="shared" si="10"/>
        <v>30</v>
      </c>
      <c r="Q365" s="65">
        <v>11</v>
      </c>
      <c r="S365" s="65" t="s">
        <v>74</v>
      </c>
      <c r="T365">
        <f t="shared" si="11"/>
        <v>13782</v>
      </c>
    </row>
    <row r="366" spans="15:20" x14ac:dyDescent="0.25">
      <c r="O366" s="66">
        <v>360</v>
      </c>
      <c r="P366" s="65">
        <f t="shared" si="10"/>
        <v>30</v>
      </c>
      <c r="Q366" s="65">
        <v>12</v>
      </c>
      <c r="S366" s="65" t="s">
        <v>75</v>
      </c>
      <c r="T366">
        <f t="shared" si="11"/>
        <v>13846</v>
      </c>
    </row>
    <row r="367" spans="15:20" x14ac:dyDescent="0.25">
      <c r="O367" s="66">
        <v>361</v>
      </c>
      <c r="P367" s="65">
        <f t="shared" si="10"/>
        <v>31</v>
      </c>
      <c r="Q367" s="65">
        <v>1</v>
      </c>
      <c r="R367">
        <v>1824</v>
      </c>
      <c r="S367" s="65" t="s">
        <v>64</v>
      </c>
      <c r="T367">
        <f t="shared" si="11"/>
        <v>14414</v>
      </c>
    </row>
    <row r="368" spans="15:20" x14ac:dyDescent="0.25">
      <c r="O368" s="66">
        <v>362</v>
      </c>
      <c r="P368" s="65">
        <f t="shared" si="10"/>
        <v>31</v>
      </c>
      <c r="Q368" s="65">
        <v>2</v>
      </c>
      <c r="S368" s="65" t="s">
        <v>65</v>
      </c>
      <c r="T368">
        <f t="shared" si="11"/>
        <v>13248</v>
      </c>
    </row>
    <row r="369" spans="15:20" x14ac:dyDescent="0.25">
      <c r="O369" s="66">
        <v>363</v>
      </c>
      <c r="P369" s="65">
        <f t="shared" si="10"/>
        <v>31</v>
      </c>
      <c r="Q369" s="65">
        <v>3</v>
      </c>
      <c r="S369" s="65" t="s">
        <v>66</v>
      </c>
      <c r="T369">
        <f t="shared" si="11"/>
        <v>13299</v>
      </c>
    </row>
    <row r="370" spans="15:20" x14ac:dyDescent="0.25">
      <c r="O370" s="66">
        <v>364</v>
      </c>
      <c r="P370" s="65">
        <f t="shared" si="10"/>
        <v>31</v>
      </c>
      <c r="Q370" s="65">
        <v>4</v>
      </c>
      <c r="S370" s="65" t="s">
        <v>67</v>
      </c>
      <c r="T370">
        <f t="shared" si="11"/>
        <v>13763</v>
      </c>
    </row>
    <row r="371" spans="15:20" x14ac:dyDescent="0.25">
      <c r="O371" s="66">
        <v>365</v>
      </c>
      <c r="P371" s="65">
        <f t="shared" si="10"/>
        <v>31</v>
      </c>
      <c r="Q371" s="65">
        <v>5</v>
      </c>
      <c r="S371" s="65" t="s">
        <v>68</v>
      </c>
      <c r="T371">
        <f t="shared" si="11"/>
        <v>13760</v>
      </c>
    </row>
    <row r="372" spans="15:20" x14ac:dyDescent="0.25">
      <c r="O372" s="66">
        <v>366</v>
      </c>
      <c r="P372" s="65">
        <f t="shared" si="10"/>
        <v>31</v>
      </c>
      <c r="Q372" s="65">
        <v>6</v>
      </c>
      <c r="S372" s="65" t="s">
        <v>69</v>
      </c>
      <c r="T372">
        <f t="shared" si="11"/>
        <v>14862</v>
      </c>
    </row>
    <row r="373" spans="15:20" x14ac:dyDescent="0.25">
      <c r="O373" s="66">
        <v>367</v>
      </c>
      <c r="P373" s="65">
        <f t="shared" si="10"/>
        <v>31</v>
      </c>
      <c r="Q373" s="65">
        <v>7</v>
      </c>
      <c r="S373" s="65" t="s">
        <v>70</v>
      </c>
      <c r="T373">
        <f t="shared" si="11"/>
        <v>14785</v>
      </c>
    </row>
    <row r="374" spans="15:20" x14ac:dyDescent="0.25">
      <c r="O374" s="66">
        <v>368</v>
      </c>
      <c r="P374" s="65">
        <f t="shared" si="10"/>
        <v>31</v>
      </c>
      <c r="Q374" s="65">
        <v>8</v>
      </c>
      <c r="S374" s="65" t="s">
        <v>71</v>
      </c>
      <c r="T374">
        <f t="shared" si="11"/>
        <v>12081</v>
      </c>
    </row>
    <row r="375" spans="15:20" x14ac:dyDescent="0.25">
      <c r="O375" s="66">
        <v>369</v>
      </c>
      <c r="P375" s="65">
        <f t="shared" si="10"/>
        <v>31</v>
      </c>
      <c r="Q375" s="65">
        <v>9</v>
      </c>
      <c r="S375" s="65" t="s">
        <v>72</v>
      </c>
      <c r="T375">
        <f t="shared" si="11"/>
        <v>12634</v>
      </c>
    </row>
    <row r="376" spans="15:20" x14ac:dyDescent="0.25">
      <c r="O376" s="66">
        <v>370</v>
      </c>
      <c r="P376" s="65">
        <f t="shared" si="10"/>
        <v>31</v>
      </c>
      <c r="Q376" s="65">
        <v>10</v>
      </c>
      <c r="S376" s="65" t="s">
        <v>73</v>
      </c>
      <c r="T376">
        <f t="shared" si="11"/>
        <v>18351</v>
      </c>
    </row>
    <row r="377" spans="15:20" x14ac:dyDescent="0.25">
      <c r="O377" s="66">
        <v>371</v>
      </c>
      <c r="P377" s="65">
        <f t="shared" si="10"/>
        <v>31</v>
      </c>
      <c r="Q377" s="65">
        <v>11</v>
      </c>
      <c r="S377" s="65" t="s">
        <v>74</v>
      </c>
      <c r="T377">
        <f t="shared" si="11"/>
        <v>17961</v>
      </c>
    </row>
    <row r="378" spans="15:20" x14ac:dyDescent="0.25">
      <c r="O378" s="66">
        <v>372</v>
      </c>
      <c r="P378" s="65">
        <f t="shared" si="10"/>
        <v>31</v>
      </c>
      <c r="Q378" s="65">
        <v>12</v>
      </c>
      <c r="S378" s="65" t="s">
        <v>75</v>
      </c>
      <c r="T378">
        <f t="shared" si="11"/>
        <v>17869</v>
      </c>
    </row>
    <row r="379" spans="15:20" x14ac:dyDescent="0.25">
      <c r="O379" s="66">
        <v>373</v>
      </c>
      <c r="P379" s="65">
        <f t="shared" si="10"/>
        <v>32</v>
      </c>
      <c r="Q379" s="65">
        <v>1</v>
      </c>
      <c r="R379">
        <v>1825</v>
      </c>
      <c r="S379" s="65" t="s">
        <v>64</v>
      </c>
      <c r="T379">
        <f t="shared" si="11"/>
        <v>17715</v>
      </c>
    </row>
    <row r="380" spans="15:20" x14ac:dyDescent="0.25">
      <c r="O380" s="66">
        <v>374</v>
      </c>
      <c r="P380" s="65">
        <f t="shared" si="10"/>
        <v>32</v>
      </c>
      <c r="Q380" s="65">
        <v>2</v>
      </c>
      <c r="S380" s="65" t="s">
        <v>65</v>
      </c>
      <c r="T380">
        <f t="shared" si="11"/>
        <v>16765</v>
      </c>
    </row>
    <row r="381" spans="15:20" x14ac:dyDescent="0.25">
      <c r="O381" s="66">
        <v>375</v>
      </c>
      <c r="P381" s="65">
        <f t="shared" si="10"/>
        <v>32</v>
      </c>
      <c r="Q381" s="65">
        <v>3</v>
      </c>
      <c r="S381" s="65" t="s">
        <v>66</v>
      </c>
      <c r="T381">
        <f t="shared" si="11"/>
        <v>16856</v>
      </c>
    </row>
    <row r="382" spans="15:20" x14ac:dyDescent="0.25">
      <c r="O382" s="66">
        <v>376</v>
      </c>
      <c r="P382" s="65">
        <f t="shared" si="10"/>
        <v>32</v>
      </c>
      <c r="Q382" s="65">
        <v>4</v>
      </c>
      <c r="S382" s="65" t="s">
        <v>67</v>
      </c>
      <c r="T382">
        <f t="shared" si="11"/>
        <v>16519</v>
      </c>
    </row>
    <row r="383" spans="15:20" x14ac:dyDescent="0.25">
      <c r="O383" s="66">
        <v>377</v>
      </c>
      <c r="P383" s="65">
        <f t="shared" si="10"/>
        <v>32</v>
      </c>
      <c r="Q383" s="65">
        <v>5</v>
      </c>
      <c r="S383" s="65" t="s">
        <v>68</v>
      </c>
      <c r="T383">
        <f t="shared" si="11"/>
        <v>16245</v>
      </c>
    </row>
    <row r="384" spans="15:20" x14ac:dyDescent="0.25">
      <c r="O384" s="66">
        <v>378</v>
      </c>
      <c r="P384" s="65">
        <f t="shared" si="10"/>
        <v>32</v>
      </c>
      <c r="Q384" s="65">
        <v>6</v>
      </c>
      <c r="S384" s="65" t="s">
        <v>69</v>
      </c>
      <c r="T384">
        <f t="shared" si="11"/>
        <v>18861</v>
      </c>
    </row>
    <row r="385" spans="15:20" x14ac:dyDescent="0.25">
      <c r="O385" s="66">
        <v>379</v>
      </c>
      <c r="P385" s="65">
        <f t="shared" si="10"/>
        <v>32</v>
      </c>
      <c r="Q385" s="65">
        <v>7</v>
      </c>
      <c r="S385" s="65" t="s">
        <v>70</v>
      </c>
      <c r="T385">
        <f t="shared" si="11"/>
        <v>20728</v>
      </c>
    </row>
    <row r="386" spans="15:20" x14ac:dyDescent="0.25">
      <c r="O386" s="66">
        <v>380</v>
      </c>
      <c r="P386" s="65">
        <f t="shared" si="10"/>
        <v>32</v>
      </c>
      <c r="Q386" s="65">
        <v>8</v>
      </c>
      <c r="S386" s="65" t="s">
        <v>71</v>
      </c>
      <c r="T386">
        <f t="shared" si="11"/>
        <v>17799</v>
      </c>
    </row>
    <row r="387" spans="15:20" x14ac:dyDescent="0.25">
      <c r="O387" s="66">
        <v>381</v>
      </c>
      <c r="P387" s="65">
        <f t="shared" si="10"/>
        <v>32</v>
      </c>
      <c r="Q387" s="65">
        <v>9</v>
      </c>
      <c r="S387" s="65" t="s">
        <v>72</v>
      </c>
      <c r="T387">
        <f t="shared" si="11"/>
        <v>16753</v>
      </c>
    </row>
    <row r="388" spans="15:20" x14ac:dyDescent="0.25">
      <c r="O388" s="66">
        <v>382</v>
      </c>
      <c r="P388" s="65">
        <f t="shared" si="10"/>
        <v>32</v>
      </c>
      <c r="Q388" s="65">
        <v>10</v>
      </c>
      <c r="S388" s="65" t="s">
        <v>73</v>
      </c>
      <c r="T388">
        <f t="shared" si="11"/>
        <v>19660</v>
      </c>
    </row>
    <row r="389" spans="15:20" x14ac:dyDescent="0.25">
      <c r="O389" s="66">
        <v>383</v>
      </c>
      <c r="P389" s="65">
        <f t="shared" si="10"/>
        <v>32</v>
      </c>
      <c r="Q389" s="65">
        <v>11</v>
      </c>
      <c r="S389" s="65" t="s">
        <v>74</v>
      </c>
      <c r="T389">
        <f t="shared" si="11"/>
        <v>16274</v>
      </c>
    </row>
    <row r="390" spans="15:20" x14ac:dyDescent="0.25">
      <c r="O390" s="66">
        <v>384</v>
      </c>
      <c r="P390" s="65">
        <f t="shared" si="10"/>
        <v>32</v>
      </c>
      <c r="Q390" s="65">
        <v>12</v>
      </c>
      <c r="S390" s="65" t="s">
        <v>75</v>
      </c>
      <c r="T390">
        <f t="shared" si="11"/>
        <v>21604</v>
      </c>
    </row>
    <row r="391" spans="15:20" x14ac:dyDescent="0.25">
      <c r="O391" s="66">
        <v>385</v>
      </c>
      <c r="P391" s="65">
        <f t="shared" ref="P391:P454" si="12">ROUNDUP(O391/12,0)</f>
        <v>33</v>
      </c>
      <c r="Q391" s="65">
        <v>1</v>
      </c>
      <c r="R391">
        <v>1826</v>
      </c>
      <c r="S391" s="65" t="s">
        <v>64</v>
      </c>
      <c r="T391">
        <f t="shared" ref="T391:T454" si="13">INDEX($B$7:$M$62,P391,Q391)</f>
        <v>28257</v>
      </c>
    </row>
    <row r="392" spans="15:20" x14ac:dyDescent="0.25">
      <c r="O392" s="66">
        <v>386</v>
      </c>
      <c r="P392" s="65">
        <f t="shared" si="12"/>
        <v>33</v>
      </c>
      <c r="Q392" s="65">
        <v>2</v>
      </c>
      <c r="S392" s="65" t="s">
        <v>65</v>
      </c>
      <c r="T392">
        <f t="shared" si="13"/>
        <v>22700</v>
      </c>
    </row>
    <row r="393" spans="15:20" x14ac:dyDescent="0.25">
      <c r="O393" s="66">
        <v>387</v>
      </c>
      <c r="P393" s="65">
        <f t="shared" si="12"/>
        <v>33</v>
      </c>
      <c r="Q393" s="65">
        <v>3</v>
      </c>
      <c r="S393" s="65" t="s">
        <v>66</v>
      </c>
      <c r="T393">
        <f t="shared" si="13"/>
        <v>22351</v>
      </c>
    </row>
    <row r="394" spans="15:20" x14ac:dyDescent="0.25">
      <c r="O394" s="66">
        <v>388</v>
      </c>
      <c r="P394" s="65">
        <f t="shared" si="12"/>
        <v>33</v>
      </c>
      <c r="Q394" s="65">
        <v>4</v>
      </c>
      <c r="S394" s="65" t="s">
        <v>67</v>
      </c>
      <c r="T394">
        <f t="shared" si="13"/>
        <v>22793</v>
      </c>
    </row>
    <row r="395" spans="15:20" x14ac:dyDescent="0.25">
      <c r="O395" s="66">
        <v>389</v>
      </c>
      <c r="P395" s="65">
        <f t="shared" si="12"/>
        <v>33</v>
      </c>
      <c r="Q395" s="65">
        <v>5</v>
      </c>
      <c r="S395" s="65" t="s">
        <v>68</v>
      </c>
      <c r="T395">
        <f t="shared" si="13"/>
        <v>18898</v>
      </c>
    </row>
    <row r="396" spans="15:20" x14ac:dyDescent="0.25">
      <c r="O396" s="66">
        <v>390</v>
      </c>
      <c r="P396" s="65">
        <f t="shared" si="12"/>
        <v>33</v>
      </c>
      <c r="Q396" s="65">
        <v>6</v>
      </c>
      <c r="S396" s="65" t="s">
        <v>69</v>
      </c>
      <c r="T396">
        <f t="shared" si="13"/>
        <v>15068</v>
      </c>
    </row>
    <row r="397" spans="15:20" x14ac:dyDescent="0.25">
      <c r="O397" s="66">
        <v>391</v>
      </c>
      <c r="P397" s="65">
        <f t="shared" si="12"/>
        <v>33</v>
      </c>
      <c r="Q397" s="65">
        <v>7</v>
      </c>
      <c r="S397" s="65" t="s">
        <v>70</v>
      </c>
      <c r="T397">
        <f t="shared" si="13"/>
        <v>18771</v>
      </c>
    </row>
    <row r="398" spans="15:20" x14ac:dyDescent="0.25">
      <c r="O398" s="66">
        <v>392</v>
      </c>
      <c r="P398" s="65">
        <f t="shared" si="12"/>
        <v>33</v>
      </c>
      <c r="Q398" s="65">
        <v>8</v>
      </c>
      <c r="S398" s="65" t="s">
        <v>71</v>
      </c>
      <c r="T398">
        <f t="shared" si="13"/>
        <v>15010</v>
      </c>
    </row>
    <row r="399" spans="15:20" x14ac:dyDescent="0.25">
      <c r="O399" s="66">
        <v>393</v>
      </c>
      <c r="P399" s="65">
        <f t="shared" si="12"/>
        <v>33</v>
      </c>
      <c r="Q399" s="65">
        <v>9</v>
      </c>
      <c r="S399" s="65" t="s">
        <v>72</v>
      </c>
      <c r="T399">
        <f t="shared" si="13"/>
        <v>12256</v>
      </c>
    </row>
    <row r="400" spans="15:20" x14ac:dyDescent="0.25">
      <c r="O400" s="66">
        <v>394</v>
      </c>
      <c r="P400" s="65">
        <f t="shared" si="12"/>
        <v>33</v>
      </c>
      <c r="Q400" s="65">
        <v>10</v>
      </c>
      <c r="S400" s="65" t="s">
        <v>73</v>
      </c>
      <c r="T400">
        <f t="shared" si="13"/>
        <v>14432</v>
      </c>
    </row>
    <row r="401" spans="15:20" x14ac:dyDescent="0.25">
      <c r="O401" s="66">
        <v>395</v>
      </c>
      <c r="P401" s="65">
        <f t="shared" si="12"/>
        <v>33</v>
      </c>
      <c r="Q401" s="65">
        <v>11</v>
      </c>
      <c r="S401" s="65" t="s">
        <v>74</v>
      </c>
      <c r="T401">
        <f t="shared" si="13"/>
        <v>11163</v>
      </c>
    </row>
    <row r="402" spans="15:20" x14ac:dyDescent="0.25">
      <c r="O402" s="66">
        <v>396</v>
      </c>
      <c r="P402" s="65">
        <f t="shared" si="12"/>
        <v>33</v>
      </c>
      <c r="Q402" s="65">
        <v>12</v>
      </c>
      <c r="S402" s="65" t="s">
        <v>75</v>
      </c>
      <c r="T402">
        <f t="shared" si="13"/>
        <v>9855</v>
      </c>
    </row>
    <row r="403" spans="15:20" x14ac:dyDescent="0.25">
      <c r="O403" s="66">
        <v>397</v>
      </c>
      <c r="P403" s="65">
        <f t="shared" si="12"/>
        <v>34</v>
      </c>
      <c r="Q403" s="65">
        <v>1</v>
      </c>
      <c r="R403">
        <v>1827</v>
      </c>
      <c r="S403" s="65" t="s">
        <v>64</v>
      </c>
      <c r="T403">
        <f t="shared" si="13"/>
        <v>14463</v>
      </c>
    </row>
    <row r="404" spans="15:20" x14ac:dyDescent="0.25">
      <c r="O404" s="66">
        <v>398</v>
      </c>
      <c r="P404" s="65">
        <f t="shared" si="12"/>
        <v>34</v>
      </c>
      <c r="Q404" s="65">
        <v>2</v>
      </c>
      <c r="S404" s="65" t="s">
        <v>65</v>
      </c>
      <c r="T404">
        <f t="shared" si="13"/>
        <v>12424</v>
      </c>
    </row>
    <row r="405" spans="15:20" x14ac:dyDescent="0.25">
      <c r="O405" s="66">
        <v>399</v>
      </c>
      <c r="P405" s="65">
        <f t="shared" si="12"/>
        <v>34</v>
      </c>
      <c r="Q405" s="65">
        <v>3</v>
      </c>
      <c r="S405" s="65" t="s">
        <v>66</v>
      </c>
      <c r="T405">
        <f t="shared" si="13"/>
        <v>10805</v>
      </c>
    </row>
    <row r="406" spans="15:20" x14ac:dyDescent="0.25">
      <c r="O406" s="66">
        <v>400</v>
      </c>
      <c r="P406" s="65">
        <f t="shared" si="12"/>
        <v>34</v>
      </c>
      <c r="Q406" s="65">
        <v>4</v>
      </c>
      <c r="S406" s="65" t="s">
        <v>67</v>
      </c>
      <c r="T406">
        <f t="shared" si="13"/>
        <v>14484</v>
      </c>
    </row>
    <row r="407" spans="15:20" x14ac:dyDescent="0.25">
      <c r="O407" s="66">
        <v>401</v>
      </c>
      <c r="P407" s="65">
        <f t="shared" si="12"/>
        <v>34</v>
      </c>
      <c r="Q407" s="65">
        <v>5</v>
      </c>
      <c r="S407" s="65" t="s">
        <v>68</v>
      </c>
      <c r="T407">
        <f t="shared" si="13"/>
        <v>12497</v>
      </c>
    </row>
    <row r="408" spans="15:20" x14ac:dyDescent="0.25">
      <c r="O408" s="66">
        <v>402</v>
      </c>
      <c r="P408" s="65">
        <f t="shared" si="12"/>
        <v>34</v>
      </c>
      <c r="Q408" s="65">
        <v>6</v>
      </c>
      <c r="S408" s="65" t="s">
        <v>69</v>
      </c>
      <c r="T408">
        <f t="shared" si="13"/>
        <v>10544</v>
      </c>
    </row>
    <row r="409" spans="15:20" x14ac:dyDescent="0.25">
      <c r="O409" s="66">
        <v>403</v>
      </c>
      <c r="P409" s="65">
        <f t="shared" si="12"/>
        <v>34</v>
      </c>
      <c r="Q409" s="65">
        <v>7</v>
      </c>
      <c r="S409" s="65" t="s">
        <v>70</v>
      </c>
      <c r="T409">
        <f t="shared" si="13"/>
        <v>15991</v>
      </c>
    </row>
    <row r="410" spans="15:20" x14ac:dyDescent="0.25">
      <c r="O410" s="66">
        <v>404</v>
      </c>
      <c r="P410" s="65">
        <f t="shared" si="12"/>
        <v>34</v>
      </c>
      <c r="Q410" s="65">
        <v>8</v>
      </c>
      <c r="S410" s="65" t="s">
        <v>71</v>
      </c>
      <c r="T410">
        <f t="shared" si="13"/>
        <v>13059</v>
      </c>
    </row>
    <row r="411" spans="15:20" x14ac:dyDescent="0.25">
      <c r="O411" s="66">
        <v>405</v>
      </c>
      <c r="P411" s="65">
        <f t="shared" si="12"/>
        <v>34</v>
      </c>
      <c r="Q411" s="65">
        <v>9</v>
      </c>
      <c r="S411" s="65" t="s">
        <v>72</v>
      </c>
      <c r="T411">
        <f t="shared" si="13"/>
        <v>9948</v>
      </c>
    </row>
    <row r="412" spans="15:20" x14ac:dyDescent="0.25">
      <c r="O412" s="66">
        <v>406</v>
      </c>
      <c r="P412" s="65">
        <f t="shared" si="12"/>
        <v>34</v>
      </c>
      <c r="Q412" s="65">
        <v>10</v>
      </c>
      <c r="S412" s="65" t="s">
        <v>73</v>
      </c>
      <c r="T412">
        <f t="shared" si="13"/>
        <v>10580</v>
      </c>
    </row>
    <row r="413" spans="15:20" x14ac:dyDescent="0.25">
      <c r="O413" s="66">
        <v>407</v>
      </c>
      <c r="P413" s="65">
        <f t="shared" si="12"/>
        <v>34</v>
      </c>
      <c r="Q413" s="65">
        <v>11</v>
      </c>
      <c r="S413" s="65" t="s">
        <v>74</v>
      </c>
      <c r="T413">
        <f t="shared" si="13"/>
        <v>10755</v>
      </c>
    </row>
    <row r="414" spans="15:20" x14ac:dyDescent="0.25">
      <c r="O414" s="66">
        <v>408</v>
      </c>
      <c r="P414" s="65">
        <f t="shared" si="12"/>
        <v>34</v>
      </c>
      <c r="Q414" s="65">
        <v>12</v>
      </c>
      <c r="S414" s="65" t="s">
        <v>75</v>
      </c>
      <c r="T414">
        <f t="shared" si="13"/>
        <v>8056</v>
      </c>
    </row>
    <row r="415" spans="15:20" x14ac:dyDescent="0.25">
      <c r="O415" s="66">
        <v>409</v>
      </c>
      <c r="P415" s="65">
        <f t="shared" si="12"/>
        <v>35</v>
      </c>
      <c r="Q415" s="65">
        <v>1</v>
      </c>
      <c r="R415">
        <v>1828</v>
      </c>
      <c r="S415" s="65" t="s">
        <v>64</v>
      </c>
      <c r="T415">
        <f t="shared" si="13"/>
        <v>12944</v>
      </c>
    </row>
    <row r="416" spans="15:20" x14ac:dyDescent="0.25">
      <c r="O416" s="66">
        <v>410</v>
      </c>
      <c r="P416" s="65">
        <f t="shared" si="12"/>
        <v>35</v>
      </c>
      <c r="Q416" s="65">
        <v>2</v>
      </c>
      <c r="S416" s="65" t="s">
        <v>65</v>
      </c>
      <c r="T416">
        <f t="shared" si="13"/>
        <v>10884</v>
      </c>
    </row>
    <row r="417" spans="15:20" x14ac:dyDescent="0.25">
      <c r="O417" s="66">
        <v>411</v>
      </c>
      <c r="P417" s="65">
        <f t="shared" si="12"/>
        <v>35</v>
      </c>
      <c r="Q417" s="65">
        <v>3</v>
      </c>
      <c r="S417" s="65" t="s">
        <v>66</v>
      </c>
      <c r="T417">
        <f t="shared" si="13"/>
        <v>9537</v>
      </c>
    </row>
    <row r="418" spans="15:20" x14ac:dyDescent="0.25">
      <c r="O418" s="66">
        <v>412</v>
      </c>
      <c r="P418" s="65">
        <f t="shared" si="12"/>
        <v>35</v>
      </c>
      <c r="Q418" s="65">
        <v>4</v>
      </c>
      <c r="S418" s="65" t="s">
        <v>67</v>
      </c>
      <c r="T418">
        <f t="shared" si="13"/>
        <v>13232</v>
      </c>
    </row>
    <row r="419" spans="15:20" x14ac:dyDescent="0.25">
      <c r="O419" s="66">
        <v>413</v>
      </c>
      <c r="P419" s="65">
        <f t="shared" si="12"/>
        <v>35</v>
      </c>
      <c r="Q419" s="65">
        <v>5</v>
      </c>
      <c r="S419" s="65" t="s">
        <v>68</v>
      </c>
      <c r="T419">
        <f t="shared" si="13"/>
        <v>11739</v>
      </c>
    </row>
    <row r="420" spans="15:20" x14ac:dyDescent="0.25">
      <c r="O420" s="66">
        <v>414</v>
      </c>
      <c r="P420" s="65">
        <f t="shared" si="12"/>
        <v>35</v>
      </c>
      <c r="Q420" s="65">
        <v>6</v>
      </c>
      <c r="S420" s="65" t="s">
        <v>69</v>
      </c>
      <c r="T420">
        <f t="shared" si="13"/>
        <v>8303</v>
      </c>
    </row>
    <row r="421" spans="15:20" x14ac:dyDescent="0.25">
      <c r="O421" s="66">
        <v>415</v>
      </c>
      <c r="P421" s="65">
        <f t="shared" si="12"/>
        <v>35</v>
      </c>
      <c r="Q421" s="65">
        <v>7</v>
      </c>
      <c r="S421" s="65" t="s">
        <v>70</v>
      </c>
      <c r="T421">
        <f t="shared" si="13"/>
        <v>14552</v>
      </c>
    </row>
    <row r="422" spans="15:20" x14ac:dyDescent="0.25">
      <c r="O422" s="66">
        <v>416</v>
      </c>
      <c r="P422" s="65">
        <f t="shared" si="12"/>
        <v>35</v>
      </c>
      <c r="Q422" s="65">
        <v>8</v>
      </c>
      <c r="S422" s="65" t="s">
        <v>71</v>
      </c>
      <c r="T422">
        <f t="shared" si="13"/>
        <v>11174</v>
      </c>
    </row>
    <row r="423" spans="15:20" x14ac:dyDescent="0.25">
      <c r="O423" s="66">
        <v>417</v>
      </c>
      <c r="P423" s="65">
        <f t="shared" si="12"/>
        <v>35</v>
      </c>
      <c r="Q423" s="65">
        <v>9</v>
      </c>
      <c r="S423" s="65" t="s">
        <v>72</v>
      </c>
      <c r="T423">
        <f t="shared" si="13"/>
        <v>8594</v>
      </c>
    </row>
    <row r="424" spans="15:20" x14ac:dyDescent="0.25">
      <c r="O424" s="66">
        <v>418</v>
      </c>
      <c r="P424" s="65">
        <f t="shared" si="12"/>
        <v>35</v>
      </c>
      <c r="Q424" s="65">
        <v>10</v>
      </c>
      <c r="S424" s="65" t="s">
        <v>73</v>
      </c>
      <c r="T424">
        <f t="shared" si="13"/>
        <v>9589</v>
      </c>
    </row>
    <row r="425" spans="15:20" x14ac:dyDescent="0.25">
      <c r="O425" s="66">
        <v>419</v>
      </c>
      <c r="P425" s="65">
        <f t="shared" si="12"/>
        <v>35</v>
      </c>
      <c r="Q425" s="65">
        <v>11</v>
      </c>
      <c r="S425" s="65" t="s">
        <v>74</v>
      </c>
      <c r="T425">
        <f t="shared" si="13"/>
        <v>9574</v>
      </c>
    </row>
    <row r="426" spans="15:20" x14ac:dyDescent="0.25">
      <c r="O426" s="66">
        <v>420</v>
      </c>
      <c r="P426" s="65">
        <f t="shared" si="12"/>
        <v>35</v>
      </c>
      <c r="Q426" s="65">
        <v>12</v>
      </c>
      <c r="S426" s="65" t="s">
        <v>75</v>
      </c>
      <c r="T426">
        <f t="shared" si="13"/>
        <v>9031</v>
      </c>
    </row>
    <row r="427" spans="15:20" x14ac:dyDescent="0.25">
      <c r="O427" s="66">
        <v>421</v>
      </c>
      <c r="P427" s="65">
        <f t="shared" si="12"/>
        <v>36</v>
      </c>
      <c r="Q427" s="65">
        <v>1</v>
      </c>
      <c r="R427">
        <v>1829</v>
      </c>
      <c r="S427" s="65" t="s">
        <v>64</v>
      </c>
      <c r="T427">
        <f t="shared" si="13"/>
        <v>15176</v>
      </c>
    </row>
    <row r="428" spans="15:20" x14ac:dyDescent="0.25">
      <c r="O428" s="66">
        <v>422</v>
      </c>
      <c r="P428" s="65">
        <f t="shared" si="12"/>
        <v>36</v>
      </c>
      <c r="Q428" s="65">
        <v>2</v>
      </c>
      <c r="S428" s="65" t="s">
        <v>65</v>
      </c>
      <c r="T428">
        <f t="shared" si="13"/>
        <v>12157</v>
      </c>
    </row>
    <row r="429" spans="15:20" x14ac:dyDescent="0.25">
      <c r="O429" s="66">
        <v>423</v>
      </c>
      <c r="P429" s="65">
        <f t="shared" si="12"/>
        <v>36</v>
      </c>
      <c r="Q429" s="65">
        <v>3</v>
      </c>
      <c r="S429" s="65" t="s">
        <v>66</v>
      </c>
      <c r="T429">
        <f t="shared" si="13"/>
        <v>10123</v>
      </c>
    </row>
    <row r="430" spans="15:20" x14ac:dyDescent="0.25">
      <c r="O430" s="66">
        <v>424</v>
      </c>
      <c r="P430" s="65">
        <f t="shared" si="12"/>
        <v>36</v>
      </c>
      <c r="Q430" s="65">
        <v>4</v>
      </c>
      <c r="S430" s="65" t="s">
        <v>67</v>
      </c>
      <c r="T430">
        <f t="shared" si="13"/>
        <v>13975</v>
      </c>
    </row>
    <row r="431" spans="15:20" x14ac:dyDescent="0.25">
      <c r="O431" s="66">
        <v>425</v>
      </c>
      <c r="P431" s="65">
        <f t="shared" si="12"/>
        <v>36</v>
      </c>
      <c r="Q431" s="65">
        <v>5</v>
      </c>
      <c r="S431" s="65" t="s">
        <v>68</v>
      </c>
      <c r="T431">
        <f t="shared" si="13"/>
        <v>11258</v>
      </c>
    </row>
    <row r="432" spans="15:20" x14ac:dyDescent="0.25">
      <c r="O432" s="66">
        <v>426</v>
      </c>
      <c r="P432" s="65">
        <f t="shared" si="12"/>
        <v>36</v>
      </c>
      <c r="Q432" s="65">
        <v>6</v>
      </c>
      <c r="S432" s="65" t="s">
        <v>69</v>
      </c>
      <c r="T432">
        <f t="shared" si="13"/>
        <v>8799</v>
      </c>
    </row>
    <row r="433" spans="15:20" x14ac:dyDescent="0.25">
      <c r="O433" s="66">
        <v>427</v>
      </c>
      <c r="P433" s="65">
        <f t="shared" si="12"/>
        <v>36</v>
      </c>
      <c r="Q433" s="65">
        <v>7</v>
      </c>
      <c r="S433" s="65" t="s">
        <v>70</v>
      </c>
      <c r="T433">
        <f t="shared" si="13"/>
        <v>14834</v>
      </c>
    </row>
    <row r="434" spans="15:20" x14ac:dyDescent="0.25">
      <c r="O434" s="66">
        <v>428</v>
      </c>
      <c r="P434" s="65">
        <f t="shared" si="12"/>
        <v>36</v>
      </c>
      <c r="Q434" s="65">
        <v>8</v>
      </c>
      <c r="S434" s="65" t="s">
        <v>71</v>
      </c>
      <c r="T434">
        <f t="shared" si="13"/>
        <v>11902</v>
      </c>
    </row>
    <row r="435" spans="15:20" x14ac:dyDescent="0.25">
      <c r="O435" s="66">
        <v>429</v>
      </c>
      <c r="P435" s="65">
        <f t="shared" si="12"/>
        <v>36</v>
      </c>
      <c r="Q435" s="65">
        <v>9</v>
      </c>
      <c r="S435" s="65" t="s">
        <v>72</v>
      </c>
      <c r="T435">
        <f t="shared" si="13"/>
        <v>9219</v>
      </c>
    </row>
    <row r="436" spans="15:20" x14ac:dyDescent="0.25">
      <c r="O436" s="66">
        <v>430</v>
      </c>
      <c r="P436" s="65">
        <f t="shared" si="12"/>
        <v>36</v>
      </c>
      <c r="Q436" s="65">
        <v>10</v>
      </c>
      <c r="S436" s="65" t="s">
        <v>73</v>
      </c>
      <c r="T436">
        <f t="shared" si="13"/>
        <v>10158</v>
      </c>
    </row>
    <row r="437" spans="15:20" x14ac:dyDescent="0.25">
      <c r="O437" s="66">
        <v>431</v>
      </c>
      <c r="P437" s="65">
        <f t="shared" si="12"/>
        <v>36</v>
      </c>
      <c r="Q437" s="65">
        <v>11</v>
      </c>
      <c r="S437" s="65" t="s">
        <v>74</v>
      </c>
      <c r="T437">
        <f t="shared" si="13"/>
        <v>9710</v>
      </c>
    </row>
    <row r="438" spans="15:20" x14ac:dyDescent="0.25">
      <c r="O438" s="66">
        <v>432</v>
      </c>
      <c r="P438" s="65">
        <f t="shared" si="12"/>
        <v>36</v>
      </c>
      <c r="Q438" s="65">
        <v>12</v>
      </c>
      <c r="S438" s="65" t="s">
        <v>75</v>
      </c>
      <c r="T438">
        <f t="shared" si="13"/>
        <v>7543</v>
      </c>
    </row>
    <row r="439" spans="15:20" x14ac:dyDescent="0.25">
      <c r="O439" s="66">
        <v>433</v>
      </c>
      <c r="P439" s="65">
        <f t="shared" si="12"/>
        <v>37</v>
      </c>
      <c r="Q439" s="65">
        <v>1</v>
      </c>
      <c r="R439">
        <v>1830</v>
      </c>
      <c r="S439" s="65" t="s">
        <v>64</v>
      </c>
      <c r="T439">
        <f t="shared" si="13"/>
        <v>12454</v>
      </c>
    </row>
    <row r="440" spans="15:20" x14ac:dyDescent="0.25">
      <c r="O440" s="66">
        <v>434</v>
      </c>
      <c r="P440" s="65">
        <f t="shared" si="12"/>
        <v>37</v>
      </c>
      <c r="Q440" s="65">
        <v>2</v>
      </c>
      <c r="S440" s="65" t="s">
        <v>65</v>
      </c>
      <c r="T440">
        <f t="shared" si="13"/>
        <v>11044</v>
      </c>
    </row>
    <row r="441" spans="15:20" x14ac:dyDescent="0.25">
      <c r="O441" s="66">
        <v>435</v>
      </c>
      <c r="P441" s="65">
        <f t="shared" si="12"/>
        <v>37</v>
      </c>
      <c r="Q441" s="65">
        <v>3</v>
      </c>
      <c r="S441" s="65" t="s">
        <v>66</v>
      </c>
      <c r="T441">
        <f t="shared" si="13"/>
        <v>8453</v>
      </c>
    </row>
    <row r="442" spans="15:20" x14ac:dyDescent="0.25">
      <c r="O442" s="66">
        <v>436</v>
      </c>
      <c r="P442" s="65">
        <f t="shared" si="12"/>
        <v>37</v>
      </c>
      <c r="Q442" s="65">
        <v>4</v>
      </c>
      <c r="S442" s="65" t="s">
        <v>67</v>
      </c>
      <c r="T442">
        <f t="shared" si="13"/>
        <v>12952</v>
      </c>
    </row>
    <row r="443" spans="15:20" x14ac:dyDescent="0.25">
      <c r="O443" s="66">
        <v>437</v>
      </c>
      <c r="P443" s="65">
        <f t="shared" si="12"/>
        <v>37</v>
      </c>
      <c r="Q443" s="65">
        <v>5</v>
      </c>
      <c r="S443" s="65" t="s">
        <v>68</v>
      </c>
      <c r="T443">
        <f t="shared" si="13"/>
        <v>10722</v>
      </c>
    </row>
    <row r="444" spans="15:20" x14ac:dyDescent="0.25">
      <c r="O444" s="66">
        <v>438</v>
      </c>
      <c r="P444" s="65">
        <f t="shared" si="12"/>
        <v>37</v>
      </c>
      <c r="Q444" s="65">
        <v>6</v>
      </c>
      <c r="S444" s="65" t="s">
        <v>69</v>
      </c>
      <c r="T444">
        <f t="shared" si="13"/>
        <v>8009</v>
      </c>
    </row>
    <row r="445" spans="15:20" x14ac:dyDescent="0.25">
      <c r="O445" s="66">
        <v>439</v>
      </c>
      <c r="P445" s="65">
        <f t="shared" si="12"/>
        <v>37</v>
      </c>
      <c r="Q445" s="65">
        <v>7</v>
      </c>
      <c r="S445" s="65" t="s">
        <v>70</v>
      </c>
      <c r="T445">
        <f t="shared" si="13"/>
        <v>13941</v>
      </c>
    </row>
    <row r="446" spans="15:20" x14ac:dyDescent="0.25">
      <c r="O446" s="66">
        <v>440</v>
      </c>
      <c r="P446" s="65">
        <f t="shared" si="12"/>
        <v>37</v>
      </c>
      <c r="Q446" s="65">
        <v>8</v>
      </c>
      <c r="S446" s="65" t="s">
        <v>71</v>
      </c>
      <c r="T446">
        <f t="shared" si="13"/>
        <v>11557</v>
      </c>
    </row>
    <row r="447" spans="15:20" x14ac:dyDescent="0.25">
      <c r="O447" s="66">
        <v>441</v>
      </c>
      <c r="P447" s="65">
        <f t="shared" si="12"/>
        <v>37</v>
      </c>
      <c r="Q447" s="65">
        <v>9</v>
      </c>
      <c r="S447" s="65" t="s">
        <v>72</v>
      </c>
      <c r="T447">
        <f t="shared" si="13"/>
        <v>8441</v>
      </c>
    </row>
    <row r="448" spans="15:20" x14ac:dyDescent="0.25">
      <c r="O448" s="66">
        <v>442</v>
      </c>
      <c r="P448" s="65">
        <f t="shared" si="12"/>
        <v>37</v>
      </c>
      <c r="Q448" s="65">
        <v>10</v>
      </c>
      <c r="S448" s="65" t="s">
        <v>73</v>
      </c>
      <c r="T448">
        <f t="shared" si="13"/>
        <v>10889</v>
      </c>
    </row>
    <row r="449" spans="15:20" x14ac:dyDescent="0.25">
      <c r="O449" s="66">
        <v>443</v>
      </c>
      <c r="P449" s="65">
        <f t="shared" si="12"/>
        <v>37</v>
      </c>
      <c r="Q449" s="65">
        <v>11</v>
      </c>
      <c r="S449" s="65" t="s">
        <v>74</v>
      </c>
      <c r="T449">
        <f t="shared" si="13"/>
        <v>9506</v>
      </c>
    </row>
    <row r="450" spans="15:20" x14ac:dyDescent="0.25">
      <c r="O450" s="66">
        <v>444</v>
      </c>
      <c r="P450" s="65">
        <f t="shared" si="12"/>
        <v>37</v>
      </c>
      <c r="Q450" s="65">
        <v>12</v>
      </c>
      <c r="S450" s="65" t="s">
        <v>75</v>
      </c>
      <c r="T450">
        <f t="shared" si="13"/>
        <v>8769</v>
      </c>
    </row>
    <row r="451" spans="15:20" x14ac:dyDescent="0.25">
      <c r="O451" s="66">
        <v>445</v>
      </c>
      <c r="P451" s="65">
        <f t="shared" si="12"/>
        <v>38</v>
      </c>
      <c r="Q451" s="65">
        <v>1</v>
      </c>
      <c r="R451">
        <v>1831</v>
      </c>
      <c r="S451" s="65" t="s">
        <v>64</v>
      </c>
      <c r="T451">
        <f t="shared" si="13"/>
        <v>11699</v>
      </c>
    </row>
    <row r="452" spans="15:20" x14ac:dyDescent="0.25">
      <c r="O452" s="66">
        <v>446</v>
      </c>
      <c r="P452" s="65">
        <f t="shared" si="12"/>
        <v>38</v>
      </c>
      <c r="Q452" s="65">
        <v>2</v>
      </c>
      <c r="S452" s="65" t="s">
        <v>65</v>
      </c>
      <c r="T452">
        <f t="shared" si="13"/>
        <v>10587</v>
      </c>
    </row>
    <row r="453" spans="15:20" x14ac:dyDescent="0.25">
      <c r="O453" s="66">
        <v>447</v>
      </c>
      <c r="P453" s="65">
        <f t="shared" si="12"/>
        <v>38</v>
      </c>
      <c r="Q453" s="65">
        <v>3</v>
      </c>
      <c r="S453" s="65" t="s">
        <v>66</v>
      </c>
      <c r="T453">
        <f t="shared" si="13"/>
        <v>8239</v>
      </c>
    </row>
    <row r="454" spans="15:20" x14ac:dyDescent="0.25">
      <c r="O454" s="66">
        <v>448</v>
      </c>
      <c r="P454" s="65">
        <f t="shared" si="12"/>
        <v>38</v>
      </c>
      <c r="Q454" s="65">
        <v>4</v>
      </c>
      <c r="S454" s="65" t="s">
        <v>67</v>
      </c>
      <c r="T454">
        <f t="shared" si="13"/>
        <v>10386</v>
      </c>
    </row>
    <row r="455" spans="15:20" x14ac:dyDescent="0.25">
      <c r="O455" s="66">
        <v>449</v>
      </c>
      <c r="P455" s="65">
        <f t="shared" ref="P455:P518" si="14">ROUNDUP(O455/12,0)</f>
        <v>38</v>
      </c>
      <c r="Q455" s="65">
        <v>5</v>
      </c>
      <c r="S455" s="65" t="s">
        <v>68</v>
      </c>
      <c r="T455">
        <f t="shared" ref="T455:T518" si="15">INDEX($B$7:$M$62,P455,Q455)</f>
        <v>7423</v>
      </c>
    </row>
    <row r="456" spans="15:20" x14ac:dyDescent="0.25">
      <c r="O456" s="66">
        <v>450</v>
      </c>
      <c r="P456" s="65">
        <f t="shared" si="14"/>
        <v>38</v>
      </c>
      <c r="Q456" s="65">
        <v>6</v>
      </c>
      <c r="S456" s="65" t="s">
        <v>69</v>
      </c>
      <c r="T456">
        <f t="shared" si="15"/>
        <v>6374</v>
      </c>
    </row>
    <row r="457" spans="15:20" x14ac:dyDescent="0.25">
      <c r="O457" s="66">
        <v>451</v>
      </c>
      <c r="P457" s="65">
        <f t="shared" si="14"/>
        <v>38</v>
      </c>
      <c r="Q457" s="65">
        <v>7</v>
      </c>
      <c r="S457" s="65" t="s">
        <v>70</v>
      </c>
      <c r="T457">
        <f t="shared" si="15"/>
        <v>10472</v>
      </c>
    </row>
    <row r="458" spans="15:20" x14ac:dyDescent="0.25">
      <c r="O458" s="66">
        <v>452</v>
      </c>
      <c r="P458" s="65">
        <f t="shared" si="14"/>
        <v>38</v>
      </c>
      <c r="Q458" s="65">
        <v>8</v>
      </c>
      <c r="S458" s="65" t="s">
        <v>71</v>
      </c>
      <c r="T458">
        <f t="shared" si="15"/>
        <v>8733</v>
      </c>
    </row>
    <row r="459" spans="15:20" x14ac:dyDescent="0.25">
      <c r="O459" s="66">
        <v>453</v>
      </c>
      <c r="P459" s="65">
        <f t="shared" si="14"/>
        <v>38</v>
      </c>
      <c r="Q459" s="65">
        <v>9</v>
      </c>
      <c r="S459" s="65" t="s">
        <v>72</v>
      </c>
      <c r="T459">
        <f t="shared" si="15"/>
        <v>6345</v>
      </c>
    </row>
    <row r="460" spans="15:20" x14ac:dyDescent="0.25">
      <c r="O460" s="66">
        <v>454</v>
      </c>
      <c r="P460" s="65">
        <f t="shared" si="14"/>
        <v>38</v>
      </c>
      <c r="Q460" s="65">
        <v>10</v>
      </c>
      <c r="S460" s="65" t="s">
        <v>73</v>
      </c>
      <c r="T460">
        <f t="shared" si="15"/>
        <v>10233</v>
      </c>
    </row>
    <row r="461" spans="15:20" x14ac:dyDescent="0.25">
      <c r="O461" s="66">
        <v>455</v>
      </c>
      <c r="P461" s="65">
        <f t="shared" si="14"/>
        <v>38</v>
      </c>
      <c r="Q461" s="65">
        <v>11</v>
      </c>
      <c r="S461" s="65" t="s">
        <v>74</v>
      </c>
      <c r="T461">
        <f t="shared" si="15"/>
        <v>8649</v>
      </c>
    </row>
    <row r="462" spans="15:20" x14ac:dyDescent="0.25">
      <c r="O462" s="66">
        <v>456</v>
      </c>
      <c r="P462" s="65">
        <f t="shared" si="14"/>
        <v>38</v>
      </c>
      <c r="Q462" s="65">
        <v>12</v>
      </c>
      <c r="S462" s="65" t="s">
        <v>75</v>
      </c>
      <c r="T462">
        <f t="shared" si="15"/>
        <v>6510</v>
      </c>
    </row>
    <row r="463" spans="15:20" x14ac:dyDescent="0.25">
      <c r="O463" s="66">
        <v>457</v>
      </c>
      <c r="P463" s="65">
        <f t="shared" si="14"/>
        <v>39</v>
      </c>
      <c r="Q463" s="65">
        <v>1</v>
      </c>
      <c r="R463">
        <v>1832</v>
      </c>
      <c r="S463" s="65" t="s">
        <v>64</v>
      </c>
      <c r="T463">
        <f t="shared" si="15"/>
        <v>11670</v>
      </c>
    </row>
    <row r="464" spans="15:20" x14ac:dyDescent="0.25">
      <c r="O464" s="66">
        <v>458</v>
      </c>
      <c r="P464" s="65">
        <f t="shared" si="14"/>
        <v>39</v>
      </c>
      <c r="Q464" s="65">
        <v>2</v>
      </c>
      <c r="S464" s="65" t="s">
        <v>65</v>
      </c>
      <c r="T464">
        <f t="shared" si="15"/>
        <v>9846</v>
      </c>
    </row>
    <row r="465" spans="15:20" x14ac:dyDescent="0.25">
      <c r="O465" s="66">
        <v>459</v>
      </c>
      <c r="P465" s="65">
        <f t="shared" si="14"/>
        <v>39</v>
      </c>
      <c r="Q465" s="65">
        <v>3</v>
      </c>
      <c r="S465" s="65" t="s">
        <v>66</v>
      </c>
      <c r="T465">
        <f t="shared" si="15"/>
        <v>8478</v>
      </c>
    </row>
    <row r="466" spans="15:20" x14ac:dyDescent="0.25">
      <c r="O466" s="66">
        <v>460</v>
      </c>
      <c r="P466" s="65">
        <f t="shared" si="14"/>
        <v>39</v>
      </c>
      <c r="Q466" s="65">
        <v>4</v>
      </c>
      <c r="S466" s="65" t="s">
        <v>67</v>
      </c>
      <c r="T466">
        <f t="shared" si="15"/>
        <v>10778</v>
      </c>
    </row>
    <row r="467" spans="15:20" x14ac:dyDescent="0.25">
      <c r="O467" s="66">
        <v>461</v>
      </c>
      <c r="P467" s="65">
        <f t="shared" si="14"/>
        <v>39</v>
      </c>
      <c r="Q467" s="65">
        <v>5</v>
      </c>
      <c r="S467" s="65" t="s">
        <v>68</v>
      </c>
      <c r="T467">
        <f t="shared" si="15"/>
        <v>10346</v>
      </c>
    </row>
    <row r="468" spans="15:20" x14ac:dyDescent="0.25">
      <c r="O468" s="66">
        <v>462</v>
      </c>
      <c r="P468" s="65">
        <f t="shared" si="14"/>
        <v>39</v>
      </c>
      <c r="Q468" s="65">
        <v>6</v>
      </c>
      <c r="S468" s="65" t="s">
        <v>69</v>
      </c>
      <c r="T468">
        <f t="shared" si="15"/>
        <v>8126</v>
      </c>
    </row>
    <row r="469" spans="15:20" x14ac:dyDescent="0.25">
      <c r="O469" s="66">
        <v>463</v>
      </c>
      <c r="P469" s="65">
        <f t="shared" si="14"/>
        <v>39</v>
      </c>
      <c r="Q469" s="65">
        <v>7</v>
      </c>
      <c r="S469" s="65" t="s">
        <v>70</v>
      </c>
      <c r="T469">
        <f t="shared" si="15"/>
        <v>11677</v>
      </c>
    </row>
    <row r="470" spans="15:20" x14ac:dyDescent="0.25">
      <c r="O470" s="66">
        <v>464</v>
      </c>
      <c r="P470" s="65">
        <f t="shared" si="14"/>
        <v>39</v>
      </c>
      <c r="Q470" s="65">
        <v>8</v>
      </c>
      <c r="S470" s="65" t="s">
        <v>71</v>
      </c>
      <c r="T470">
        <f t="shared" si="15"/>
        <v>10483</v>
      </c>
    </row>
    <row r="471" spans="15:20" x14ac:dyDescent="0.25">
      <c r="O471" s="66">
        <v>465</v>
      </c>
      <c r="P471" s="65">
        <f t="shared" si="14"/>
        <v>39</v>
      </c>
      <c r="Q471" s="65">
        <v>9</v>
      </c>
      <c r="S471" s="65" t="s">
        <v>72</v>
      </c>
      <c r="T471">
        <f t="shared" si="15"/>
        <v>7711</v>
      </c>
    </row>
    <row r="472" spans="15:20" x14ac:dyDescent="0.25">
      <c r="O472" s="66">
        <v>466</v>
      </c>
      <c r="P472" s="65">
        <f t="shared" si="14"/>
        <v>39</v>
      </c>
      <c r="Q472" s="65">
        <v>10</v>
      </c>
      <c r="S472" s="65" t="s">
        <v>73</v>
      </c>
      <c r="T472">
        <f t="shared" si="15"/>
        <v>9205</v>
      </c>
    </row>
    <row r="473" spans="15:20" x14ac:dyDescent="0.25">
      <c r="O473" s="66">
        <v>467</v>
      </c>
      <c r="P473" s="65">
        <f t="shared" si="14"/>
        <v>39</v>
      </c>
      <c r="Q473" s="65">
        <v>11</v>
      </c>
      <c r="S473" s="65" t="s">
        <v>74</v>
      </c>
      <c r="T473">
        <f t="shared" si="15"/>
        <v>9109</v>
      </c>
    </row>
    <row r="474" spans="15:20" x14ac:dyDescent="0.25">
      <c r="O474" s="66">
        <v>468</v>
      </c>
      <c r="P474" s="65">
        <f t="shared" si="14"/>
        <v>39</v>
      </c>
      <c r="Q474" s="65">
        <v>12</v>
      </c>
      <c r="S474" s="65" t="s">
        <v>75</v>
      </c>
      <c r="T474">
        <f t="shared" si="15"/>
        <v>7359</v>
      </c>
    </row>
    <row r="475" spans="15:20" x14ac:dyDescent="0.25">
      <c r="O475" s="66">
        <v>469</v>
      </c>
      <c r="P475" s="65">
        <f t="shared" si="14"/>
        <v>40</v>
      </c>
      <c r="Q475" s="65">
        <v>1</v>
      </c>
      <c r="R475">
        <v>1833</v>
      </c>
      <c r="S475" s="65" t="s">
        <v>64</v>
      </c>
      <c r="T475">
        <f t="shared" si="15"/>
        <v>10858</v>
      </c>
    </row>
    <row r="476" spans="15:20" x14ac:dyDescent="0.25">
      <c r="O476" s="66">
        <v>470</v>
      </c>
      <c r="P476" s="65">
        <f t="shared" si="14"/>
        <v>40</v>
      </c>
      <c r="Q476" s="65">
        <v>2</v>
      </c>
      <c r="S476" s="65" t="s">
        <v>65</v>
      </c>
      <c r="T476">
        <f t="shared" si="15"/>
        <v>9821</v>
      </c>
    </row>
    <row r="477" spans="15:20" x14ac:dyDescent="0.25">
      <c r="O477" s="66">
        <v>471</v>
      </c>
      <c r="P477" s="65">
        <f t="shared" si="14"/>
        <v>40</v>
      </c>
      <c r="Q477" s="65">
        <v>3</v>
      </c>
      <c r="S477" s="65" t="s">
        <v>66</v>
      </c>
      <c r="T477">
        <f t="shared" si="15"/>
        <v>7730</v>
      </c>
    </row>
    <row r="478" spans="15:20" x14ac:dyDescent="0.25">
      <c r="O478" s="66">
        <v>472</v>
      </c>
      <c r="P478" s="65">
        <f t="shared" si="14"/>
        <v>40</v>
      </c>
      <c r="Q478" s="65">
        <v>4</v>
      </c>
      <c r="S478" s="65" t="s">
        <v>67</v>
      </c>
      <c r="T478">
        <f t="shared" si="15"/>
        <v>9348</v>
      </c>
    </row>
    <row r="479" spans="15:20" x14ac:dyDescent="0.25">
      <c r="O479" s="66">
        <v>473</v>
      </c>
      <c r="P479" s="65">
        <f t="shared" si="14"/>
        <v>40</v>
      </c>
      <c r="Q479" s="65">
        <v>5</v>
      </c>
      <c r="S479" s="65" t="s">
        <v>68</v>
      </c>
      <c r="T479">
        <f t="shared" si="15"/>
        <v>7693</v>
      </c>
    </row>
    <row r="480" spans="15:20" x14ac:dyDescent="0.25">
      <c r="O480" s="66">
        <v>474</v>
      </c>
      <c r="P480" s="65">
        <f t="shared" si="14"/>
        <v>40</v>
      </c>
      <c r="Q480" s="65">
        <v>6</v>
      </c>
      <c r="S480" s="65" t="s">
        <v>69</v>
      </c>
      <c r="T480">
        <f t="shared" si="15"/>
        <v>6740</v>
      </c>
    </row>
    <row r="481" spans="15:20" x14ac:dyDescent="0.25">
      <c r="O481" s="66">
        <v>475</v>
      </c>
      <c r="P481" s="65">
        <f t="shared" si="14"/>
        <v>40</v>
      </c>
      <c r="Q481" s="65">
        <v>7</v>
      </c>
      <c r="S481" s="65" t="s">
        <v>70</v>
      </c>
      <c r="T481">
        <f t="shared" si="15"/>
        <v>10999</v>
      </c>
    </row>
    <row r="482" spans="15:20" x14ac:dyDescent="0.25">
      <c r="O482" s="66">
        <v>476</v>
      </c>
      <c r="P482" s="65">
        <f t="shared" si="14"/>
        <v>40</v>
      </c>
      <c r="Q482" s="65">
        <v>8</v>
      </c>
      <c r="S482" s="65" t="s">
        <v>71</v>
      </c>
      <c r="T482">
        <f t="shared" si="15"/>
        <v>9240</v>
      </c>
    </row>
    <row r="483" spans="15:20" x14ac:dyDescent="0.25">
      <c r="O483" s="66">
        <v>477</v>
      </c>
      <c r="P483" s="65">
        <f t="shared" si="14"/>
        <v>40</v>
      </c>
      <c r="Q483" s="65">
        <v>9</v>
      </c>
      <c r="S483" s="65" t="s">
        <v>72</v>
      </c>
      <c r="T483">
        <f t="shared" si="15"/>
        <v>7611</v>
      </c>
    </row>
    <row r="484" spans="15:20" x14ac:dyDescent="0.25">
      <c r="O484" s="66">
        <v>478</v>
      </c>
      <c r="P484" s="65">
        <f t="shared" si="14"/>
        <v>40</v>
      </c>
      <c r="Q484" s="65">
        <v>10</v>
      </c>
      <c r="S484" s="65" t="s">
        <v>73</v>
      </c>
      <c r="T484">
        <f t="shared" si="15"/>
        <v>9096</v>
      </c>
    </row>
    <row r="485" spans="15:20" x14ac:dyDescent="0.25">
      <c r="O485" s="66">
        <v>479</v>
      </c>
      <c r="P485" s="65">
        <f t="shared" si="14"/>
        <v>40</v>
      </c>
      <c r="Q485" s="65">
        <v>11</v>
      </c>
      <c r="S485" s="65" t="s">
        <v>74</v>
      </c>
      <c r="T485">
        <f t="shared" si="15"/>
        <v>8395</v>
      </c>
    </row>
    <row r="486" spans="15:20" x14ac:dyDescent="0.25">
      <c r="O486" s="66">
        <v>480</v>
      </c>
      <c r="P486" s="65">
        <f t="shared" si="14"/>
        <v>40</v>
      </c>
      <c r="Q486" s="65">
        <v>12</v>
      </c>
      <c r="S486" s="65" t="s">
        <v>75</v>
      </c>
      <c r="T486">
        <f t="shared" si="15"/>
        <v>8678</v>
      </c>
    </row>
    <row r="487" spans="15:20" x14ac:dyDescent="0.25">
      <c r="O487" s="66">
        <v>481</v>
      </c>
      <c r="P487" s="65">
        <f t="shared" si="14"/>
        <v>41</v>
      </c>
      <c r="Q487" s="65">
        <v>1</v>
      </c>
      <c r="R487">
        <v>1834</v>
      </c>
      <c r="S487" s="65" t="s">
        <v>64</v>
      </c>
      <c r="T487">
        <f t="shared" si="15"/>
        <v>12776</v>
      </c>
    </row>
    <row r="488" spans="15:20" x14ac:dyDescent="0.25">
      <c r="O488" s="66">
        <v>482</v>
      </c>
      <c r="P488" s="65">
        <f t="shared" si="14"/>
        <v>41</v>
      </c>
      <c r="Q488" s="65">
        <v>2</v>
      </c>
      <c r="S488" s="65" t="s">
        <v>65</v>
      </c>
      <c r="T488">
        <f t="shared" si="15"/>
        <v>10719</v>
      </c>
    </row>
    <row r="489" spans="15:20" x14ac:dyDescent="0.25">
      <c r="O489" s="66">
        <v>483</v>
      </c>
      <c r="P489" s="65">
        <f t="shared" si="14"/>
        <v>41</v>
      </c>
      <c r="Q489" s="65">
        <v>3</v>
      </c>
      <c r="S489" s="65" t="s">
        <v>66</v>
      </c>
      <c r="T489">
        <f t="shared" si="15"/>
        <v>10135</v>
      </c>
    </row>
    <row r="490" spans="15:20" x14ac:dyDescent="0.25">
      <c r="O490" s="66">
        <v>484</v>
      </c>
      <c r="P490" s="65">
        <f t="shared" si="14"/>
        <v>41</v>
      </c>
      <c r="Q490" s="65">
        <v>4</v>
      </c>
      <c r="S490" s="65" t="s">
        <v>67</v>
      </c>
      <c r="T490">
        <f t="shared" si="15"/>
        <v>13274</v>
      </c>
    </row>
    <row r="491" spans="15:20" x14ac:dyDescent="0.25">
      <c r="O491" s="66">
        <v>485</v>
      </c>
      <c r="P491" s="65">
        <f t="shared" si="14"/>
        <v>41</v>
      </c>
      <c r="Q491" s="65">
        <v>5</v>
      </c>
      <c r="S491" s="65" t="s">
        <v>68</v>
      </c>
      <c r="T491">
        <f t="shared" si="15"/>
        <v>12986</v>
      </c>
    </row>
    <row r="492" spans="15:20" x14ac:dyDescent="0.25">
      <c r="O492" s="66">
        <v>486</v>
      </c>
      <c r="P492" s="65">
        <f t="shared" si="14"/>
        <v>41</v>
      </c>
      <c r="Q492" s="65">
        <v>6</v>
      </c>
      <c r="S492" s="65" t="s">
        <v>69</v>
      </c>
      <c r="T492">
        <f t="shared" si="15"/>
        <v>11920</v>
      </c>
    </row>
    <row r="493" spans="15:20" x14ac:dyDescent="0.25">
      <c r="O493" s="66">
        <v>487</v>
      </c>
      <c r="P493" s="65">
        <f t="shared" si="14"/>
        <v>41</v>
      </c>
      <c r="Q493" s="65">
        <v>7</v>
      </c>
      <c r="S493" s="65" t="s">
        <v>70</v>
      </c>
      <c r="T493">
        <f t="shared" si="15"/>
        <v>17247</v>
      </c>
    </row>
    <row r="494" spans="15:20" x14ac:dyDescent="0.25">
      <c r="O494" s="66">
        <v>488</v>
      </c>
      <c r="P494" s="65">
        <f t="shared" si="14"/>
        <v>41</v>
      </c>
      <c r="Q494" s="65">
        <v>8</v>
      </c>
      <c r="S494" s="65" t="s">
        <v>71</v>
      </c>
      <c r="T494">
        <f t="shared" si="15"/>
        <v>13605</v>
      </c>
    </row>
    <row r="495" spans="15:20" x14ac:dyDescent="0.25">
      <c r="O495" s="66">
        <v>489</v>
      </c>
      <c r="P495" s="65">
        <f t="shared" si="14"/>
        <v>41</v>
      </c>
      <c r="Q495" s="65">
        <v>9</v>
      </c>
      <c r="S495" s="65" t="s">
        <v>72</v>
      </c>
      <c r="T495">
        <f t="shared" si="15"/>
        <v>12067</v>
      </c>
    </row>
    <row r="496" spans="15:20" x14ac:dyDescent="0.25">
      <c r="O496" s="66">
        <v>490</v>
      </c>
      <c r="P496" s="65">
        <f t="shared" si="14"/>
        <v>41</v>
      </c>
      <c r="Q496" s="65">
        <v>10</v>
      </c>
      <c r="S496" s="65" t="s">
        <v>73</v>
      </c>
      <c r="T496">
        <f t="shared" si="15"/>
        <v>13864</v>
      </c>
    </row>
    <row r="497" spans="15:20" x14ac:dyDescent="0.25">
      <c r="O497" s="66">
        <v>491</v>
      </c>
      <c r="P497" s="65">
        <f t="shared" si="14"/>
        <v>41</v>
      </c>
      <c r="Q497" s="65">
        <v>11</v>
      </c>
      <c r="S497" s="65" t="s">
        <v>74</v>
      </c>
      <c r="T497">
        <f t="shared" si="15"/>
        <v>11007</v>
      </c>
    </row>
    <row r="498" spans="15:20" x14ac:dyDescent="0.25">
      <c r="O498" s="66">
        <v>492</v>
      </c>
      <c r="P498" s="65">
        <f t="shared" si="14"/>
        <v>41</v>
      </c>
      <c r="Q498" s="65">
        <v>12</v>
      </c>
      <c r="S498" s="65" t="s">
        <v>75</v>
      </c>
      <c r="T498">
        <f t="shared" si="15"/>
        <v>10438</v>
      </c>
    </row>
    <row r="499" spans="15:20" x14ac:dyDescent="0.25">
      <c r="O499" s="66">
        <v>493</v>
      </c>
      <c r="P499" s="65">
        <f t="shared" si="14"/>
        <v>42</v>
      </c>
      <c r="Q499" s="65">
        <v>1</v>
      </c>
      <c r="R499">
        <v>1835</v>
      </c>
      <c r="S499" s="65" t="s">
        <v>64</v>
      </c>
      <c r="T499">
        <f t="shared" si="15"/>
        <v>14618</v>
      </c>
    </row>
    <row r="500" spans="15:20" x14ac:dyDescent="0.25">
      <c r="O500" s="66">
        <v>494</v>
      </c>
      <c r="P500" s="65">
        <f t="shared" si="14"/>
        <v>42</v>
      </c>
      <c r="Q500" s="65">
        <v>2</v>
      </c>
      <c r="S500" s="65" t="s">
        <v>65</v>
      </c>
      <c r="T500">
        <f t="shared" si="15"/>
        <v>11683</v>
      </c>
    </row>
    <row r="501" spans="15:20" x14ac:dyDescent="0.25">
      <c r="O501" s="66">
        <v>495</v>
      </c>
      <c r="P501" s="65">
        <f t="shared" si="14"/>
        <v>42</v>
      </c>
      <c r="Q501" s="65">
        <v>3</v>
      </c>
      <c r="S501" s="65" t="s">
        <v>66</v>
      </c>
      <c r="T501">
        <f t="shared" si="15"/>
        <v>10028</v>
      </c>
    </row>
    <row r="502" spans="15:20" x14ac:dyDescent="0.25">
      <c r="O502" s="66">
        <v>496</v>
      </c>
      <c r="P502" s="65">
        <f t="shared" si="14"/>
        <v>42</v>
      </c>
      <c r="Q502" s="65">
        <v>4</v>
      </c>
      <c r="S502" s="65" t="s">
        <v>67</v>
      </c>
      <c r="T502">
        <f t="shared" si="15"/>
        <v>12982</v>
      </c>
    </row>
    <row r="503" spans="15:20" x14ac:dyDescent="0.25">
      <c r="O503" s="66">
        <v>497</v>
      </c>
      <c r="P503" s="65">
        <f t="shared" si="14"/>
        <v>42</v>
      </c>
      <c r="Q503" s="65">
        <v>5</v>
      </c>
      <c r="S503" s="65" t="s">
        <v>68</v>
      </c>
      <c r="T503">
        <f t="shared" si="15"/>
        <v>10855</v>
      </c>
    </row>
    <row r="504" spans="15:20" x14ac:dyDescent="0.25">
      <c r="O504" s="66">
        <v>498</v>
      </c>
      <c r="P504" s="65">
        <f t="shared" si="14"/>
        <v>42</v>
      </c>
      <c r="Q504" s="65">
        <v>6</v>
      </c>
      <c r="S504" s="65" t="s">
        <v>69</v>
      </c>
      <c r="T504">
        <f t="shared" si="15"/>
        <v>10495</v>
      </c>
    </row>
    <row r="505" spans="15:20" x14ac:dyDescent="0.25">
      <c r="O505" s="66">
        <v>499</v>
      </c>
      <c r="P505" s="65">
        <f t="shared" si="14"/>
        <v>42</v>
      </c>
      <c r="Q505" s="65">
        <v>7</v>
      </c>
      <c r="S505" s="65" t="s">
        <v>70</v>
      </c>
      <c r="T505">
        <f t="shared" si="15"/>
        <v>14892</v>
      </c>
    </row>
    <row r="506" spans="15:20" x14ac:dyDescent="0.25">
      <c r="O506" s="66">
        <v>500</v>
      </c>
      <c r="P506" s="65">
        <f t="shared" si="14"/>
        <v>42</v>
      </c>
      <c r="Q506" s="65">
        <v>8</v>
      </c>
      <c r="S506" s="65" t="s">
        <v>71</v>
      </c>
      <c r="T506">
        <f t="shared" si="15"/>
        <v>13241</v>
      </c>
    </row>
    <row r="507" spans="15:20" x14ac:dyDescent="0.25">
      <c r="O507" s="66">
        <v>501</v>
      </c>
      <c r="P507" s="65">
        <f t="shared" si="14"/>
        <v>42</v>
      </c>
      <c r="Q507" s="65">
        <v>9</v>
      </c>
      <c r="S507" s="65" t="s">
        <v>72</v>
      </c>
      <c r="T507">
        <f t="shared" si="15"/>
        <v>13442</v>
      </c>
    </row>
    <row r="508" spans="15:20" x14ac:dyDescent="0.25">
      <c r="O508" s="66">
        <v>502</v>
      </c>
      <c r="P508" s="65">
        <f t="shared" si="14"/>
        <v>42</v>
      </c>
      <c r="Q508" s="65">
        <v>10</v>
      </c>
      <c r="S508" s="65" t="s">
        <v>73</v>
      </c>
      <c r="T508">
        <f t="shared" si="15"/>
        <v>18147</v>
      </c>
    </row>
    <row r="509" spans="15:20" x14ac:dyDescent="0.25">
      <c r="O509" s="66">
        <v>503</v>
      </c>
      <c r="P509" s="65">
        <f t="shared" si="14"/>
        <v>42</v>
      </c>
      <c r="Q509" s="65">
        <v>11</v>
      </c>
      <c r="S509" s="65" t="s">
        <v>74</v>
      </c>
      <c r="T509">
        <f t="shared" si="15"/>
        <v>17258</v>
      </c>
    </row>
    <row r="510" spans="15:20" x14ac:dyDescent="0.25">
      <c r="O510" s="66">
        <v>504</v>
      </c>
      <c r="P510" s="65">
        <f t="shared" si="14"/>
        <v>42</v>
      </c>
      <c r="Q510" s="65">
        <v>12</v>
      </c>
      <c r="S510" s="65" t="s">
        <v>75</v>
      </c>
      <c r="T510">
        <f t="shared" si="15"/>
        <v>17086</v>
      </c>
    </row>
    <row r="511" spans="15:20" x14ac:dyDescent="0.25">
      <c r="O511" s="66">
        <v>505</v>
      </c>
      <c r="P511" s="65">
        <f t="shared" si="14"/>
        <v>43</v>
      </c>
      <c r="Q511" s="65">
        <v>1</v>
      </c>
      <c r="R511">
        <v>1836</v>
      </c>
      <c r="S511" s="65" t="s">
        <v>64</v>
      </c>
      <c r="T511">
        <f t="shared" si="15"/>
        <v>17357</v>
      </c>
    </row>
    <row r="512" spans="15:20" x14ac:dyDescent="0.25">
      <c r="O512" s="66">
        <v>506</v>
      </c>
      <c r="P512" s="65">
        <f t="shared" si="14"/>
        <v>43</v>
      </c>
      <c r="Q512" s="65">
        <v>2</v>
      </c>
      <c r="S512" s="65" t="s">
        <v>65</v>
      </c>
      <c r="T512">
        <f t="shared" si="15"/>
        <v>13784</v>
      </c>
    </row>
    <row r="513" spans="15:20" x14ac:dyDescent="0.25">
      <c r="O513" s="66">
        <v>507</v>
      </c>
      <c r="P513" s="65">
        <f t="shared" si="14"/>
        <v>43</v>
      </c>
      <c r="Q513" s="65">
        <v>3</v>
      </c>
      <c r="S513" s="65" t="s">
        <v>66</v>
      </c>
      <c r="T513">
        <f t="shared" si="15"/>
        <v>11830</v>
      </c>
    </row>
    <row r="514" spans="15:20" x14ac:dyDescent="0.25">
      <c r="O514" s="66">
        <v>508</v>
      </c>
      <c r="P514" s="65">
        <f t="shared" si="14"/>
        <v>43</v>
      </c>
      <c r="Q514" s="65">
        <v>4</v>
      </c>
      <c r="S514" s="65" t="s">
        <v>67</v>
      </c>
      <c r="T514">
        <f t="shared" si="15"/>
        <v>13426</v>
      </c>
    </row>
    <row r="515" spans="15:20" x14ac:dyDescent="0.25">
      <c r="O515" s="66">
        <v>509</v>
      </c>
      <c r="P515" s="65">
        <f t="shared" si="14"/>
        <v>43</v>
      </c>
      <c r="Q515" s="65">
        <v>5</v>
      </c>
      <c r="S515" s="65" t="s">
        <v>68</v>
      </c>
      <c r="T515">
        <f t="shared" si="15"/>
        <v>12035</v>
      </c>
    </row>
    <row r="516" spans="15:20" x14ac:dyDescent="0.25">
      <c r="O516" s="66">
        <v>510</v>
      </c>
      <c r="P516" s="65">
        <f t="shared" si="14"/>
        <v>43</v>
      </c>
      <c r="Q516" s="65">
        <v>6</v>
      </c>
      <c r="S516" s="65" t="s">
        <v>69</v>
      </c>
      <c r="T516">
        <f t="shared" si="15"/>
        <v>13611</v>
      </c>
    </row>
    <row r="517" spans="15:20" x14ac:dyDescent="0.25">
      <c r="O517" s="66">
        <v>511</v>
      </c>
      <c r="P517" s="65">
        <f t="shared" si="14"/>
        <v>43</v>
      </c>
      <c r="Q517" s="65">
        <v>7</v>
      </c>
      <c r="S517" s="65" t="s">
        <v>70</v>
      </c>
      <c r="T517">
        <f t="shared" si="15"/>
        <v>17156</v>
      </c>
    </row>
    <row r="518" spans="15:20" x14ac:dyDescent="0.25">
      <c r="O518" s="66">
        <v>512</v>
      </c>
      <c r="P518" s="65">
        <f t="shared" si="14"/>
        <v>43</v>
      </c>
      <c r="Q518" s="65">
        <v>8</v>
      </c>
      <c r="S518" s="65" t="s">
        <v>71</v>
      </c>
      <c r="T518">
        <f t="shared" si="15"/>
        <v>14881</v>
      </c>
    </row>
    <row r="519" spans="15:20" x14ac:dyDescent="0.25">
      <c r="O519" s="66">
        <v>513</v>
      </c>
      <c r="P519" s="65">
        <f t="shared" ref="P519:P582" si="16">ROUNDUP(O519/12,0)</f>
        <v>43</v>
      </c>
      <c r="Q519" s="65">
        <v>9</v>
      </c>
      <c r="S519" s="65" t="s">
        <v>72</v>
      </c>
      <c r="T519">
        <f t="shared" ref="T519:T582" si="17">INDEX($B$7:$M$62,P519,Q519)</f>
        <v>12988</v>
      </c>
    </row>
    <row r="520" spans="15:20" x14ac:dyDescent="0.25">
      <c r="O520" s="66">
        <v>514</v>
      </c>
      <c r="P520" s="65">
        <f t="shared" si="16"/>
        <v>43</v>
      </c>
      <c r="Q520" s="65">
        <v>10</v>
      </c>
      <c r="S520" s="65" t="s">
        <v>73</v>
      </c>
      <c r="T520">
        <f t="shared" si="17"/>
        <v>14951</v>
      </c>
    </row>
    <row r="521" spans="15:20" x14ac:dyDescent="0.25">
      <c r="O521" s="66">
        <v>515</v>
      </c>
      <c r="P521" s="65">
        <f t="shared" si="16"/>
        <v>43</v>
      </c>
      <c r="Q521" s="65">
        <v>11</v>
      </c>
      <c r="S521" s="65" t="s">
        <v>74</v>
      </c>
      <c r="T521">
        <f t="shared" si="17"/>
        <v>14326</v>
      </c>
    </row>
    <row r="522" spans="15:20" x14ac:dyDescent="0.25">
      <c r="O522" s="66">
        <v>516</v>
      </c>
      <c r="P522" s="65">
        <f t="shared" si="16"/>
        <v>43</v>
      </c>
      <c r="Q522" s="65">
        <v>12</v>
      </c>
      <c r="S522" s="65" t="s">
        <v>75</v>
      </c>
      <c r="T522">
        <f t="shared" si="17"/>
        <v>17525</v>
      </c>
    </row>
    <row r="523" spans="15:20" x14ac:dyDescent="0.25">
      <c r="O523" s="66">
        <v>517</v>
      </c>
      <c r="P523" s="65">
        <f t="shared" si="16"/>
        <v>44</v>
      </c>
      <c r="Q523" s="65">
        <v>1</v>
      </c>
      <c r="R523">
        <v>1837</v>
      </c>
      <c r="S523" s="65" t="s">
        <v>64</v>
      </c>
      <c r="T523">
        <f t="shared" si="17"/>
        <v>18726</v>
      </c>
    </row>
    <row r="524" spans="15:20" x14ac:dyDescent="0.25">
      <c r="O524" s="66">
        <v>518</v>
      </c>
      <c r="P524" s="65">
        <f t="shared" si="16"/>
        <v>44</v>
      </c>
      <c r="Q524" s="65">
        <v>2</v>
      </c>
      <c r="S524" s="65" t="s">
        <v>65</v>
      </c>
      <c r="T524">
        <f t="shared" si="17"/>
        <v>14535</v>
      </c>
    </row>
    <row r="525" spans="15:20" x14ac:dyDescent="0.25">
      <c r="O525" s="66">
        <v>519</v>
      </c>
      <c r="P525" s="65">
        <f t="shared" si="16"/>
        <v>44</v>
      </c>
      <c r="Q525" s="65">
        <v>3</v>
      </c>
      <c r="S525" s="65" t="s">
        <v>66</v>
      </c>
      <c r="T525">
        <f t="shared" si="17"/>
        <v>12822</v>
      </c>
    </row>
    <row r="526" spans="15:20" x14ac:dyDescent="0.25">
      <c r="O526" s="66">
        <v>520</v>
      </c>
      <c r="P526" s="65">
        <f t="shared" si="16"/>
        <v>44</v>
      </c>
      <c r="Q526" s="65">
        <v>4</v>
      </c>
      <c r="S526" s="65" t="s">
        <v>67</v>
      </c>
      <c r="T526">
        <f t="shared" si="17"/>
        <v>15548</v>
      </c>
    </row>
    <row r="527" spans="15:20" x14ac:dyDescent="0.25">
      <c r="O527" s="66">
        <v>521</v>
      </c>
      <c r="P527" s="65">
        <f t="shared" si="16"/>
        <v>44</v>
      </c>
      <c r="Q527" s="65">
        <v>5</v>
      </c>
      <c r="S527" s="65" t="s">
        <v>68</v>
      </c>
      <c r="T527">
        <f t="shared" si="17"/>
        <v>13646</v>
      </c>
    </row>
    <row r="528" spans="15:20" x14ac:dyDescent="0.25">
      <c r="O528" s="66">
        <v>522</v>
      </c>
      <c r="P528" s="65">
        <f t="shared" si="16"/>
        <v>44</v>
      </c>
      <c r="Q528" s="65">
        <v>6</v>
      </c>
      <c r="S528" s="65" t="s">
        <v>69</v>
      </c>
      <c r="T528">
        <f t="shared" si="17"/>
        <v>10867</v>
      </c>
    </row>
    <row r="529" spans="15:20" x14ac:dyDescent="0.25">
      <c r="O529" s="66">
        <v>523</v>
      </c>
      <c r="P529" s="65">
        <f t="shared" si="16"/>
        <v>44</v>
      </c>
      <c r="Q529" s="65">
        <v>7</v>
      </c>
      <c r="S529" s="65" t="s">
        <v>70</v>
      </c>
      <c r="T529">
        <f t="shared" si="17"/>
        <v>14942</v>
      </c>
    </row>
    <row r="530" spans="15:20" x14ac:dyDescent="0.25">
      <c r="O530" s="66">
        <v>524</v>
      </c>
      <c r="P530" s="65">
        <f t="shared" si="16"/>
        <v>44</v>
      </c>
      <c r="Q530" s="65">
        <v>8</v>
      </c>
      <c r="S530" s="65" t="s">
        <v>71</v>
      </c>
      <c r="T530">
        <f t="shared" si="17"/>
        <v>13654</v>
      </c>
    </row>
    <row r="531" spans="15:20" x14ac:dyDescent="0.25">
      <c r="O531" s="66">
        <v>525</v>
      </c>
      <c r="P531" s="65">
        <f t="shared" si="16"/>
        <v>44</v>
      </c>
      <c r="Q531" s="65">
        <v>9</v>
      </c>
      <c r="S531" s="65" t="s">
        <v>72</v>
      </c>
      <c r="T531">
        <f t="shared" si="17"/>
        <v>10105</v>
      </c>
    </row>
    <row r="532" spans="15:20" x14ac:dyDescent="0.25">
      <c r="O532" s="66">
        <v>526</v>
      </c>
      <c r="P532" s="65">
        <f t="shared" si="16"/>
        <v>44</v>
      </c>
      <c r="Q532" s="65">
        <v>10</v>
      </c>
      <c r="S532" s="65" t="s">
        <v>73</v>
      </c>
      <c r="T532">
        <f t="shared" si="17"/>
        <v>10296</v>
      </c>
    </row>
    <row r="533" spans="15:20" x14ac:dyDescent="0.25">
      <c r="O533" s="66">
        <v>527</v>
      </c>
      <c r="P533" s="65">
        <f t="shared" si="16"/>
        <v>44</v>
      </c>
      <c r="Q533" s="65">
        <v>11</v>
      </c>
      <c r="S533" s="65" t="s">
        <v>74</v>
      </c>
      <c r="T533">
        <f t="shared" si="17"/>
        <v>9649</v>
      </c>
    </row>
    <row r="534" spans="15:20" x14ac:dyDescent="0.25">
      <c r="O534" s="66">
        <v>528</v>
      </c>
      <c r="P534" s="65">
        <f t="shared" si="16"/>
        <v>44</v>
      </c>
      <c r="Q534" s="65">
        <v>12</v>
      </c>
      <c r="S534" s="65" t="s">
        <v>75</v>
      </c>
      <c r="T534">
        <f t="shared" si="17"/>
        <v>7092</v>
      </c>
    </row>
    <row r="535" spans="15:20" x14ac:dyDescent="0.25">
      <c r="O535" s="66">
        <v>529</v>
      </c>
      <c r="P535" s="65">
        <f t="shared" si="16"/>
        <v>45</v>
      </c>
      <c r="Q535" s="65">
        <v>1</v>
      </c>
      <c r="R535">
        <v>1838</v>
      </c>
      <c r="S535" s="65" t="s">
        <v>64</v>
      </c>
      <c r="T535">
        <f t="shared" si="17"/>
        <v>11709</v>
      </c>
    </row>
    <row r="536" spans="15:20" x14ac:dyDescent="0.25">
      <c r="O536" s="66">
        <v>530</v>
      </c>
      <c r="P536" s="65">
        <f t="shared" si="16"/>
        <v>45</v>
      </c>
      <c r="Q536" s="65">
        <v>2</v>
      </c>
      <c r="S536" s="65" t="s">
        <v>65</v>
      </c>
      <c r="T536">
        <f t="shared" si="17"/>
        <v>9336</v>
      </c>
    </row>
    <row r="537" spans="15:20" x14ac:dyDescent="0.25">
      <c r="O537" s="66">
        <v>531</v>
      </c>
      <c r="P537" s="65">
        <f t="shared" si="16"/>
        <v>45</v>
      </c>
      <c r="Q537" s="65">
        <v>3</v>
      </c>
      <c r="S537" s="65" t="s">
        <v>66</v>
      </c>
      <c r="T537">
        <f t="shared" si="17"/>
        <v>7691</v>
      </c>
    </row>
    <row r="538" spans="15:20" x14ac:dyDescent="0.25">
      <c r="O538" s="66">
        <v>532</v>
      </c>
      <c r="P538" s="65">
        <f t="shared" si="16"/>
        <v>45</v>
      </c>
      <c r="Q538" s="65">
        <v>4</v>
      </c>
      <c r="S538" s="65" t="s">
        <v>67</v>
      </c>
      <c r="T538">
        <f t="shared" si="17"/>
        <v>10488</v>
      </c>
    </row>
    <row r="539" spans="15:20" x14ac:dyDescent="0.25">
      <c r="O539" s="66">
        <v>533</v>
      </c>
      <c r="P539" s="65">
        <f t="shared" si="16"/>
        <v>45</v>
      </c>
      <c r="Q539" s="65">
        <v>5</v>
      </c>
      <c r="S539" s="65" t="s">
        <v>68</v>
      </c>
      <c r="T539">
        <f t="shared" si="17"/>
        <v>9449</v>
      </c>
    </row>
    <row r="540" spans="15:20" x14ac:dyDescent="0.25">
      <c r="O540" s="66">
        <v>534</v>
      </c>
      <c r="P540" s="65">
        <f t="shared" si="16"/>
        <v>45</v>
      </c>
      <c r="Q540" s="65">
        <v>6</v>
      </c>
      <c r="S540" s="65" t="s">
        <v>69</v>
      </c>
      <c r="T540">
        <f t="shared" si="17"/>
        <v>6882</v>
      </c>
    </row>
    <row r="541" spans="15:20" x14ac:dyDescent="0.25">
      <c r="O541" s="66">
        <v>535</v>
      </c>
      <c r="P541" s="65">
        <f t="shared" si="16"/>
        <v>45</v>
      </c>
      <c r="Q541" s="65">
        <v>7</v>
      </c>
      <c r="S541" s="65" t="s">
        <v>70</v>
      </c>
      <c r="T541">
        <f t="shared" si="17"/>
        <v>11308</v>
      </c>
    </row>
    <row r="542" spans="15:20" x14ac:dyDescent="0.25">
      <c r="O542" s="66">
        <v>536</v>
      </c>
      <c r="P542" s="65">
        <f t="shared" si="16"/>
        <v>45</v>
      </c>
      <c r="Q542" s="65">
        <v>8</v>
      </c>
      <c r="S542" s="65" t="s">
        <v>71</v>
      </c>
      <c r="T542">
        <f t="shared" si="17"/>
        <v>9599</v>
      </c>
    </row>
    <row r="543" spans="15:20" x14ac:dyDescent="0.25">
      <c r="O543" s="66">
        <v>537</v>
      </c>
      <c r="P543" s="65">
        <f t="shared" si="16"/>
        <v>45</v>
      </c>
      <c r="Q543" s="65">
        <v>9</v>
      </c>
      <c r="S543" s="65" t="s">
        <v>72</v>
      </c>
      <c r="T543">
        <f t="shared" si="17"/>
        <v>6710</v>
      </c>
    </row>
    <row r="544" spans="15:20" x14ac:dyDescent="0.25">
      <c r="O544" s="66">
        <v>538</v>
      </c>
      <c r="P544" s="65">
        <f t="shared" si="16"/>
        <v>45</v>
      </c>
      <c r="Q544" s="65">
        <v>10</v>
      </c>
      <c r="S544" s="65" t="s">
        <v>73</v>
      </c>
      <c r="T544">
        <f t="shared" si="17"/>
        <v>8464</v>
      </c>
    </row>
    <row r="545" spans="15:20" x14ac:dyDescent="0.25">
      <c r="O545" s="66">
        <v>539</v>
      </c>
      <c r="P545" s="65">
        <f t="shared" si="16"/>
        <v>45</v>
      </c>
      <c r="Q545" s="65">
        <v>11</v>
      </c>
      <c r="S545" s="65" t="s">
        <v>74</v>
      </c>
      <c r="T545">
        <f t="shared" si="17"/>
        <v>7115</v>
      </c>
    </row>
    <row r="546" spans="15:20" x14ac:dyDescent="0.25">
      <c r="O546" s="66">
        <v>540</v>
      </c>
      <c r="P546" s="65">
        <f t="shared" si="16"/>
        <v>45</v>
      </c>
      <c r="Q546" s="65">
        <v>12</v>
      </c>
      <c r="S546" s="65" t="s">
        <v>75</v>
      </c>
      <c r="T546">
        <f t="shared" si="17"/>
        <v>6872</v>
      </c>
    </row>
    <row r="547" spans="15:20" x14ac:dyDescent="0.25">
      <c r="O547" s="66">
        <v>541</v>
      </c>
      <c r="P547" s="65">
        <f t="shared" si="16"/>
        <v>46</v>
      </c>
      <c r="Q547" s="65">
        <v>1</v>
      </c>
      <c r="R547">
        <v>1839</v>
      </c>
      <c r="S547" s="65" t="s">
        <v>64</v>
      </c>
      <c r="T547">
        <f t="shared" si="17"/>
        <v>10673</v>
      </c>
    </row>
    <row r="548" spans="15:20" x14ac:dyDescent="0.25">
      <c r="O548" s="66">
        <v>542</v>
      </c>
      <c r="P548" s="65">
        <f t="shared" si="16"/>
        <v>46</v>
      </c>
      <c r="Q548" s="65">
        <v>2</v>
      </c>
      <c r="S548" s="65" t="s">
        <v>65</v>
      </c>
      <c r="T548">
        <f t="shared" si="17"/>
        <v>8791</v>
      </c>
    </row>
    <row r="549" spans="15:20" x14ac:dyDescent="0.25">
      <c r="O549" s="66">
        <v>543</v>
      </c>
      <c r="P549" s="65">
        <f t="shared" si="16"/>
        <v>46</v>
      </c>
      <c r="Q549" s="65">
        <v>3</v>
      </c>
      <c r="S549" s="65" t="s">
        <v>66</v>
      </c>
      <c r="T549">
        <f t="shared" si="17"/>
        <v>8237</v>
      </c>
    </row>
    <row r="550" spans="15:20" x14ac:dyDescent="0.25">
      <c r="O550" s="66">
        <v>544</v>
      </c>
      <c r="P550" s="65">
        <f t="shared" si="16"/>
        <v>46</v>
      </c>
      <c r="Q550" s="65">
        <v>4</v>
      </c>
      <c r="S550" s="65" t="s">
        <v>67</v>
      </c>
      <c r="T550">
        <f t="shared" si="17"/>
        <v>12558</v>
      </c>
    </row>
    <row r="551" spans="15:20" x14ac:dyDescent="0.25">
      <c r="O551" s="66">
        <v>545</v>
      </c>
      <c r="P551" s="65">
        <f t="shared" si="16"/>
        <v>46</v>
      </c>
      <c r="Q551" s="65">
        <v>5</v>
      </c>
      <c r="S551" s="65" t="s">
        <v>68</v>
      </c>
      <c r="T551">
        <f t="shared" si="17"/>
        <v>10916</v>
      </c>
    </row>
    <row r="552" spans="15:20" x14ac:dyDescent="0.25">
      <c r="O552" s="66">
        <v>546</v>
      </c>
      <c r="P552" s="65">
        <f t="shared" si="16"/>
        <v>46</v>
      </c>
      <c r="Q552" s="65">
        <v>6</v>
      </c>
      <c r="S552" s="65" t="s">
        <v>69</v>
      </c>
      <c r="T552">
        <f t="shared" si="17"/>
        <v>10408</v>
      </c>
    </row>
    <row r="553" spans="15:20" x14ac:dyDescent="0.25">
      <c r="O553" s="66">
        <v>547</v>
      </c>
      <c r="P553" s="65">
        <f t="shared" si="16"/>
        <v>46</v>
      </c>
      <c r="Q553" s="65">
        <v>7</v>
      </c>
      <c r="S553" s="65" t="s">
        <v>70</v>
      </c>
      <c r="T553">
        <f t="shared" si="17"/>
        <v>14931</v>
      </c>
    </row>
    <row r="554" spans="15:20" x14ac:dyDescent="0.25">
      <c r="O554" s="66">
        <v>548</v>
      </c>
      <c r="P554" s="65">
        <f t="shared" si="16"/>
        <v>46</v>
      </c>
      <c r="Q554" s="65">
        <v>8</v>
      </c>
      <c r="S554" s="65" t="s">
        <v>71</v>
      </c>
      <c r="T554">
        <f t="shared" si="17"/>
        <v>14064</v>
      </c>
    </row>
    <row r="555" spans="15:20" x14ac:dyDescent="0.25">
      <c r="O555" s="66">
        <v>549</v>
      </c>
      <c r="P555" s="65">
        <f t="shared" si="16"/>
        <v>46</v>
      </c>
      <c r="Q555" s="65">
        <v>9</v>
      </c>
      <c r="S555" s="65" t="s">
        <v>72</v>
      </c>
      <c r="T555">
        <f t="shared" si="17"/>
        <v>11733</v>
      </c>
    </row>
    <row r="556" spans="15:20" x14ac:dyDescent="0.25">
      <c r="O556" s="66">
        <v>550</v>
      </c>
      <c r="P556" s="65">
        <f t="shared" si="16"/>
        <v>46</v>
      </c>
      <c r="Q556" s="65">
        <v>10</v>
      </c>
      <c r="S556" s="65" t="s">
        <v>73</v>
      </c>
      <c r="T556">
        <f t="shared" si="17"/>
        <v>13054</v>
      </c>
    </row>
    <row r="557" spans="15:20" x14ac:dyDescent="0.25">
      <c r="O557" s="66">
        <v>551</v>
      </c>
      <c r="P557" s="65">
        <f t="shared" si="16"/>
        <v>46</v>
      </c>
      <c r="Q557" s="65">
        <v>11</v>
      </c>
      <c r="S557" s="65" t="s">
        <v>74</v>
      </c>
      <c r="T557">
        <f t="shared" si="17"/>
        <v>11340</v>
      </c>
    </row>
    <row r="558" spans="15:20" x14ac:dyDescent="0.25">
      <c r="O558" s="66">
        <v>552</v>
      </c>
      <c r="P558" s="65">
        <f t="shared" si="16"/>
        <v>46</v>
      </c>
      <c r="Q558" s="65">
        <v>12</v>
      </c>
      <c r="S558" s="65" t="s">
        <v>75</v>
      </c>
      <c r="T558">
        <f t="shared" si="17"/>
        <v>10698</v>
      </c>
    </row>
    <row r="559" spans="15:20" x14ac:dyDescent="0.25">
      <c r="O559" s="66">
        <v>553</v>
      </c>
      <c r="P559" s="65">
        <f t="shared" si="16"/>
        <v>47</v>
      </c>
      <c r="Q559" s="65">
        <v>1</v>
      </c>
      <c r="R559">
        <v>1840</v>
      </c>
      <c r="S559" s="65" t="s">
        <v>64</v>
      </c>
      <c r="T559">
        <f t="shared" si="17"/>
        <v>13998</v>
      </c>
    </row>
    <row r="560" spans="15:20" x14ac:dyDescent="0.25">
      <c r="O560" s="66">
        <v>554</v>
      </c>
      <c r="P560" s="65">
        <f t="shared" si="16"/>
        <v>47</v>
      </c>
      <c r="Q560" s="65">
        <v>2</v>
      </c>
      <c r="S560" s="65" t="s">
        <v>65</v>
      </c>
      <c r="T560">
        <f t="shared" si="17"/>
        <v>10233</v>
      </c>
    </row>
    <row r="561" spans="15:20" x14ac:dyDescent="0.25">
      <c r="O561" s="66">
        <v>555</v>
      </c>
      <c r="P561" s="65">
        <f t="shared" si="16"/>
        <v>47</v>
      </c>
      <c r="Q561" s="65">
        <v>3</v>
      </c>
      <c r="S561" s="65" t="s">
        <v>66</v>
      </c>
      <c r="T561">
        <f t="shared" si="17"/>
        <v>8706</v>
      </c>
    </row>
    <row r="562" spans="15:20" x14ac:dyDescent="0.25">
      <c r="O562" s="66">
        <v>556</v>
      </c>
      <c r="P562" s="65">
        <f t="shared" si="16"/>
        <v>47</v>
      </c>
      <c r="Q562" s="65">
        <v>4</v>
      </c>
      <c r="S562" s="65" t="s">
        <v>67</v>
      </c>
      <c r="T562">
        <f t="shared" si="17"/>
        <v>11582</v>
      </c>
    </row>
    <row r="563" spans="15:20" x14ac:dyDescent="0.25">
      <c r="O563" s="66">
        <v>557</v>
      </c>
      <c r="P563" s="65">
        <f t="shared" si="16"/>
        <v>47</v>
      </c>
      <c r="Q563" s="65">
        <v>5</v>
      </c>
      <c r="S563" s="65" t="s">
        <v>68</v>
      </c>
      <c r="T563">
        <f t="shared" si="17"/>
        <v>9102</v>
      </c>
    </row>
    <row r="564" spans="15:20" x14ac:dyDescent="0.25">
      <c r="O564" s="66">
        <v>558</v>
      </c>
      <c r="P564" s="65">
        <f t="shared" si="16"/>
        <v>47</v>
      </c>
      <c r="Q564" s="65">
        <v>6</v>
      </c>
      <c r="S564" s="65" t="s">
        <v>69</v>
      </c>
      <c r="T564">
        <f t="shared" si="17"/>
        <v>8413</v>
      </c>
    </row>
    <row r="565" spans="15:20" x14ac:dyDescent="0.25">
      <c r="O565" s="66">
        <v>559</v>
      </c>
      <c r="P565" s="65">
        <f t="shared" si="16"/>
        <v>47</v>
      </c>
      <c r="Q565" s="65">
        <v>7</v>
      </c>
      <c r="S565" s="65" t="s">
        <v>70</v>
      </c>
      <c r="T565">
        <f t="shared" si="17"/>
        <v>13802</v>
      </c>
    </row>
    <row r="566" spans="15:20" x14ac:dyDescent="0.25">
      <c r="O566" s="66">
        <v>560</v>
      </c>
      <c r="P566" s="65">
        <f t="shared" si="16"/>
        <v>47</v>
      </c>
      <c r="Q566" s="65">
        <v>8</v>
      </c>
      <c r="S566" s="65" t="s">
        <v>71</v>
      </c>
      <c r="T566">
        <f t="shared" si="17"/>
        <v>10930</v>
      </c>
    </row>
    <row r="567" spans="15:20" x14ac:dyDescent="0.25">
      <c r="O567" s="66">
        <v>561</v>
      </c>
      <c r="P567" s="65">
        <f t="shared" si="16"/>
        <v>47</v>
      </c>
      <c r="Q567" s="65">
        <v>9</v>
      </c>
      <c r="S567" s="65" t="s">
        <v>72</v>
      </c>
      <c r="T567">
        <f t="shared" si="17"/>
        <v>9288</v>
      </c>
    </row>
    <row r="568" spans="15:20" x14ac:dyDescent="0.25">
      <c r="O568" s="66">
        <v>562</v>
      </c>
      <c r="P568" s="65">
        <f t="shared" si="16"/>
        <v>47</v>
      </c>
      <c r="Q568" s="65">
        <v>10</v>
      </c>
      <c r="S568" s="65" t="s">
        <v>73</v>
      </c>
      <c r="T568">
        <f t="shared" si="17"/>
        <v>11446</v>
      </c>
    </row>
    <row r="569" spans="15:20" x14ac:dyDescent="0.25">
      <c r="O569" s="66">
        <v>563</v>
      </c>
      <c r="P569" s="65">
        <f t="shared" si="16"/>
        <v>47</v>
      </c>
      <c r="Q569" s="65">
        <v>11</v>
      </c>
      <c r="S569" s="65" t="s">
        <v>74</v>
      </c>
      <c r="T569">
        <f t="shared" si="17"/>
        <v>9771</v>
      </c>
    </row>
    <row r="570" spans="15:20" x14ac:dyDescent="0.25">
      <c r="O570" s="66">
        <v>564</v>
      </c>
      <c r="P570" s="65">
        <f t="shared" si="16"/>
        <v>47</v>
      </c>
      <c r="Q570" s="65">
        <v>12</v>
      </c>
      <c r="S570" s="65" t="s">
        <v>75</v>
      </c>
      <c r="T570">
        <f t="shared" si="17"/>
        <v>9749</v>
      </c>
    </row>
    <row r="571" spans="15:20" x14ac:dyDescent="0.25">
      <c r="O571" s="66">
        <v>565</v>
      </c>
      <c r="P571" s="65">
        <f t="shared" si="16"/>
        <v>48</v>
      </c>
      <c r="Q571" s="65">
        <v>1</v>
      </c>
      <c r="R571">
        <v>1841</v>
      </c>
      <c r="S571" s="65" t="s">
        <v>64</v>
      </c>
      <c r="T571">
        <f t="shared" si="17"/>
        <v>12509</v>
      </c>
    </row>
    <row r="572" spans="15:20" x14ac:dyDescent="0.25">
      <c r="O572" s="66">
        <v>566</v>
      </c>
      <c r="P572" s="65">
        <f t="shared" si="16"/>
        <v>48</v>
      </c>
      <c r="Q572" s="65">
        <v>2</v>
      </c>
      <c r="S572" s="65" t="s">
        <v>65</v>
      </c>
      <c r="T572">
        <f t="shared" si="17"/>
        <v>9938</v>
      </c>
    </row>
    <row r="573" spans="15:20" x14ac:dyDescent="0.25">
      <c r="O573" s="66">
        <v>567</v>
      </c>
      <c r="P573" s="65">
        <f t="shared" si="16"/>
        <v>48</v>
      </c>
      <c r="Q573" s="65">
        <v>3</v>
      </c>
      <c r="S573" s="65" t="s">
        <v>66</v>
      </c>
      <c r="T573">
        <f t="shared" si="17"/>
        <v>8567</v>
      </c>
    </row>
    <row r="574" spans="15:20" x14ac:dyDescent="0.25">
      <c r="O574" s="66">
        <v>568</v>
      </c>
      <c r="P574" s="65">
        <f t="shared" si="16"/>
        <v>48</v>
      </c>
      <c r="Q574" s="65">
        <v>4</v>
      </c>
      <c r="S574" s="65" t="s">
        <v>67</v>
      </c>
      <c r="T574">
        <f t="shared" si="17"/>
        <v>11249</v>
      </c>
    </row>
    <row r="575" spans="15:20" x14ac:dyDescent="0.25">
      <c r="O575" s="66">
        <v>569</v>
      </c>
      <c r="P575" s="65">
        <f t="shared" si="16"/>
        <v>48</v>
      </c>
      <c r="Q575" s="65">
        <v>5</v>
      </c>
      <c r="S575" s="65" t="s">
        <v>68</v>
      </c>
      <c r="T575">
        <f t="shared" si="17"/>
        <v>8985</v>
      </c>
    </row>
    <row r="576" spans="15:20" x14ac:dyDescent="0.25">
      <c r="O576" s="66">
        <v>570</v>
      </c>
      <c r="P576" s="65">
        <f t="shared" si="16"/>
        <v>48</v>
      </c>
      <c r="Q576" s="65">
        <v>6</v>
      </c>
      <c r="S576" s="65" t="s">
        <v>69</v>
      </c>
      <c r="T576">
        <f t="shared" si="17"/>
        <v>7886</v>
      </c>
    </row>
    <row r="577" spans="15:20" x14ac:dyDescent="0.25">
      <c r="O577" s="66">
        <v>571</v>
      </c>
      <c r="P577" s="65">
        <f t="shared" si="16"/>
        <v>48</v>
      </c>
      <c r="Q577" s="65">
        <v>7</v>
      </c>
      <c r="S577" s="65" t="s">
        <v>70</v>
      </c>
      <c r="T577">
        <f t="shared" si="17"/>
        <v>14224</v>
      </c>
    </row>
    <row r="578" spans="15:20" x14ac:dyDescent="0.25">
      <c r="O578" s="66">
        <v>572</v>
      </c>
      <c r="P578" s="65">
        <f t="shared" si="16"/>
        <v>48</v>
      </c>
      <c r="Q578" s="65">
        <v>8</v>
      </c>
      <c r="S578" s="65" t="s">
        <v>71</v>
      </c>
      <c r="T578">
        <f t="shared" si="17"/>
        <v>11349</v>
      </c>
    </row>
    <row r="579" spans="15:20" x14ac:dyDescent="0.25">
      <c r="O579" s="66">
        <v>573</v>
      </c>
      <c r="P579" s="65">
        <f t="shared" si="16"/>
        <v>48</v>
      </c>
      <c r="Q579" s="65">
        <v>9</v>
      </c>
      <c r="S579" s="65" t="s">
        <v>72</v>
      </c>
      <c r="T579">
        <f t="shared" si="17"/>
        <v>9733</v>
      </c>
    </row>
    <row r="580" spans="15:20" x14ac:dyDescent="0.25">
      <c r="O580" s="66">
        <v>574</v>
      </c>
      <c r="P580" s="65">
        <f t="shared" si="16"/>
        <v>48</v>
      </c>
      <c r="Q580" s="65">
        <v>10</v>
      </c>
      <c r="S580" s="65" t="s">
        <v>73</v>
      </c>
      <c r="T580">
        <f t="shared" si="17"/>
        <v>12396</v>
      </c>
    </row>
    <row r="581" spans="15:20" x14ac:dyDescent="0.25">
      <c r="O581" s="66">
        <v>575</v>
      </c>
      <c r="P581" s="65">
        <f t="shared" si="16"/>
        <v>48</v>
      </c>
      <c r="Q581" s="65">
        <v>11</v>
      </c>
      <c r="S581" s="65" t="s">
        <v>74</v>
      </c>
      <c r="T581">
        <f t="shared" si="17"/>
        <v>10176</v>
      </c>
    </row>
    <row r="582" spans="15:20" x14ac:dyDescent="0.25">
      <c r="O582" s="66">
        <v>576</v>
      </c>
      <c r="P582" s="65">
        <f t="shared" si="16"/>
        <v>48</v>
      </c>
      <c r="Q582" s="65">
        <v>12</v>
      </c>
      <c r="S582" s="65" t="s">
        <v>75</v>
      </c>
      <c r="T582">
        <f t="shared" si="17"/>
        <v>9322</v>
      </c>
    </row>
    <row r="583" spans="15:20" x14ac:dyDescent="0.25">
      <c r="O583" s="66">
        <v>577</v>
      </c>
      <c r="P583" s="65">
        <f t="shared" ref="P583:P646" si="18">ROUNDUP(O583/12,0)</f>
        <v>49</v>
      </c>
      <c r="Q583" s="65">
        <v>1</v>
      </c>
      <c r="R583">
        <v>1842</v>
      </c>
      <c r="S583" s="65" t="s">
        <v>64</v>
      </c>
      <c r="T583">
        <f t="shared" ref="T583:T646" si="19">INDEX($B$7:$M$62,P583,Q583)</f>
        <v>12627</v>
      </c>
    </row>
    <row r="584" spans="15:20" x14ac:dyDescent="0.25">
      <c r="O584" s="66">
        <v>578</v>
      </c>
      <c r="P584" s="65">
        <f t="shared" si="18"/>
        <v>49</v>
      </c>
      <c r="Q584" s="65">
        <v>2</v>
      </c>
      <c r="S584" s="65" t="s">
        <v>65</v>
      </c>
      <c r="T584">
        <f t="shared" si="19"/>
        <v>11016</v>
      </c>
    </row>
    <row r="585" spans="15:20" x14ac:dyDescent="0.25">
      <c r="O585" s="66">
        <v>579</v>
      </c>
      <c r="P585" s="65">
        <f t="shared" si="18"/>
        <v>49</v>
      </c>
      <c r="Q585" s="65">
        <v>3</v>
      </c>
      <c r="S585" s="65" t="s">
        <v>66</v>
      </c>
      <c r="T585">
        <f t="shared" si="19"/>
        <v>7817</v>
      </c>
    </row>
    <row r="586" spans="15:20" x14ac:dyDescent="0.25">
      <c r="O586" s="66">
        <v>580</v>
      </c>
      <c r="P586" s="65">
        <f t="shared" si="18"/>
        <v>49</v>
      </c>
      <c r="Q586" s="65">
        <v>4</v>
      </c>
      <c r="S586" s="65" t="s">
        <v>67</v>
      </c>
      <c r="T586">
        <f t="shared" si="19"/>
        <v>10098</v>
      </c>
    </row>
    <row r="587" spans="15:20" x14ac:dyDescent="0.25">
      <c r="O587" s="66">
        <v>581</v>
      </c>
      <c r="P587" s="65">
        <f t="shared" si="18"/>
        <v>49</v>
      </c>
      <c r="Q587" s="65">
        <v>5</v>
      </c>
      <c r="S587" s="65" t="s">
        <v>68</v>
      </c>
      <c r="T587">
        <f t="shared" si="19"/>
        <v>8098</v>
      </c>
    </row>
    <row r="588" spans="15:20" x14ac:dyDescent="0.25">
      <c r="O588" s="66">
        <v>582</v>
      </c>
      <c r="P588" s="65">
        <f t="shared" si="18"/>
        <v>49</v>
      </c>
      <c r="Q588" s="65">
        <v>6</v>
      </c>
      <c r="S588" s="65" t="s">
        <v>69</v>
      </c>
      <c r="T588">
        <f t="shared" si="19"/>
        <v>7089</v>
      </c>
    </row>
    <row r="589" spans="15:20" x14ac:dyDescent="0.25">
      <c r="O589" s="66">
        <v>583</v>
      </c>
      <c r="P589" s="65">
        <f t="shared" si="18"/>
        <v>49</v>
      </c>
      <c r="Q589" s="65">
        <v>7</v>
      </c>
      <c r="S589" s="65" t="s">
        <v>70</v>
      </c>
      <c r="T589">
        <f t="shared" si="19"/>
        <v>11754</v>
      </c>
    </row>
    <row r="590" spans="15:20" x14ac:dyDescent="0.25">
      <c r="O590" s="66">
        <v>584</v>
      </c>
      <c r="P590" s="65">
        <f t="shared" si="18"/>
        <v>49</v>
      </c>
      <c r="Q590" s="65">
        <v>8</v>
      </c>
      <c r="S590" s="65" t="s">
        <v>71</v>
      </c>
      <c r="T590">
        <f t="shared" si="19"/>
        <v>10543</v>
      </c>
    </row>
    <row r="591" spans="15:20" x14ac:dyDescent="0.25">
      <c r="O591" s="66">
        <v>585</v>
      </c>
      <c r="P591" s="65">
        <f t="shared" si="18"/>
        <v>49</v>
      </c>
      <c r="Q591" s="65">
        <v>9</v>
      </c>
      <c r="S591" s="65" t="s">
        <v>72</v>
      </c>
      <c r="T591">
        <f t="shared" si="19"/>
        <v>8147</v>
      </c>
    </row>
    <row r="592" spans="15:20" x14ac:dyDescent="0.25">
      <c r="O592" s="66">
        <v>586</v>
      </c>
      <c r="P592" s="65">
        <f t="shared" si="18"/>
        <v>49</v>
      </c>
      <c r="Q592" s="65">
        <v>10</v>
      </c>
      <c r="S592" s="65" t="s">
        <v>73</v>
      </c>
      <c r="T592">
        <f t="shared" si="19"/>
        <v>9218</v>
      </c>
    </row>
    <row r="593" spans="15:20" x14ac:dyDescent="0.25">
      <c r="O593" s="66">
        <v>587</v>
      </c>
      <c r="P593" s="65">
        <f t="shared" si="18"/>
        <v>49</v>
      </c>
      <c r="Q593" s="65">
        <v>11</v>
      </c>
      <c r="S593" s="65" t="s">
        <v>74</v>
      </c>
      <c r="T593">
        <f t="shared" si="19"/>
        <v>8222</v>
      </c>
    </row>
    <row r="594" spans="15:20" x14ac:dyDescent="0.25">
      <c r="O594" s="66">
        <v>588</v>
      </c>
      <c r="P594" s="65">
        <f t="shared" si="18"/>
        <v>49</v>
      </c>
      <c r="Q594" s="65">
        <v>12</v>
      </c>
      <c r="S594" s="65" t="s">
        <v>75</v>
      </c>
      <c r="T594">
        <f t="shared" si="19"/>
        <v>5143</v>
      </c>
    </row>
    <row r="595" spans="15:20" x14ac:dyDescent="0.25">
      <c r="O595" s="66">
        <v>589</v>
      </c>
      <c r="P595" s="65">
        <f t="shared" si="18"/>
        <v>50</v>
      </c>
      <c r="Q595" s="65">
        <v>1</v>
      </c>
      <c r="R595">
        <v>1843</v>
      </c>
      <c r="S595" s="65" t="s">
        <v>64</v>
      </c>
      <c r="T595">
        <f t="shared" si="19"/>
        <v>12247</v>
      </c>
    </row>
    <row r="596" spans="15:20" x14ac:dyDescent="0.25">
      <c r="O596" s="66">
        <v>590</v>
      </c>
      <c r="P596" s="65">
        <f t="shared" si="18"/>
        <v>50</v>
      </c>
      <c r="Q596" s="65">
        <v>2</v>
      </c>
      <c r="S596" s="65" t="s">
        <v>65</v>
      </c>
      <c r="T596">
        <f t="shared" si="19"/>
        <v>10489</v>
      </c>
    </row>
    <row r="597" spans="15:20" x14ac:dyDescent="0.25">
      <c r="O597" s="66">
        <v>591</v>
      </c>
      <c r="P597" s="65">
        <f t="shared" si="18"/>
        <v>50</v>
      </c>
      <c r="Q597" s="65">
        <v>3</v>
      </c>
      <c r="S597" s="65" t="s">
        <v>66</v>
      </c>
      <c r="T597">
        <f t="shared" si="19"/>
        <v>8270</v>
      </c>
    </row>
    <row r="598" spans="15:20" x14ac:dyDescent="0.25">
      <c r="O598" s="66">
        <v>592</v>
      </c>
      <c r="P598" s="65">
        <f t="shared" si="18"/>
        <v>50</v>
      </c>
      <c r="Q598" s="65">
        <v>4</v>
      </c>
      <c r="S598" s="65" t="s">
        <v>67</v>
      </c>
      <c r="T598">
        <f t="shared" si="19"/>
        <v>9563</v>
      </c>
    </row>
    <row r="599" spans="15:20" x14ac:dyDescent="0.25">
      <c r="O599" s="66">
        <v>593</v>
      </c>
      <c r="P599" s="65">
        <f t="shared" si="18"/>
        <v>50</v>
      </c>
      <c r="Q599" s="65">
        <v>5</v>
      </c>
      <c r="S599" s="65" t="s">
        <v>68</v>
      </c>
      <c r="T599">
        <f t="shared" si="19"/>
        <v>6886</v>
      </c>
    </row>
    <row r="600" spans="15:20" x14ac:dyDescent="0.25">
      <c r="O600" s="66">
        <v>594</v>
      </c>
      <c r="P600" s="65">
        <f t="shared" si="18"/>
        <v>50</v>
      </c>
      <c r="Q600" s="65">
        <v>6</v>
      </c>
      <c r="S600" s="65" t="s">
        <v>69</v>
      </c>
      <c r="T600">
        <f t="shared" si="19"/>
        <v>4425</v>
      </c>
    </row>
    <row r="601" spans="15:20" x14ac:dyDescent="0.25">
      <c r="O601" s="66">
        <v>595</v>
      </c>
      <c r="P601" s="65">
        <f t="shared" si="18"/>
        <v>50</v>
      </c>
      <c r="Q601" s="65">
        <v>7</v>
      </c>
      <c r="S601" s="65" t="s">
        <v>70</v>
      </c>
      <c r="T601">
        <f t="shared" si="19"/>
        <v>9777</v>
      </c>
    </row>
    <row r="602" spans="15:20" x14ac:dyDescent="0.25">
      <c r="O602" s="66">
        <v>596</v>
      </c>
      <c r="P602" s="65">
        <f t="shared" si="18"/>
        <v>50</v>
      </c>
      <c r="Q602" s="65">
        <v>8</v>
      </c>
      <c r="S602" s="65" t="s">
        <v>71</v>
      </c>
      <c r="T602">
        <f t="shared" si="19"/>
        <v>7795</v>
      </c>
    </row>
    <row r="603" spans="15:20" x14ac:dyDescent="0.25">
      <c r="O603" s="66">
        <v>597</v>
      </c>
      <c r="P603" s="65">
        <f t="shared" si="18"/>
        <v>50</v>
      </c>
      <c r="Q603" s="65">
        <v>9</v>
      </c>
      <c r="S603" s="65" t="s">
        <v>72</v>
      </c>
      <c r="T603">
        <f t="shared" si="19"/>
        <v>5687</v>
      </c>
    </row>
    <row r="604" spans="15:20" x14ac:dyDescent="0.25">
      <c r="O604" s="66">
        <v>598</v>
      </c>
      <c r="P604" s="65">
        <f t="shared" si="18"/>
        <v>50</v>
      </c>
      <c r="Q604" s="65">
        <v>10</v>
      </c>
      <c r="S604" s="65" t="s">
        <v>73</v>
      </c>
      <c r="T604">
        <f t="shared" si="19"/>
        <v>7115</v>
      </c>
    </row>
    <row r="605" spans="15:20" x14ac:dyDescent="0.25">
      <c r="O605" s="66">
        <v>599</v>
      </c>
      <c r="P605" s="65">
        <f t="shared" si="18"/>
        <v>50</v>
      </c>
      <c r="Q605" s="65">
        <v>11</v>
      </c>
      <c r="S605" s="65" t="s">
        <v>74</v>
      </c>
      <c r="T605">
        <f t="shared" si="19"/>
        <v>5693</v>
      </c>
    </row>
    <row r="606" spans="15:20" x14ac:dyDescent="0.25">
      <c r="O606" s="66">
        <v>600</v>
      </c>
      <c r="P606" s="65">
        <f t="shared" si="18"/>
        <v>50</v>
      </c>
      <c r="Q606" s="65">
        <v>12</v>
      </c>
      <c r="S606" s="65" t="s">
        <v>75</v>
      </c>
      <c r="T606">
        <f t="shared" si="19"/>
        <v>5799</v>
      </c>
    </row>
    <row r="607" spans="15:20" x14ac:dyDescent="0.25">
      <c r="O607" s="66">
        <v>601</v>
      </c>
      <c r="P607" s="65">
        <f t="shared" si="18"/>
        <v>51</v>
      </c>
      <c r="Q607" s="65">
        <v>1</v>
      </c>
      <c r="R607">
        <v>1844</v>
      </c>
      <c r="S607" s="65" t="s">
        <v>64</v>
      </c>
      <c r="T607">
        <f t="shared" si="19"/>
        <v>9558</v>
      </c>
    </row>
    <row r="608" spans="15:20" x14ac:dyDescent="0.25">
      <c r="O608" s="66">
        <v>602</v>
      </c>
      <c r="P608" s="65">
        <f t="shared" si="18"/>
        <v>51</v>
      </c>
      <c r="Q608" s="65">
        <v>2</v>
      </c>
      <c r="S608" s="65" t="s">
        <v>65</v>
      </c>
      <c r="T608">
        <f t="shared" si="19"/>
        <v>7059</v>
      </c>
    </row>
    <row r="609" spans="15:20" x14ac:dyDescent="0.25">
      <c r="O609" s="66">
        <v>603</v>
      </c>
      <c r="P609" s="65">
        <f t="shared" si="18"/>
        <v>51</v>
      </c>
      <c r="Q609" s="65">
        <v>3</v>
      </c>
      <c r="S609" s="65" t="s">
        <v>66</v>
      </c>
      <c r="T609">
        <f t="shared" si="19"/>
        <v>5032</v>
      </c>
    </row>
    <row r="610" spans="15:20" x14ac:dyDescent="0.25">
      <c r="O610" s="66">
        <v>604</v>
      </c>
      <c r="P610" s="65">
        <f t="shared" si="18"/>
        <v>51</v>
      </c>
      <c r="Q610" s="65">
        <v>4</v>
      </c>
      <c r="S610" s="65" t="s">
        <v>67</v>
      </c>
      <c r="T610">
        <f t="shared" si="19"/>
        <v>8173</v>
      </c>
    </row>
    <row r="611" spans="15:20" x14ac:dyDescent="0.25">
      <c r="O611" s="66">
        <v>605</v>
      </c>
      <c r="P611" s="65">
        <f t="shared" si="18"/>
        <v>51</v>
      </c>
      <c r="Q611" s="65">
        <v>5</v>
      </c>
      <c r="S611" s="65" t="s">
        <v>68</v>
      </c>
      <c r="T611">
        <f t="shared" si="19"/>
        <v>5891</v>
      </c>
    </row>
    <row r="612" spans="15:20" x14ac:dyDescent="0.25">
      <c r="O612" s="66">
        <v>606</v>
      </c>
      <c r="P612" s="65">
        <f t="shared" si="18"/>
        <v>51</v>
      </c>
      <c r="Q612" s="65">
        <v>6</v>
      </c>
      <c r="S612" s="65" t="s">
        <v>69</v>
      </c>
      <c r="T612">
        <f t="shared" si="19"/>
        <v>6179</v>
      </c>
    </row>
    <row r="613" spans="15:20" x14ac:dyDescent="0.25">
      <c r="O613" s="66">
        <v>607</v>
      </c>
      <c r="P613" s="65">
        <f t="shared" si="18"/>
        <v>51</v>
      </c>
      <c r="Q613" s="65">
        <v>7</v>
      </c>
      <c r="S613" s="65" t="s">
        <v>70</v>
      </c>
      <c r="T613">
        <f t="shared" si="19"/>
        <v>9688</v>
      </c>
    </row>
    <row r="614" spans="15:20" x14ac:dyDescent="0.25">
      <c r="O614" s="66">
        <v>608</v>
      </c>
      <c r="P614" s="65">
        <f t="shared" si="18"/>
        <v>51</v>
      </c>
      <c r="Q614" s="65">
        <v>8</v>
      </c>
      <c r="S614" s="65" t="s">
        <v>71</v>
      </c>
      <c r="T614">
        <f t="shared" si="19"/>
        <v>6008</v>
      </c>
    </row>
    <row r="615" spans="15:20" x14ac:dyDescent="0.25">
      <c r="O615" s="66">
        <v>609</v>
      </c>
      <c r="P615" s="65">
        <f t="shared" si="18"/>
        <v>51</v>
      </c>
      <c r="Q615" s="65">
        <v>9</v>
      </c>
      <c r="S615" s="65" t="s">
        <v>72</v>
      </c>
      <c r="T615">
        <f t="shared" si="19"/>
        <v>5631</v>
      </c>
    </row>
    <row r="616" spans="15:20" x14ac:dyDescent="0.25">
      <c r="O616" s="66">
        <v>610</v>
      </c>
      <c r="P616" s="65">
        <f t="shared" si="18"/>
        <v>51</v>
      </c>
      <c r="Q616" s="65">
        <v>10</v>
      </c>
      <c r="S616" s="65" t="s">
        <v>73</v>
      </c>
      <c r="T616">
        <f t="shared" si="19"/>
        <v>7410</v>
      </c>
    </row>
    <row r="617" spans="15:20" x14ac:dyDescent="0.25">
      <c r="O617" s="66">
        <v>611</v>
      </c>
      <c r="P617" s="65">
        <f t="shared" si="18"/>
        <v>51</v>
      </c>
      <c r="Q617" s="65">
        <v>11</v>
      </c>
      <c r="S617" s="65" t="s">
        <v>74</v>
      </c>
      <c r="T617">
        <f t="shared" si="19"/>
        <v>5741</v>
      </c>
    </row>
    <row r="618" spans="15:20" x14ac:dyDescent="0.25">
      <c r="O618" s="66">
        <v>612</v>
      </c>
      <c r="P618" s="65">
        <f t="shared" si="18"/>
        <v>51</v>
      </c>
      <c r="Q618" s="65">
        <v>12</v>
      </c>
      <c r="S618" s="65" t="s">
        <v>75</v>
      </c>
      <c r="T618">
        <f t="shared" si="19"/>
        <v>6449</v>
      </c>
    </row>
    <row r="619" spans="15:20" x14ac:dyDescent="0.25">
      <c r="O619" s="66">
        <v>613</v>
      </c>
      <c r="P619" s="65">
        <f t="shared" si="18"/>
        <v>52</v>
      </c>
      <c r="Q619" s="65">
        <v>1</v>
      </c>
      <c r="R619">
        <v>1845</v>
      </c>
      <c r="S619" s="65" t="s">
        <v>64</v>
      </c>
      <c r="T619">
        <f t="shared" si="19"/>
        <v>5631</v>
      </c>
    </row>
    <row r="620" spans="15:20" x14ac:dyDescent="0.25">
      <c r="O620" s="66">
        <v>614</v>
      </c>
      <c r="P620" s="65">
        <f t="shared" si="18"/>
        <v>52</v>
      </c>
      <c r="Q620" s="65">
        <v>2</v>
      </c>
      <c r="S620" s="65" t="s">
        <v>65</v>
      </c>
      <c r="T620">
        <f t="shared" si="19"/>
        <v>5904</v>
      </c>
    </row>
    <row r="621" spans="15:20" x14ac:dyDescent="0.25">
      <c r="O621" s="66">
        <v>615</v>
      </c>
      <c r="P621" s="65">
        <f t="shared" si="18"/>
        <v>52</v>
      </c>
      <c r="Q621" s="65">
        <v>3</v>
      </c>
      <c r="S621" s="65" t="s">
        <v>66</v>
      </c>
      <c r="T621">
        <f t="shared" si="19"/>
        <v>7989</v>
      </c>
    </row>
    <row r="622" spans="15:20" x14ac:dyDescent="0.25">
      <c r="O622" s="66">
        <v>616</v>
      </c>
      <c r="P622" s="65">
        <f t="shared" si="18"/>
        <v>52</v>
      </c>
      <c r="Q622" s="65">
        <v>4</v>
      </c>
      <c r="S622" s="65" t="s">
        <v>67</v>
      </c>
      <c r="T622">
        <f t="shared" si="19"/>
        <v>7783</v>
      </c>
    </row>
    <row r="623" spans="15:20" x14ac:dyDescent="0.25">
      <c r="O623" s="66">
        <v>617</v>
      </c>
      <c r="P623" s="65">
        <f t="shared" si="18"/>
        <v>52</v>
      </c>
      <c r="Q623" s="65">
        <v>5</v>
      </c>
      <c r="S623" s="65" t="s">
        <v>68</v>
      </c>
      <c r="T623">
        <f t="shared" si="19"/>
        <v>6375</v>
      </c>
    </row>
    <row r="624" spans="15:20" x14ac:dyDescent="0.25">
      <c r="O624" s="66">
        <v>618</v>
      </c>
      <c r="P624" s="65">
        <f t="shared" si="18"/>
        <v>52</v>
      </c>
      <c r="Q624" s="65">
        <v>6</v>
      </c>
      <c r="S624" s="65" t="s">
        <v>69</v>
      </c>
      <c r="T624">
        <f t="shared" si="19"/>
        <v>7283</v>
      </c>
    </row>
    <row r="625" spans="15:20" x14ac:dyDescent="0.25">
      <c r="O625" s="66">
        <v>619</v>
      </c>
      <c r="P625" s="65">
        <f t="shared" si="18"/>
        <v>52</v>
      </c>
      <c r="Q625" s="65">
        <v>7</v>
      </c>
      <c r="S625" s="65" t="s">
        <v>70</v>
      </c>
      <c r="T625">
        <f t="shared" si="19"/>
        <v>7074</v>
      </c>
    </row>
    <row r="626" spans="15:20" x14ac:dyDescent="0.25">
      <c r="O626" s="66">
        <v>620</v>
      </c>
      <c r="P626" s="65">
        <f t="shared" si="18"/>
        <v>52</v>
      </c>
      <c r="Q626" s="65">
        <v>8</v>
      </c>
      <c r="S626" s="65" t="s">
        <v>71</v>
      </c>
      <c r="T626">
        <f t="shared" si="19"/>
        <v>7093</v>
      </c>
    </row>
    <row r="627" spans="15:20" x14ac:dyDescent="0.25">
      <c r="O627" s="66">
        <v>621</v>
      </c>
      <c r="P627" s="65">
        <f t="shared" si="18"/>
        <v>52</v>
      </c>
      <c r="Q627" s="65">
        <v>9</v>
      </c>
      <c r="S627" s="65" t="s">
        <v>72</v>
      </c>
      <c r="T627">
        <f t="shared" si="19"/>
        <v>8262</v>
      </c>
    </row>
    <row r="628" spans="15:20" x14ac:dyDescent="0.25">
      <c r="O628" s="66">
        <v>622</v>
      </c>
      <c r="P628" s="65">
        <f t="shared" si="18"/>
        <v>52</v>
      </c>
      <c r="Q628" s="65">
        <v>10</v>
      </c>
      <c r="S628" s="65" t="s">
        <v>73</v>
      </c>
      <c r="T628">
        <f t="shared" si="19"/>
        <v>9620</v>
      </c>
    </row>
    <row r="629" spans="15:20" x14ac:dyDescent="0.25">
      <c r="O629" s="66">
        <v>623</v>
      </c>
      <c r="P629" s="65">
        <f t="shared" si="18"/>
        <v>52</v>
      </c>
      <c r="Q629" s="65">
        <v>11</v>
      </c>
      <c r="S629" s="65" t="s">
        <v>74</v>
      </c>
      <c r="T629">
        <f t="shared" si="19"/>
        <v>10152</v>
      </c>
    </row>
    <row r="630" spans="15:20" x14ac:dyDescent="0.25">
      <c r="O630" s="66">
        <v>624</v>
      </c>
      <c r="P630" s="65">
        <f t="shared" si="18"/>
        <v>52</v>
      </c>
      <c r="Q630" s="65">
        <v>12</v>
      </c>
      <c r="S630" s="65" t="s">
        <v>75</v>
      </c>
      <c r="T630">
        <f t="shared" si="19"/>
        <v>11644</v>
      </c>
    </row>
    <row r="631" spans="15:20" x14ac:dyDescent="0.25">
      <c r="O631" s="66">
        <v>625</v>
      </c>
      <c r="P631" s="65">
        <f t="shared" si="18"/>
        <v>53</v>
      </c>
      <c r="Q631" s="65">
        <v>1</v>
      </c>
      <c r="R631">
        <v>1846</v>
      </c>
      <c r="S631" s="65" t="s">
        <v>64</v>
      </c>
      <c r="T631">
        <f t="shared" si="19"/>
        <v>12895</v>
      </c>
    </row>
    <row r="632" spans="15:20" x14ac:dyDescent="0.25">
      <c r="O632" s="66">
        <v>626</v>
      </c>
      <c r="P632" s="65">
        <f t="shared" si="18"/>
        <v>53</v>
      </c>
      <c r="Q632" s="65">
        <v>2</v>
      </c>
      <c r="S632" s="65" t="s">
        <v>65</v>
      </c>
      <c r="T632">
        <f t="shared" si="19"/>
        <v>18220</v>
      </c>
    </row>
    <row r="633" spans="15:20" x14ac:dyDescent="0.25">
      <c r="O633" s="66">
        <v>627</v>
      </c>
      <c r="P633" s="65">
        <f t="shared" si="18"/>
        <v>53</v>
      </c>
      <c r="Q633" s="65">
        <v>3</v>
      </c>
      <c r="S633" s="65" t="s">
        <v>66</v>
      </c>
      <c r="T633">
        <f t="shared" si="19"/>
        <v>17516</v>
      </c>
    </row>
    <row r="634" spans="15:20" x14ac:dyDescent="0.25">
      <c r="O634" s="66">
        <v>628</v>
      </c>
      <c r="P634" s="65">
        <f t="shared" si="18"/>
        <v>53</v>
      </c>
      <c r="Q634" s="65">
        <v>4</v>
      </c>
      <c r="S634" s="65" t="s">
        <v>67</v>
      </c>
      <c r="T634">
        <f t="shared" si="19"/>
        <v>15037</v>
      </c>
    </row>
    <row r="635" spans="15:20" x14ac:dyDescent="0.25">
      <c r="O635" s="66">
        <v>629</v>
      </c>
      <c r="P635" s="65">
        <f t="shared" si="18"/>
        <v>53</v>
      </c>
      <c r="Q635" s="65">
        <v>5</v>
      </c>
      <c r="S635" s="65" t="s">
        <v>68</v>
      </c>
      <c r="T635">
        <f t="shared" si="19"/>
        <v>14375</v>
      </c>
    </row>
    <row r="636" spans="15:20" x14ac:dyDescent="0.25">
      <c r="O636" s="66">
        <v>630</v>
      </c>
      <c r="P636" s="65">
        <f t="shared" si="18"/>
        <v>53</v>
      </c>
      <c r="Q636" s="65">
        <v>6</v>
      </c>
      <c r="S636" s="65" t="s">
        <v>69</v>
      </c>
      <c r="T636">
        <f t="shared" si="19"/>
        <v>13750</v>
      </c>
    </row>
    <row r="637" spans="15:20" x14ac:dyDescent="0.25">
      <c r="O637" s="66">
        <v>631</v>
      </c>
      <c r="P637" s="65">
        <f t="shared" si="18"/>
        <v>53</v>
      </c>
      <c r="Q637" s="65">
        <v>7</v>
      </c>
      <c r="S637" s="65" t="s">
        <v>70</v>
      </c>
      <c r="T637">
        <f t="shared" si="19"/>
        <v>11464</v>
      </c>
    </row>
    <row r="638" spans="15:20" x14ac:dyDescent="0.25">
      <c r="O638" s="66">
        <v>632</v>
      </c>
      <c r="P638" s="65">
        <f t="shared" si="18"/>
        <v>53</v>
      </c>
      <c r="Q638" s="65">
        <v>8</v>
      </c>
      <c r="S638" s="65" t="s">
        <v>71</v>
      </c>
      <c r="T638">
        <f t="shared" si="19"/>
        <v>8665</v>
      </c>
    </row>
    <row r="639" spans="15:20" x14ac:dyDescent="0.25">
      <c r="O639" s="66">
        <v>633</v>
      </c>
      <c r="P639" s="65">
        <f t="shared" si="18"/>
        <v>53</v>
      </c>
      <c r="Q639" s="65">
        <v>9</v>
      </c>
      <c r="S639" s="65" t="s">
        <v>72</v>
      </c>
      <c r="T639">
        <f t="shared" si="19"/>
        <v>8110</v>
      </c>
    </row>
    <row r="640" spans="15:20" x14ac:dyDescent="0.25">
      <c r="O640" s="66">
        <v>634</v>
      </c>
      <c r="P640" s="65">
        <f t="shared" si="18"/>
        <v>53</v>
      </c>
      <c r="Q640" s="65">
        <v>10</v>
      </c>
      <c r="S640" s="65" t="s">
        <v>73</v>
      </c>
      <c r="T640">
        <f t="shared" si="19"/>
        <v>8636</v>
      </c>
    </row>
    <row r="641" spans="15:20" x14ac:dyDescent="0.25">
      <c r="O641" s="66">
        <v>635</v>
      </c>
      <c r="P641" s="65">
        <f t="shared" si="18"/>
        <v>53</v>
      </c>
      <c r="Q641" s="65">
        <v>11</v>
      </c>
      <c r="S641" s="65" t="s">
        <v>74</v>
      </c>
      <c r="T641">
        <f t="shared" si="19"/>
        <v>8071</v>
      </c>
    </row>
    <row r="642" spans="15:20" x14ac:dyDescent="0.25">
      <c r="O642" s="66">
        <v>636</v>
      </c>
      <c r="P642" s="65">
        <f t="shared" si="18"/>
        <v>53</v>
      </c>
      <c r="Q642" s="65">
        <v>12</v>
      </c>
      <c r="S642" s="65" t="s">
        <v>75</v>
      </c>
      <c r="T642">
        <f t="shared" si="19"/>
        <v>9246</v>
      </c>
    </row>
    <row r="643" spans="15:20" x14ac:dyDescent="0.25">
      <c r="O643" s="66">
        <v>637</v>
      </c>
      <c r="P643" s="65">
        <f t="shared" si="18"/>
        <v>54</v>
      </c>
      <c r="Q643" s="65">
        <v>1</v>
      </c>
      <c r="R643">
        <v>1847</v>
      </c>
      <c r="S643" s="65" t="s">
        <v>64</v>
      </c>
      <c r="T643">
        <f t="shared" si="19"/>
        <v>9734</v>
      </c>
    </row>
    <row r="644" spans="15:20" x14ac:dyDescent="0.25">
      <c r="O644" s="66">
        <v>638</v>
      </c>
      <c r="P644" s="65">
        <f t="shared" si="18"/>
        <v>54</v>
      </c>
      <c r="Q644" s="65">
        <v>2</v>
      </c>
      <c r="S644" s="65" t="s">
        <v>65</v>
      </c>
      <c r="T644">
        <f t="shared" si="19"/>
        <v>10254</v>
      </c>
    </row>
    <row r="645" spans="15:20" x14ac:dyDescent="0.25">
      <c r="O645" s="66">
        <v>639</v>
      </c>
      <c r="P645" s="65">
        <f t="shared" si="18"/>
        <v>54</v>
      </c>
      <c r="Q645" s="65">
        <v>3</v>
      </c>
      <c r="S645" s="65" t="s">
        <v>66</v>
      </c>
      <c r="T645">
        <f t="shared" si="19"/>
        <v>12674</v>
      </c>
    </row>
    <row r="646" spans="15:20" x14ac:dyDescent="0.25">
      <c r="O646" s="66">
        <v>640</v>
      </c>
      <c r="P646" s="65">
        <f t="shared" si="18"/>
        <v>54</v>
      </c>
      <c r="Q646" s="65">
        <v>4</v>
      </c>
      <c r="S646" s="65" t="s">
        <v>67</v>
      </c>
      <c r="T646">
        <f t="shared" si="19"/>
        <v>13645</v>
      </c>
    </row>
    <row r="647" spans="15:20" x14ac:dyDescent="0.25">
      <c r="O647" s="66">
        <v>641</v>
      </c>
      <c r="P647" s="65">
        <f t="shared" ref="P647:P702" si="20">ROUNDUP(O647/12,0)</f>
        <v>54</v>
      </c>
      <c r="Q647" s="65">
        <v>5</v>
      </c>
      <c r="S647" s="65" t="s">
        <v>68</v>
      </c>
      <c r="T647">
        <f t="shared" ref="T647:T678" si="21">INDEX($B$7:$M$62,P647,Q647)</f>
        <v>11703</v>
      </c>
    </row>
    <row r="648" spans="15:20" x14ac:dyDescent="0.25">
      <c r="O648" s="66">
        <v>642</v>
      </c>
      <c r="P648" s="65">
        <f t="shared" si="20"/>
        <v>54</v>
      </c>
      <c r="Q648" s="65">
        <v>6</v>
      </c>
      <c r="S648" s="65" t="s">
        <v>69</v>
      </c>
      <c r="T648">
        <f t="shared" si="21"/>
        <v>13020</v>
      </c>
    </row>
    <row r="649" spans="15:20" x14ac:dyDescent="0.25">
      <c r="O649" s="66">
        <v>643</v>
      </c>
      <c r="P649" s="65">
        <f t="shared" si="20"/>
        <v>54</v>
      </c>
      <c r="Q649" s="65">
        <v>7</v>
      </c>
      <c r="S649" s="65" t="s">
        <v>70</v>
      </c>
      <c r="T649">
        <f t="shared" si="21"/>
        <v>11969</v>
      </c>
    </row>
    <row r="650" spans="15:20" x14ac:dyDescent="0.25">
      <c r="O650" s="66">
        <v>644</v>
      </c>
      <c r="P650" s="65">
        <f t="shared" si="20"/>
        <v>54</v>
      </c>
      <c r="Q650" s="65">
        <v>8</v>
      </c>
      <c r="S650" s="65" t="s">
        <v>71</v>
      </c>
      <c r="T650">
        <f t="shared" si="21"/>
        <v>12163</v>
      </c>
    </row>
    <row r="651" spans="15:20" x14ac:dyDescent="0.25">
      <c r="O651" s="66">
        <v>645</v>
      </c>
      <c r="P651" s="65">
        <f t="shared" si="20"/>
        <v>54</v>
      </c>
      <c r="Q651" s="65">
        <v>9</v>
      </c>
      <c r="S651" s="65" t="s">
        <v>72</v>
      </c>
      <c r="T651">
        <f t="shared" si="21"/>
        <v>14249</v>
      </c>
    </row>
    <row r="652" spans="15:20" x14ac:dyDescent="0.25">
      <c r="O652" s="66">
        <v>646</v>
      </c>
      <c r="P652" s="65">
        <f t="shared" si="20"/>
        <v>54</v>
      </c>
      <c r="Q652" s="65">
        <v>10</v>
      </c>
      <c r="S652" s="65" t="s">
        <v>73</v>
      </c>
      <c r="T652">
        <f t="shared" si="21"/>
        <v>15752</v>
      </c>
    </row>
    <row r="653" spans="15:20" x14ac:dyDescent="0.25">
      <c r="O653" s="66">
        <v>647</v>
      </c>
      <c r="P653" s="65">
        <f t="shared" si="20"/>
        <v>54</v>
      </c>
      <c r="Q653" s="65">
        <v>11</v>
      </c>
      <c r="S653" s="65" t="s">
        <v>74</v>
      </c>
      <c r="T653">
        <f t="shared" si="21"/>
        <v>14434</v>
      </c>
    </row>
    <row r="654" spans="15:20" x14ac:dyDescent="0.25">
      <c r="O654" s="66">
        <v>648</v>
      </c>
      <c r="P654" s="65">
        <f t="shared" si="20"/>
        <v>54</v>
      </c>
      <c r="Q654" s="65">
        <v>12</v>
      </c>
      <c r="S654" s="65" t="s">
        <v>75</v>
      </c>
      <c r="T654">
        <f t="shared" si="21"/>
        <v>12777</v>
      </c>
    </row>
    <row r="655" spans="15:20" x14ac:dyDescent="0.25">
      <c r="O655" s="66">
        <v>649</v>
      </c>
      <c r="P655" s="65">
        <f t="shared" si="20"/>
        <v>55</v>
      </c>
      <c r="Q655" s="65">
        <v>1</v>
      </c>
      <c r="R655">
        <v>1848</v>
      </c>
      <c r="S655" s="65" t="s">
        <v>64</v>
      </c>
      <c r="T655">
        <f t="shared" si="21"/>
        <v>0</v>
      </c>
    </row>
    <row r="656" spans="15:20" x14ac:dyDescent="0.25">
      <c r="O656" s="66">
        <v>650</v>
      </c>
      <c r="P656" s="65">
        <f t="shared" si="20"/>
        <v>55</v>
      </c>
      <c r="Q656" s="65">
        <v>2</v>
      </c>
      <c r="S656" s="65" t="s">
        <v>65</v>
      </c>
      <c r="T656">
        <f t="shared" si="21"/>
        <v>0</v>
      </c>
    </row>
    <row r="657" spans="15:20" x14ac:dyDescent="0.25">
      <c r="O657" s="66">
        <v>651</v>
      </c>
      <c r="P657" s="65">
        <f t="shared" si="20"/>
        <v>55</v>
      </c>
      <c r="Q657" s="65">
        <v>3</v>
      </c>
      <c r="S657" s="65" t="s">
        <v>66</v>
      </c>
      <c r="T657">
        <f t="shared" si="21"/>
        <v>0</v>
      </c>
    </row>
    <row r="658" spans="15:20" x14ac:dyDescent="0.25">
      <c r="O658" s="66">
        <v>652</v>
      </c>
      <c r="P658" s="65">
        <f t="shared" si="20"/>
        <v>55</v>
      </c>
      <c r="Q658" s="65">
        <v>4</v>
      </c>
      <c r="S658" s="65" t="s">
        <v>67</v>
      </c>
      <c r="T658">
        <f t="shared" si="21"/>
        <v>0</v>
      </c>
    </row>
    <row r="659" spans="15:20" x14ac:dyDescent="0.25">
      <c r="O659" s="66">
        <v>653</v>
      </c>
      <c r="P659" s="65">
        <f t="shared" si="20"/>
        <v>55</v>
      </c>
      <c r="Q659" s="65">
        <v>5</v>
      </c>
      <c r="S659" s="65" t="s">
        <v>68</v>
      </c>
      <c r="T659">
        <f t="shared" si="21"/>
        <v>0</v>
      </c>
    </row>
    <row r="660" spans="15:20" x14ac:dyDescent="0.25">
      <c r="O660" s="66">
        <v>654</v>
      </c>
      <c r="P660" s="65">
        <f t="shared" si="20"/>
        <v>55</v>
      </c>
      <c r="Q660" s="65">
        <v>6</v>
      </c>
      <c r="S660" s="65" t="s">
        <v>69</v>
      </c>
      <c r="T660">
        <f t="shared" si="21"/>
        <v>0</v>
      </c>
    </row>
    <row r="661" spans="15:20" x14ac:dyDescent="0.25">
      <c r="O661" s="66">
        <v>655</v>
      </c>
      <c r="P661" s="65">
        <f t="shared" si="20"/>
        <v>55</v>
      </c>
      <c r="Q661" s="65">
        <v>7</v>
      </c>
      <c r="S661" s="65" t="s">
        <v>70</v>
      </c>
      <c r="T661">
        <f t="shared" si="21"/>
        <v>0</v>
      </c>
    </row>
    <row r="662" spans="15:20" x14ac:dyDescent="0.25">
      <c r="O662" s="66">
        <v>656</v>
      </c>
      <c r="P662" s="65">
        <f t="shared" si="20"/>
        <v>55</v>
      </c>
      <c r="Q662" s="65">
        <v>8</v>
      </c>
      <c r="S662" s="65" t="s">
        <v>71</v>
      </c>
      <c r="T662">
        <f t="shared" si="21"/>
        <v>0</v>
      </c>
    </row>
    <row r="663" spans="15:20" x14ac:dyDescent="0.25">
      <c r="O663" s="66">
        <v>657</v>
      </c>
      <c r="P663" s="65">
        <f t="shared" si="20"/>
        <v>55</v>
      </c>
      <c r="Q663" s="65">
        <v>9</v>
      </c>
      <c r="S663" s="65" t="s">
        <v>72</v>
      </c>
      <c r="T663">
        <f t="shared" si="21"/>
        <v>0</v>
      </c>
    </row>
    <row r="664" spans="15:20" x14ac:dyDescent="0.25">
      <c r="O664" s="66">
        <v>658</v>
      </c>
      <c r="P664" s="65">
        <f t="shared" si="20"/>
        <v>55</v>
      </c>
      <c r="Q664" s="65">
        <v>10</v>
      </c>
      <c r="S664" s="65" t="s">
        <v>73</v>
      </c>
      <c r="T664">
        <f t="shared" si="21"/>
        <v>0</v>
      </c>
    </row>
    <row r="665" spans="15:20" x14ac:dyDescent="0.25">
      <c r="O665" s="66">
        <v>659</v>
      </c>
      <c r="P665" s="65">
        <f t="shared" si="20"/>
        <v>55</v>
      </c>
      <c r="Q665" s="65">
        <v>11</v>
      </c>
      <c r="S665" s="65" t="s">
        <v>74</v>
      </c>
      <c r="T665">
        <f t="shared" si="21"/>
        <v>0</v>
      </c>
    </row>
    <row r="666" spans="15:20" x14ac:dyDescent="0.25">
      <c r="O666" s="66">
        <v>660</v>
      </c>
      <c r="P666" s="65">
        <f t="shared" si="20"/>
        <v>55</v>
      </c>
      <c r="Q666" s="65">
        <v>12</v>
      </c>
      <c r="S666" s="65" t="s">
        <v>75</v>
      </c>
      <c r="T666">
        <f t="shared" si="21"/>
        <v>0</v>
      </c>
    </row>
    <row r="667" spans="15:20" x14ac:dyDescent="0.25">
      <c r="O667" s="66">
        <v>661</v>
      </c>
      <c r="P667" s="65">
        <f t="shared" si="20"/>
        <v>56</v>
      </c>
      <c r="Q667" s="65">
        <v>1</v>
      </c>
      <c r="R667">
        <v>1849</v>
      </c>
      <c r="S667" s="65" t="s">
        <v>64</v>
      </c>
      <c r="T667">
        <f t="shared" si="21"/>
        <v>0</v>
      </c>
    </row>
    <row r="668" spans="15:20" x14ac:dyDescent="0.25">
      <c r="O668" s="66">
        <v>662</v>
      </c>
      <c r="P668" s="65">
        <f t="shared" si="20"/>
        <v>56</v>
      </c>
      <c r="Q668" s="65">
        <v>2</v>
      </c>
      <c r="S668" s="65" t="s">
        <v>65</v>
      </c>
      <c r="T668">
        <f t="shared" si="21"/>
        <v>0</v>
      </c>
    </row>
    <row r="669" spans="15:20" x14ac:dyDescent="0.25">
      <c r="O669" s="66">
        <v>663</v>
      </c>
      <c r="P669" s="65">
        <f t="shared" si="20"/>
        <v>56</v>
      </c>
      <c r="Q669" s="65">
        <v>3</v>
      </c>
      <c r="S669" s="65" t="s">
        <v>66</v>
      </c>
      <c r="T669">
        <f t="shared" si="21"/>
        <v>0</v>
      </c>
    </row>
    <row r="670" spans="15:20" x14ac:dyDescent="0.25">
      <c r="O670" s="66">
        <v>664</v>
      </c>
      <c r="P670" s="65">
        <f t="shared" si="20"/>
        <v>56</v>
      </c>
      <c r="Q670" s="65">
        <v>4</v>
      </c>
      <c r="S670" s="65" t="s">
        <v>67</v>
      </c>
      <c r="T670">
        <f t="shared" si="21"/>
        <v>0</v>
      </c>
    </row>
    <row r="671" spans="15:20" x14ac:dyDescent="0.25">
      <c r="O671" s="66">
        <v>665</v>
      </c>
      <c r="P671" s="65">
        <f t="shared" si="20"/>
        <v>56</v>
      </c>
      <c r="Q671" s="65">
        <v>5</v>
      </c>
      <c r="S671" s="65" t="s">
        <v>68</v>
      </c>
      <c r="T671">
        <f t="shared" si="21"/>
        <v>0</v>
      </c>
    </row>
    <row r="672" spans="15:20" x14ac:dyDescent="0.25">
      <c r="O672" s="66">
        <v>666</v>
      </c>
      <c r="P672" s="65">
        <f t="shared" si="20"/>
        <v>56</v>
      </c>
      <c r="Q672" s="65">
        <v>6</v>
      </c>
      <c r="S672" s="65" t="s">
        <v>69</v>
      </c>
      <c r="T672">
        <f t="shared" si="21"/>
        <v>0</v>
      </c>
    </row>
    <row r="673" spans="15:20" x14ac:dyDescent="0.25">
      <c r="O673" s="66">
        <v>667</v>
      </c>
      <c r="P673" s="65">
        <f t="shared" si="20"/>
        <v>56</v>
      </c>
      <c r="Q673" s="65">
        <v>7</v>
      </c>
      <c r="S673" s="65" t="s">
        <v>70</v>
      </c>
      <c r="T673">
        <f t="shared" si="21"/>
        <v>0</v>
      </c>
    </row>
    <row r="674" spans="15:20" x14ac:dyDescent="0.25">
      <c r="O674" s="66">
        <v>668</v>
      </c>
      <c r="P674" s="65">
        <f t="shared" si="20"/>
        <v>56</v>
      </c>
      <c r="Q674" s="65">
        <v>8</v>
      </c>
      <c r="S674" s="65" t="s">
        <v>71</v>
      </c>
      <c r="T674">
        <f t="shared" si="21"/>
        <v>0</v>
      </c>
    </row>
    <row r="675" spans="15:20" x14ac:dyDescent="0.25">
      <c r="O675" s="66">
        <v>669</v>
      </c>
      <c r="P675" s="65">
        <f t="shared" si="20"/>
        <v>56</v>
      </c>
      <c r="Q675" s="65">
        <v>9</v>
      </c>
      <c r="S675" s="65" t="s">
        <v>72</v>
      </c>
      <c r="T675">
        <f t="shared" si="21"/>
        <v>0</v>
      </c>
    </row>
    <row r="676" spans="15:20" x14ac:dyDescent="0.25">
      <c r="O676" s="66">
        <v>670</v>
      </c>
      <c r="P676" s="65">
        <f t="shared" si="20"/>
        <v>56</v>
      </c>
      <c r="Q676" s="65">
        <v>10</v>
      </c>
      <c r="S676" s="65" t="s">
        <v>73</v>
      </c>
      <c r="T676">
        <f t="shared" si="21"/>
        <v>0</v>
      </c>
    </row>
    <row r="677" spans="15:20" x14ac:dyDescent="0.25">
      <c r="O677" s="66">
        <v>671</v>
      </c>
      <c r="P677" s="65">
        <f t="shared" si="20"/>
        <v>56</v>
      </c>
      <c r="Q677" s="65">
        <v>11</v>
      </c>
      <c r="S677" s="65" t="s">
        <v>74</v>
      </c>
      <c r="T677">
        <f t="shared" si="21"/>
        <v>0</v>
      </c>
    </row>
    <row r="678" spans="15:20" x14ac:dyDescent="0.25">
      <c r="O678" s="66">
        <v>672</v>
      </c>
      <c r="P678" s="65">
        <f t="shared" si="20"/>
        <v>56</v>
      </c>
      <c r="Q678" s="65">
        <v>12</v>
      </c>
      <c r="S678" s="65" t="s">
        <v>75</v>
      </c>
      <c r="T678">
        <f t="shared" si="21"/>
        <v>0</v>
      </c>
    </row>
    <row r="679" spans="15:20" x14ac:dyDescent="0.25">
      <c r="O679" s="66">
        <v>673</v>
      </c>
      <c r="P679" s="65">
        <f t="shared" si="20"/>
        <v>57</v>
      </c>
      <c r="Q679" s="65">
        <v>1</v>
      </c>
      <c r="R679">
        <v>1850</v>
      </c>
      <c r="S679" s="65" t="s">
        <v>64</v>
      </c>
    </row>
    <row r="680" spans="15:20" x14ac:dyDescent="0.25">
      <c r="O680" s="66">
        <v>674</v>
      </c>
      <c r="P680" s="65">
        <f t="shared" si="20"/>
        <v>57</v>
      </c>
      <c r="Q680" s="65">
        <v>2</v>
      </c>
      <c r="S680" s="65" t="s">
        <v>65</v>
      </c>
    </row>
    <row r="681" spans="15:20" x14ac:dyDescent="0.25">
      <c r="O681" s="66">
        <v>675</v>
      </c>
      <c r="P681" s="65">
        <f t="shared" si="20"/>
        <v>57</v>
      </c>
      <c r="Q681" s="65">
        <v>3</v>
      </c>
      <c r="S681" s="65" t="s">
        <v>66</v>
      </c>
    </row>
    <row r="682" spans="15:20" x14ac:dyDescent="0.25">
      <c r="O682" s="66">
        <v>676</v>
      </c>
      <c r="P682" s="65">
        <f t="shared" si="20"/>
        <v>57</v>
      </c>
      <c r="Q682" s="65">
        <v>4</v>
      </c>
      <c r="S682" s="65" t="s">
        <v>67</v>
      </c>
    </row>
    <row r="683" spans="15:20" x14ac:dyDescent="0.25">
      <c r="O683" s="66">
        <v>677</v>
      </c>
      <c r="P683" s="65">
        <f t="shared" si="20"/>
        <v>57</v>
      </c>
      <c r="Q683" s="65">
        <v>5</v>
      </c>
      <c r="S683" s="65" t="s">
        <v>68</v>
      </c>
    </row>
    <row r="684" spans="15:20" x14ac:dyDescent="0.25">
      <c r="O684" s="66">
        <v>678</v>
      </c>
      <c r="P684" s="65">
        <f t="shared" si="20"/>
        <v>57</v>
      </c>
      <c r="Q684" s="65">
        <v>6</v>
      </c>
      <c r="S684" s="65" t="s">
        <v>69</v>
      </c>
    </row>
    <row r="685" spans="15:20" x14ac:dyDescent="0.25">
      <c r="O685" s="66">
        <v>679</v>
      </c>
      <c r="P685" s="65">
        <f t="shared" si="20"/>
        <v>57</v>
      </c>
      <c r="Q685" s="65">
        <v>7</v>
      </c>
      <c r="S685" s="65" t="s">
        <v>70</v>
      </c>
    </row>
    <row r="686" spans="15:20" x14ac:dyDescent="0.25">
      <c r="O686" s="66">
        <v>680</v>
      </c>
      <c r="P686" s="65">
        <f t="shared" si="20"/>
        <v>57</v>
      </c>
      <c r="Q686" s="65">
        <v>8</v>
      </c>
      <c r="S686" s="65" t="s">
        <v>71</v>
      </c>
    </row>
    <row r="687" spans="15:20" x14ac:dyDescent="0.25">
      <c r="O687" s="66">
        <v>681</v>
      </c>
      <c r="P687" s="65">
        <f t="shared" si="20"/>
        <v>57</v>
      </c>
      <c r="Q687" s="65">
        <v>9</v>
      </c>
      <c r="S687" s="65" t="s">
        <v>72</v>
      </c>
    </row>
    <row r="688" spans="15:20" x14ac:dyDescent="0.25">
      <c r="O688" s="66">
        <v>682</v>
      </c>
      <c r="P688" s="65">
        <f t="shared" si="20"/>
        <v>57</v>
      </c>
      <c r="Q688" s="65">
        <v>10</v>
      </c>
      <c r="S688" s="65" t="s">
        <v>73</v>
      </c>
    </row>
    <row r="689" spans="15:19" x14ac:dyDescent="0.25">
      <c r="O689" s="66">
        <v>683</v>
      </c>
      <c r="P689" s="65">
        <f t="shared" si="20"/>
        <v>57</v>
      </c>
      <c r="Q689" s="65">
        <v>11</v>
      </c>
      <c r="S689" s="65" t="s">
        <v>74</v>
      </c>
    </row>
    <row r="690" spans="15:19" x14ac:dyDescent="0.25">
      <c r="O690" s="66">
        <v>684</v>
      </c>
      <c r="P690" s="65">
        <f t="shared" si="20"/>
        <v>57</v>
      </c>
      <c r="Q690" s="65">
        <v>12</v>
      </c>
      <c r="S690" s="65" t="s">
        <v>75</v>
      </c>
    </row>
    <row r="691" spans="15:19" x14ac:dyDescent="0.25">
      <c r="O691" s="66">
        <v>685</v>
      </c>
      <c r="P691" s="65">
        <f t="shared" si="20"/>
        <v>58</v>
      </c>
      <c r="Q691" s="65">
        <v>1</v>
      </c>
      <c r="R691">
        <v>1851</v>
      </c>
      <c r="S691" s="65" t="s">
        <v>64</v>
      </c>
    </row>
    <row r="692" spans="15:19" x14ac:dyDescent="0.25">
      <c r="O692" s="66">
        <v>686</v>
      </c>
      <c r="P692" s="65">
        <f t="shared" si="20"/>
        <v>58</v>
      </c>
      <c r="Q692" s="65">
        <v>2</v>
      </c>
      <c r="S692" s="65" t="s">
        <v>65</v>
      </c>
    </row>
    <row r="693" spans="15:19" x14ac:dyDescent="0.25">
      <c r="O693" s="66">
        <v>687</v>
      </c>
      <c r="P693" s="65">
        <f t="shared" si="20"/>
        <v>58</v>
      </c>
      <c r="Q693" s="65">
        <v>3</v>
      </c>
      <c r="S693" s="65" t="s">
        <v>66</v>
      </c>
    </row>
    <row r="694" spans="15:19" x14ac:dyDescent="0.25">
      <c r="O694" s="66">
        <v>688</v>
      </c>
      <c r="P694" s="65">
        <f t="shared" si="20"/>
        <v>58</v>
      </c>
      <c r="Q694" s="65">
        <v>4</v>
      </c>
      <c r="S694" s="65" t="s">
        <v>67</v>
      </c>
    </row>
    <row r="695" spans="15:19" x14ac:dyDescent="0.25">
      <c r="O695" s="66">
        <v>689</v>
      </c>
      <c r="P695" s="65">
        <f t="shared" si="20"/>
        <v>58</v>
      </c>
      <c r="Q695" s="65">
        <v>5</v>
      </c>
      <c r="S695" s="65" t="s">
        <v>68</v>
      </c>
    </row>
    <row r="696" spans="15:19" x14ac:dyDescent="0.25">
      <c r="O696" s="66">
        <v>690</v>
      </c>
      <c r="P696" s="65">
        <f t="shared" si="20"/>
        <v>58</v>
      </c>
      <c r="Q696" s="65">
        <v>6</v>
      </c>
      <c r="S696" s="65" t="s">
        <v>69</v>
      </c>
    </row>
    <row r="697" spans="15:19" x14ac:dyDescent="0.25">
      <c r="O697" s="66">
        <v>691</v>
      </c>
      <c r="P697" s="65">
        <f t="shared" si="20"/>
        <v>58</v>
      </c>
      <c r="Q697" s="65">
        <v>7</v>
      </c>
      <c r="S697" s="65" t="s">
        <v>70</v>
      </c>
    </row>
    <row r="698" spans="15:19" x14ac:dyDescent="0.25">
      <c r="O698" s="66">
        <v>692</v>
      </c>
      <c r="P698" s="65">
        <f t="shared" si="20"/>
        <v>58</v>
      </c>
      <c r="Q698" s="65">
        <v>8</v>
      </c>
      <c r="S698" s="65" t="s">
        <v>71</v>
      </c>
    </row>
    <row r="699" spans="15:19" x14ac:dyDescent="0.25">
      <c r="O699" s="66">
        <v>693</v>
      </c>
      <c r="P699" s="65">
        <f t="shared" si="20"/>
        <v>58</v>
      </c>
      <c r="Q699" s="65">
        <v>9</v>
      </c>
      <c r="S699" s="65" t="s">
        <v>72</v>
      </c>
    </row>
    <row r="700" spans="15:19" x14ac:dyDescent="0.25">
      <c r="O700" s="66">
        <v>694</v>
      </c>
      <c r="P700" s="65">
        <f t="shared" si="20"/>
        <v>58</v>
      </c>
      <c r="Q700" s="65">
        <v>10</v>
      </c>
      <c r="S700" s="65" t="s">
        <v>73</v>
      </c>
    </row>
    <row r="701" spans="15:19" x14ac:dyDescent="0.25">
      <c r="O701" s="66">
        <v>695</v>
      </c>
      <c r="P701" s="65">
        <f t="shared" si="20"/>
        <v>58</v>
      </c>
      <c r="Q701" s="65">
        <v>11</v>
      </c>
      <c r="S701" s="65" t="s">
        <v>74</v>
      </c>
    </row>
    <row r="702" spans="15:19" x14ac:dyDescent="0.25">
      <c r="O702" s="66">
        <v>696</v>
      </c>
      <c r="P702" s="65">
        <f t="shared" si="20"/>
        <v>58</v>
      </c>
      <c r="Q702" s="65">
        <v>12</v>
      </c>
      <c r="S702" s="65" t="s">
        <v>75</v>
      </c>
    </row>
  </sheetData>
  <hyperlinks>
    <hyperlink ref="A1" location="Contents!A1" display="Contents"/>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699"/>
  <sheetViews>
    <sheetView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5" max="15" width="5.42578125" style="65" bestFit="1" customWidth="1"/>
    <col min="16" max="17" width="4.42578125" style="65" bestFit="1" customWidth="1"/>
  </cols>
  <sheetData>
    <row r="1" spans="1:21" x14ac:dyDescent="0.25">
      <c r="A1" s="115" t="s">
        <v>349</v>
      </c>
      <c r="B1" s="5" t="s">
        <v>203</v>
      </c>
    </row>
    <row r="2" spans="1:21" x14ac:dyDescent="0.25">
      <c r="B2" s="5" t="s">
        <v>202</v>
      </c>
    </row>
    <row r="3" spans="1:21" x14ac:dyDescent="0.25">
      <c r="B3" s="5" t="s">
        <v>273</v>
      </c>
    </row>
    <row r="4" spans="1:21" x14ac:dyDescent="0.25">
      <c r="B4" s="5" t="s">
        <v>145</v>
      </c>
      <c r="O4" s="66">
        <v>1</v>
      </c>
      <c r="P4" s="65">
        <f t="shared" ref="P4:P67" si="0">ROUNDUP(O4/12,0)</f>
        <v>1</v>
      </c>
      <c r="Q4" s="65">
        <v>1</v>
      </c>
      <c r="R4">
        <v>1794</v>
      </c>
      <c r="S4" s="65" t="s">
        <v>64</v>
      </c>
      <c r="T4">
        <f t="shared" ref="T4:T67" si="1">INDEX($B$7:$M$62,P4,Q4)</f>
        <v>10621</v>
      </c>
      <c r="U4">
        <v>11078</v>
      </c>
    </row>
    <row r="5" spans="1:21" x14ac:dyDescent="0.25">
      <c r="O5" s="66">
        <v>2</v>
      </c>
      <c r="P5" s="65">
        <f t="shared" si="0"/>
        <v>1</v>
      </c>
      <c r="Q5" s="65">
        <v>2</v>
      </c>
      <c r="S5" s="65" t="s">
        <v>65</v>
      </c>
      <c r="T5">
        <f t="shared" si="1"/>
        <v>11418</v>
      </c>
      <c r="U5">
        <v>11441</v>
      </c>
    </row>
    <row r="6" spans="1:21" x14ac:dyDescent="0.25">
      <c r="A6" s="9" t="s">
        <v>2</v>
      </c>
      <c r="B6" s="9" t="s">
        <v>191</v>
      </c>
      <c r="C6" s="9" t="s">
        <v>190</v>
      </c>
      <c r="D6" s="9" t="s">
        <v>189</v>
      </c>
      <c r="E6" s="9" t="s">
        <v>188</v>
      </c>
      <c r="F6" s="9" t="s">
        <v>187</v>
      </c>
      <c r="G6" s="9" t="s">
        <v>186</v>
      </c>
      <c r="H6" s="9" t="s">
        <v>185</v>
      </c>
      <c r="I6" s="9" t="s">
        <v>184</v>
      </c>
      <c r="J6" s="9" t="s">
        <v>183</v>
      </c>
      <c r="K6" s="9" t="s">
        <v>182</v>
      </c>
      <c r="L6" s="9" t="s">
        <v>181</v>
      </c>
      <c r="M6" s="9" t="s">
        <v>180</v>
      </c>
      <c r="O6" s="66">
        <v>3</v>
      </c>
      <c r="P6" s="65">
        <f t="shared" si="0"/>
        <v>1</v>
      </c>
      <c r="Q6" s="65">
        <v>3</v>
      </c>
      <c r="S6" s="65" t="s">
        <v>66</v>
      </c>
      <c r="T6">
        <f t="shared" si="1"/>
        <v>11151</v>
      </c>
      <c r="U6">
        <v>11898</v>
      </c>
    </row>
    <row r="7" spans="1:21" x14ac:dyDescent="0.25">
      <c r="A7">
        <v>1794</v>
      </c>
      <c r="B7" s="66">
        <v>10621</v>
      </c>
      <c r="C7" s="66">
        <v>11418</v>
      </c>
      <c r="D7" s="66">
        <v>11151</v>
      </c>
      <c r="E7" s="66">
        <v>10722</v>
      </c>
      <c r="F7" s="66">
        <v>10758</v>
      </c>
      <c r="G7" s="66">
        <v>10146</v>
      </c>
      <c r="H7" s="66">
        <v>9955</v>
      </c>
      <c r="I7" s="67">
        <v>9157</v>
      </c>
      <c r="J7" s="66">
        <v>9862</v>
      </c>
      <c r="K7" s="66">
        <v>10613</v>
      </c>
      <c r="L7" s="66">
        <v>10806</v>
      </c>
      <c r="M7" s="66">
        <v>10374</v>
      </c>
      <c r="O7" s="66">
        <v>4</v>
      </c>
      <c r="P7" s="65">
        <f t="shared" si="0"/>
        <v>1</v>
      </c>
      <c r="Q7" s="65">
        <v>4</v>
      </c>
      <c r="S7" s="65" t="s">
        <v>67</v>
      </c>
      <c r="T7">
        <f t="shared" si="1"/>
        <v>10722</v>
      </c>
      <c r="U7">
        <v>11880</v>
      </c>
    </row>
    <row r="8" spans="1:21" x14ac:dyDescent="0.25">
      <c r="A8">
        <v>1795</v>
      </c>
      <c r="B8" s="66">
        <v>10035</v>
      </c>
      <c r="C8" s="66">
        <v>11837</v>
      </c>
      <c r="D8" s="66">
        <v>12739</v>
      </c>
      <c r="E8" s="66">
        <v>13932</v>
      </c>
      <c r="F8" s="66">
        <v>13139</v>
      </c>
      <c r="G8" s="66">
        <v>13082</v>
      </c>
      <c r="H8" s="66">
        <v>13178</v>
      </c>
      <c r="I8" s="66">
        <v>12647</v>
      </c>
      <c r="J8" s="66">
        <v>13760</v>
      </c>
      <c r="K8" s="66">
        <v>13250</v>
      </c>
      <c r="L8" s="66">
        <v>13401</v>
      </c>
      <c r="M8" s="66">
        <v>15552</v>
      </c>
      <c r="O8" s="66">
        <v>5</v>
      </c>
      <c r="P8" s="65">
        <f t="shared" si="0"/>
        <v>1</v>
      </c>
      <c r="Q8" s="65">
        <v>5</v>
      </c>
      <c r="S8" s="65" t="s">
        <v>68</v>
      </c>
      <c r="T8">
        <f t="shared" si="1"/>
        <v>10758</v>
      </c>
      <c r="U8">
        <v>11414</v>
      </c>
    </row>
    <row r="9" spans="1:21" x14ac:dyDescent="0.25">
      <c r="A9">
        <v>1796</v>
      </c>
      <c r="B9" s="66">
        <v>13761</v>
      </c>
      <c r="C9" s="66">
        <v>14551</v>
      </c>
      <c r="D9" s="66">
        <v>13257</v>
      </c>
      <c r="E9" s="66">
        <v>12478</v>
      </c>
      <c r="F9" s="66">
        <v>12973</v>
      </c>
      <c r="G9" s="66">
        <v>13068</v>
      </c>
      <c r="H9" s="66">
        <v>12028</v>
      </c>
      <c r="I9" s="66">
        <v>12088</v>
      </c>
      <c r="J9" s="66">
        <v>11893</v>
      </c>
      <c r="K9" s="66">
        <v>12740</v>
      </c>
      <c r="L9" s="66">
        <v>14319</v>
      </c>
      <c r="M9" s="66">
        <v>14147</v>
      </c>
      <c r="O9" s="66">
        <v>6</v>
      </c>
      <c r="P9" s="65">
        <f t="shared" si="0"/>
        <v>1</v>
      </c>
      <c r="Q9" s="65">
        <v>6</v>
      </c>
      <c r="S9" s="65" t="s">
        <v>69</v>
      </c>
      <c r="T9">
        <f t="shared" si="1"/>
        <v>10146</v>
      </c>
      <c r="U9">
        <v>10582</v>
      </c>
    </row>
    <row r="10" spans="1:21" x14ac:dyDescent="0.25">
      <c r="A10">
        <v>1797</v>
      </c>
      <c r="B10" s="66">
        <v>12413</v>
      </c>
      <c r="C10" s="66">
        <v>11381</v>
      </c>
      <c r="D10" s="66">
        <v>12470</v>
      </c>
      <c r="E10" s="66">
        <v>12594</v>
      </c>
      <c r="F10" s="66">
        <v>12646</v>
      </c>
      <c r="G10" s="66">
        <v>12765</v>
      </c>
      <c r="H10" s="66">
        <v>12680</v>
      </c>
      <c r="I10" s="66">
        <v>13191</v>
      </c>
      <c r="J10" s="66">
        <v>11986</v>
      </c>
      <c r="K10" s="66">
        <v>12320</v>
      </c>
      <c r="L10" s="66">
        <v>11391</v>
      </c>
      <c r="M10" s="66">
        <v>12199</v>
      </c>
      <c r="O10" s="66">
        <v>7</v>
      </c>
      <c r="P10" s="65">
        <f t="shared" si="0"/>
        <v>1</v>
      </c>
      <c r="Q10" s="65">
        <v>7</v>
      </c>
      <c r="S10" s="65" t="s">
        <v>70</v>
      </c>
      <c r="T10">
        <f t="shared" si="1"/>
        <v>9955</v>
      </c>
      <c r="U10">
        <v>10224</v>
      </c>
    </row>
    <row r="11" spans="1:21" x14ac:dyDescent="0.25">
      <c r="A11">
        <v>1798</v>
      </c>
      <c r="B11" s="66">
        <v>12956</v>
      </c>
      <c r="C11" s="66">
        <v>13424</v>
      </c>
      <c r="D11" s="66">
        <v>12133</v>
      </c>
      <c r="E11" s="66">
        <v>12430</v>
      </c>
      <c r="F11" s="66">
        <v>13483</v>
      </c>
      <c r="G11" s="66">
        <v>13804</v>
      </c>
      <c r="H11" s="66">
        <v>13354</v>
      </c>
      <c r="I11" s="66">
        <v>13820</v>
      </c>
      <c r="J11" s="66">
        <v>15934</v>
      </c>
      <c r="K11" s="66">
        <v>14525</v>
      </c>
      <c r="L11" s="66">
        <v>14840</v>
      </c>
      <c r="M11" s="66">
        <v>14424</v>
      </c>
      <c r="O11" s="66">
        <v>8</v>
      </c>
      <c r="P11" s="65">
        <f t="shared" si="0"/>
        <v>1</v>
      </c>
      <c r="Q11" s="65">
        <v>8</v>
      </c>
      <c r="S11" s="65" t="s">
        <v>71</v>
      </c>
      <c r="T11">
        <f t="shared" si="1"/>
        <v>9157</v>
      </c>
      <c r="U11">
        <v>8598</v>
      </c>
    </row>
    <row r="12" spans="1:21" x14ac:dyDescent="0.25">
      <c r="A12">
        <v>1799</v>
      </c>
      <c r="B12" s="66">
        <v>14322</v>
      </c>
      <c r="C12" s="66">
        <v>13865</v>
      </c>
      <c r="D12" s="66">
        <v>13506</v>
      </c>
      <c r="E12" s="66">
        <v>13757</v>
      </c>
      <c r="F12" s="66">
        <v>13088</v>
      </c>
      <c r="G12" s="66">
        <v>15122</v>
      </c>
      <c r="H12" s="66">
        <v>15902</v>
      </c>
      <c r="I12" s="66">
        <v>15758</v>
      </c>
      <c r="J12" s="66">
        <v>16292</v>
      </c>
      <c r="K12" s="66">
        <v>17418</v>
      </c>
      <c r="L12" s="66">
        <v>17826</v>
      </c>
      <c r="M12" s="66">
        <v>17728</v>
      </c>
      <c r="O12" s="66">
        <v>9</v>
      </c>
      <c r="P12" s="65">
        <f t="shared" si="0"/>
        <v>1</v>
      </c>
      <c r="Q12" s="65">
        <v>9</v>
      </c>
      <c r="S12" s="65" t="s">
        <v>72</v>
      </c>
      <c r="T12">
        <f t="shared" si="1"/>
        <v>9862</v>
      </c>
      <c r="U12">
        <v>9201</v>
      </c>
    </row>
    <row r="13" spans="1:21" x14ac:dyDescent="0.25">
      <c r="A13">
        <v>1800</v>
      </c>
      <c r="B13" s="66">
        <v>18222</v>
      </c>
      <c r="C13" s="66">
        <v>18331</v>
      </c>
      <c r="D13" s="66">
        <v>17869</v>
      </c>
      <c r="E13" s="66">
        <v>18226</v>
      </c>
      <c r="F13" s="66">
        <v>18094</v>
      </c>
      <c r="G13" s="66">
        <v>17958</v>
      </c>
      <c r="H13" s="66">
        <v>18975</v>
      </c>
      <c r="I13" s="66">
        <v>19260</v>
      </c>
      <c r="J13" s="66">
        <v>19770</v>
      </c>
      <c r="K13" s="66">
        <v>20088</v>
      </c>
      <c r="L13" s="66">
        <v>20309</v>
      </c>
      <c r="M13" s="65">
        <v>21306</v>
      </c>
      <c r="O13" s="66">
        <v>10</v>
      </c>
      <c r="P13" s="65">
        <f t="shared" si="0"/>
        <v>1</v>
      </c>
      <c r="Q13" s="65">
        <v>10</v>
      </c>
      <c r="S13" s="65" t="s">
        <v>73</v>
      </c>
      <c r="T13">
        <f t="shared" si="1"/>
        <v>10613</v>
      </c>
      <c r="U13">
        <v>9987</v>
      </c>
    </row>
    <row r="14" spans="1:21" x14ac:dyDescent="0.25">
      <c r="A14">
        <v>1801</v>
      </c>
      <c r="B14" s="66">
        <v>20652</v>
      </c>
      <c r="C14" s="66">
        <v>21956</v>
      </c>
      <c r="D14" s="66">
        <v>21436</v>
      </c>
      <c r="E14" s="66">
        <v>19967</v>
      </c>
      <c r="F14" s="66">
        <v>19878</v>
      </c>
      <c r="G14" s="66">
        <v>20583</v>
      </c>
      <c r="H14" s="66">
        <v>20167</v>
      </c>
      <c r="I14" s="66">
        <v>20070</v>
      </c>
      <c r="J14" s="66">
        <v>19865</v>
      </c>
      <c r="K14" s="66">
        <v>21051</v>
      </c>
      <c r="L14" s="66">
        <v>20605</v>
      </c>
      <c r="M14" s="66">
        <v>21220</v>
      </c>
      <c r="O14" s="66">
        <v>11</v>
      </c>
      <c r="P14" s="65">
        <f t="shared" si="0"/>
        <v>1</v>
      </c>
      <c r="Q14" s="65">
        <v>11</v>
      </c>
      <c r="S14" s="65" t="s">
        <v>74</v>
      </c>
      <c r="T14">
        <f t="shared" si="1"/>
        <v>10806</v>
      </c>
      <c r="U14">
        <v>9428</v>
      </c>
    </row>
    <row r="15" spans="1:21" x14ac:dyDescent="0.25">
      <c r="A15">
        <v>1802</v>
      </c>
      <c r="B15" s="66">
        <v>20260</v>
      </c>
      <c r="C15" s="66">
        <v>20016</v>
      </c>
      <c r="D15" s="66">
        <v>20440</v>
      </c>
      <c r="E15" s="66">
        <v>21182</v>
      </c>
      <c r="F15" s="66">
        <v>20867</v>
      </c>
      <c r="G15" s="66">
        <v>21827</v>
      </c>
      <c r="H15" s="66">
        <v>21946</v>
      </c>
      <c r="I15" s="66">
        <v>21671</v>
      </c>
      <c r="J15" s="66">
        <v>20899</v>
      </c>
      <c r="K15" s="66">
        <v>20039</v>
      </c>
      <c r="L15" s="66">
        <v>18198</v>
      </c>
      <c r="M15" s="66">
        <v>18976</v>
      </c>
      <c r="O15" s="66">
        <v>12</v>
      </c>
      <c r="P15" s="65">
        <f t="shared" si="0"/>
        <v>1</v>
      </c>
      <c r="Q15" s="65">
        <v>12</v>
      </c>
      <c r="S15" s="65" t="s">
        <v>75</v>
      </c>
      <c r="T15">
        <f t="shared" si="1"/>
        <v>10374</v>
      </c>
      <c r="U15">
        <v>9803</v>
      </c>
    </row>
    <row r="16" spans="1:21" x14ac:dyDescent="0.25">
      <c r="A16">
        <v>1803</v>
      </c>
      <c r="B16" s="66">
        <v>17811</v>
      </c>
      <c r="C16" s="66">
        <v>18529</v>
      </c>
      <c r="D16" s="66">
        <v>19899</v>
      </c>
      <c r="E16" s="66">
        <v>20869</v>
      </c>
      <c r="F16" s="66">
        <v>20880</v>
      </c>
      <c r="G16" s="66">
        <v>22979</v>
      </c>
      <c r="H16" s="65">
        <v>25124</v>
      </c>
      <c r="I16" s="65">
        <v>25669</v>
      </c>
      <c r="J16" s="66">
        <v>25570</v>
      </c>
      <c r="K16" s="66">
        <v>24656</v>
      </c>
      <c r="L16" s="66">
        <v>25553</v>
      </c>
      <c r="M16" s="66">
        <v>25123</v>
      </c>
      <c r="O16" s="66">
        <v>13</v>
      </c>
      <c r="P16" s="65">
        <f t="shared" si="0"/>
        <v>2</v>
      </c>
      <c r="Q16" s="65">
        <v>1</v>
      </c>
      <c r="R16">
        <v>1795</v>
      </c>
      <c r="S16" s="65" t="s">
        <v>64</v>
      </c>
      <c r="T16">
        <f t="shared" si="1"/>
        <v>10035</v>
      </c>
      <c r="U16">
        <v>10467</v>
      </c>
    </row>
    <row r="17" spans="1:21" x14ac:dyDescent="0.25">
      <c r="A17">
        <v>1804</v>
      </c>
      <c r="B17" s="66">
        <v>23415</v>
      </c>
      <c r="C17" s="66">
        <v>24061</v>
      </c>
      <c r="D17" s="66">
        <v>24593</v>
      </c>
      <c r="E17" s="66">
        <v>24152</v>
      </c>
      <c r="F17" s="66">
        <v>24238</v>
      </c>
      <c r="G17" s="66">
        <v>23933</v>
      </c>
      <c r="H17" s="66">
        <v>24474</v>
      </c>
      <c r="I17" s="66">
        <v>24813</v>
      </c>
      <c r="J17" s="66">
        <v>25297</v>
      </c>
      <c r="K17" s="66">
        <v>25436</v>
      </c>
      <c r="L17" s="66">
        <v>24874</v>
      </c>
      <c r="M17" s="66">
        <v>24681</v>
      </c>
      <c r="O17" s="66">
        <v>14</v>
      </c>
      <c r="P17" s="65">
        <f t="shared" si="0"/>
        <v>2</v>
      </c>
      <c r="Q17" s="65">
        <v>2</v>
      </c>
      <c r="S17" s="65" t="s">
        <v>65</v>
      </c>
      <c r="T17">
        <f t="shared" si="1"/>
        <v>11837</v>
      </c>
      <c r="U17">
        <v>11861</v>
      </c>
    </row>
    <row r="18" spans="1:21" x14ac:dyDescent="0.25">
      <c r="A18">
        <v>1805</v>
      </c>
      <c r="B18" s="66">
        <v>24261</v>
      </c>
      <c r="C18" s="66">
        <v>25481</v>
      </c>
      <c r="D18" s="66">
        <v>26029</v>
      </c>
      <c r="E18" s="66">
        <v>24705</v>
      </c>
      <c r="F18" s="66">
        <v>24369</v>
      </c>
      <c r="G18" s="66">
        <v>23997</v>
      </c>
      <c r="H18" s="66">
        <v>23916</v>
      </c>
      <c r="I18" s="66">
        <v>23919</v>
      </c>
      <c r="J18" s="66">
        <v>24390</v>
      </c>
      <c r="K18" s="66">
        <v>24707</v>
      </c>
      <c r="L18" s="66">
        <v>24388</v>
      </c>
      <c r="M18" s="66">
        <v>23948</v>
      </c>
      <c r="O18" s="66">
        <v>15</v>
      </c>
      <c r="P18" s="65">
        <f t="shared" si="0"/>
        <v>2</v>
      </c>
      <c r="Q18" s="65">
        <v>3</v>
      </c>
      <c r="S18" s="65" t="s">
        <v>66</v>
      </c>
      <c r="T18">
        <f t="shared" si="1"/>
        <v>12739</v>
      </c>
      <c r="U18">
        <v>13592</v>
      </c>
    </row>
    <row r="19" spans="1:21" x14ac:dyDescent="0.25">
      <c r="A19">
        <v>1806</v>
      </c>
      <c r="B19" s="66">
        <v>23002</v>
      </c>
      <c r="C19" s="66">
        <v>24073</v>
      </c>
      <c r="D19" s="66">
        <v>23735</v>
      </c>
      <c r="E19" s="66">
        <v>26141</v>
      </c>
      <c r="F19" s="66">
        <v>26057</v>
      </c>
      <c r="G19" s="66">
        <v>26934</v>
      </c>
      <c r="H19" s="65">
        <v>26913</v>
      </c>
      <c r="I19" s="66">
        <v>27185</v>
      </c>
      <c r="J19" s="66">
        <v>26540</v>
      </c>
      <c r="K19" s="66">
        <v>25971</v>
      </c>
      <c r="L19" s="66">
        <v>24938</v>
      </c>
      <c r="M19" s="66">
        <v>24443</v>
      </c>
      <c r="O19" s="66">
        <v>16</v>
      </c>
      <c r="P19" s="65">
        <f t="shared" si="0"/>
        <v>2</v>
      </c>
      <c r="Q19" s="65">
        <v>4</v>
      </c>
      <c r="S19" s="65" t="s">
        <v>67</v>
      </c>
      <c r="T19">
        <f t="shared" si="1"/>
        <v>13932</v>
      </c>
      <c r="U19">
        <v>15437</v>
      </c>
    </row>
    <row r="20" spans="1:21" x14ac:dyDescent="0.25">
      <c r="A20">
        <v>1807</v>
      </c>
      <c r="B20" s="66">
        <v>23924</v>
      </c>
      <c r="C20" s="66">
        <v>26308</v>
      </c>
      <c r="D20" s="66">
        <v>27929</v>
      </c>
      <c r="E20" s="66">
        <v>26959</v>
      </c>
      <c r="F20" s="66">
        <v>27804</v>
      </c>
      <c r="G20" s="66">
        <v>26793</v>
      </c>
      <c r="H20" s="66">
        <v>26902</v>
      </c>
      <c r="I20" s="65">
        <v>26847</v>
      </c>
      <c r="J20" s="66">
        <v>27010</v>
      </c>
      <c r="K20" s="66">
        <v>26765</v>
      </c>
      <c r="L20" s="66">
        <v>26295</v>
      </c>
      <c r="M20" s="66">
        <v>26115</v>
      </c>
      <c r="O20" s="66">
        <v>17</v>
      </c>
      <c r="P20" s="65">
        <f t="shared" si="0"/>
        <v>2</v>
      </c>
      <c r="Q20" s="65">
        <v>5</v>
      </c>
      <c r="S20" s="65" t="s">
        <v>68</v>
      </c>
      <c r="T20">
        <f t="shared" si="1"/>
        <v>13139</v>
      </c>
      <c r="U20">
        <v>13940</v>
      </c>
    </row>
    <row r="21" spans="1:21" x14ac:dyDescent="0.25">
      <c r="A21">
        <v>1808</v>
      </c>
      <c r="B21" s="66">
        <v>26631</v>
      </c>
      <c r="C21" s="66">
        <v>27847</v>
      </c>
      <c r="D21" s="66">
        <v>28078</v>
      </c>
      <c r="E21" s="66">
        <v>27191</v>
      </c>
      <c r="F21" s="66">
        <v>25766</v>
      </c>
      <c r="G21" s="66">
        <v>26310</v>
      </c>
      <c r="H21" s="66">
        <v>26789</v>
      </c>
      <c r="I21" s="66">
        <v>27551</v>
      </c>
      <c r="J21" s="66">
        <v>27891</v>
      </c>
      <c r="K21" s="66">
        <v>28060</v>
      </c>
      <c r="L21" s="66">
        <v>27805</v>
      </c>
      <c r="M21" s="66">
        <v>28381</v>
      </c>
      <c r="O21" s="66">
        <v>18</v>
      </c>
      <c r="P21" s="65">
        <f t="shared" si="0"/>
        <v>2</v>
      </c>
      <c r="Q21" s="65">
        <v>6</v>
      </c>
      <c r="S21" s="65" t="s">
        <v>69</v>
      </c>
      <c r="T21">
        <f t="shared" si="1"/>
        <v>13082</v>
      </c>
      <c r="U21">
        <v>13645</v>
      </c>
    </row>
    <row r="22" spans="1:21" x14ac:dyDescent="0.25">
      <c r="A22">
        <v>1809</v>
      </c>
      <c r="B22" s="66">
        <v>30341</v>
      </c>
      <c r="C22" s="66">
        <v>29998</v>
      </c>
      <c r="D22" s="66">
        <v>29793</v>
      </c>
      <c r="E22" s="66">
        <v>30207</v>
      </c>
      <c r="F22" s="66">
        <v>30101</v>
      </c>
      <c r="G22" s="66">
        <v>30288</v>
      </c>
      <c r="H22" s="66">
        <v>30968</v>
      </c>
      <c r="I22" s="66">
        <v>30022</v>
      </c>
      <c r="J22" s="66">
        <v>30078</v>
      </c>
      <c r="K22" s="66">
        <v>30534</v>
      </c>
      <c r="L22" s="66">
        <v>30278</v>
      </c>
      <c r="M22" s="66">
        <v>30810</v>
      </c>
      <c r="O22" s="66">
        <v>19</v>
      </c>
      <c r="P22" s="65">
        <f t="shared" si="0"/>
        <v>2</v>
      </c>
      <c r="Q22" s="65">
        <v>7</v>
      </c>
      <c r="S22" s="65" t="s">
        <v>70</v>
      </c>
      <c r="T22">
        <f t="shared" si="1"/>
        <v>13178</v>
      </c>
      <c r="U22">
        <v>13534</v>
      </c>
    </row>
    <row r="23" spans="1:21" x14ac:dyDescent="0.25">
      <c r="A23">
        <v>1810</v>
      </c>
      <c r="B23" s="66">
        <v>31279</v>
      </c>
      <c r="C23" s="66">
        <v>34271</v>
      </c>
      <c r="D23" s="66">
        <v>34581</v>
      </c>
      <c r="E23" s="66">
        <v>34918</v>
      </c>
      <c r="F23" s="66">
        <v>34450</v>
      </c>
      <c r="G23" s="66">
        <v>34735</v>
      </c>
      <c r="H23" s="66">
        <v>36634</v>
      </c>
      <c r="I23" s="66">
        <v>37143</v>
      </c>
      <c r="J23" s="66">
        <v>37059</v>
      </c>
      <c r="K23" s="66">
        <v>37071</v>
      </c>
      <c r="L23" s="66">
        <v>35710</v>
      </c>
      <c r="M23" s="66">
        <v>34586</v>
      </c>
      <c r="O23" s="66">
        <v>20</v>
      </c>
      <c r="P23" s="65">
        <f t="shared" si="0"/>
        <v>2</v>
      </c>
      <c r="Q23" s="65">
        <v>8</v>
      </c>
      <c r="S23" s="65" t="s">
        <v>71</v>
      </c>
      <c r="T23">
        <f t="shared" si="1"/>
        <v>12647</v>
      </c>
      <c r="U23">
        <v>11876</v>
      </c>
    </row>
    <row r="24" spans="1:21" x14ac:dyDescent="0.25">
      <c r="A24">
        <v>1811</v>
      </c>
      <c r="B24" s="66">
        <v>32878</v>
      </c>
      <c r="C24" s="66">
        <v>33363</v>
      </c>
      <c r="D24" s="66">
        <v>33276</v>
      </c>
      <c r="E24" s="66">
        <v>32776</v>
      </c>
      <c r="F24" s="66">
        <v>34210</v>
      </c>
      <c r="G24" s="66">
        <v>34281</v>
      </c>
      <c r="H24" s="66">
        <v>33666</v>
      </c>
      <c r="I24" s="66">
        <v>34837</v>
      </c>
      <c r="J24" s="66">
        <v>34918</v>
      </c>
      <c r="K24" s="66">
        <v>34807</v>
      </c>
      <c r="L24" s="66">
        <v>33150</v>
      </c>
      <c r="M24" s="66">
        <v>34470</v>
      </c>
      <c r="O24" s="66">
        <v>21</v>
      </c>
      <c r="P24" s="65">
        <f t="shared" si="0"/>
        <v>2</v>
      </c>
      <c r="Q24" s="65">
        <v>9</v>
      </c>
      <c r="S24" s="65" t="s">
        <v>72</v>
      </c>
      <c r="T24">
        <f t="shared" si="1"/>
        <v>13760</v>
      </c>
      <c r="U24">
        <v>12838</v>
      </c>
    </row>
    <row r="25" spans="1:21" x14ac:dyDescent="0.25">
      <c r="A25">
        <v>1812</v>
      </c>
      <c r="B25" s="66">
        <v>36828</v>
      </c>
      <c r="C25" s="66">
        <v>36280</v>
      </c>
      <c r="D25" s="66">
        <v>36973</v>
      </c>
      <c r="E25" s="66">
        <v>35867</v>
      </c>
      <c r="F25" s="66">
        <v>35487</v>
      </c>
      <c r="G25" s="66">
        <v>36961</v>
      </c>
      <c r="H25" s="66">
        <v>35962</v>
      </c>
      <c r="I25" s="66">
        <v>36917</v>
      </c>
      <c r="J25" s="66">
        <v>35670</v>
      </c>
      <c r="K25" s="66">
        <v>36467</v>
      </c>
      <c r="L25" s="66">
        <v>36225</v>
      </c>
      <c r="M25" s="66">
        <v>37642</v>
      </c>
      <c r="O25" s="66">
        <v>22</v>
      </c>
      <c r="P25" s="65">
        <f t="shared" si="0"/>
        <v>2</v>
      </c>
      <c r="Q25" s="65">
        <v>10</v>
      </c>
      <c r="S25" s="65" t="s">
        <v>73</v>
      </c>
      <c r="T25">
        <f t="shared" si="1"/>
        <v>13250</v>
      </c>
      <c r="U25">
        <v>12448</v>
      </c>
    </row>
    <row r="26" spans="1:21" x14ac:dyDescent="0.25">
      <c r="A26">
        <v>1813</v>
      </c>
      <c r="B26" s="66">
        <v>38944</v>
      </c>
      <c r="C26" s="66">
        <v>37835</v>
      </c>
      <c r="D26" s="66">
        <v>38112</v>
      </c>
      <c r="E26" s="66">
        <v>37347</v>
      </c>
      <c r="F26" s="66">
        <v>35019</v>
      </c>
      <c r="G26" s="66">
        <v>39338</v>
      </c>
      <c r="H26" s="66">
        <v>36456</v>
      </c>
      <c r="I26" s="66">
        <v>38191</v>
      </c>
      <c r="J26" s="66">
        <v>37968</v>
      </c>
      <c r="K26" s="66">
        <v>38154</v>
      </c>
      <c r="L26" s="66">
        <v>39501</v>
      </c>
      <c r="M26" s="66">
        <v>41772</v>
      </c>
      <c r="O26" s="66">
        <v>23</v>
      </c>
      <c r="P26" s="65">
        <f t="shared" si="0"/>
        <v>2</v>
      </c>
      <c r="Q26" s="65">
        <v>11</v>
      </c>
      <c r="S26" s="65" t="s">
        <v>74</v>
      </c>
      <c r="T26">
        <f t="shared" si="1"/>
        <v>13401</v>
      </c>
      <c r="U26">
        <v>11040</v>
      </c>
    </row>
    <row r="27" spans="1:21" x14ac:dyDescent="0.25">
      <c r="A27">
        <v>1814</v>
      </c>
      <c r="B27" s="67">
        <v>40327</v>
      </c>
      <c r="C27" s="66">
        <v>39562</v>
      </c>
      <c r="D27" s="66">
        <v>39486</v>
      </c>
      <c r="E27" s="66">
        <v>40067</v>
      </c>
      <c r="F27" s="66">
        <v>42605</v>
      </c>
      <c r="G27" s="66">
        <v>43802</v>
      </c>
      <c r="H27" s="66">
        <v>43925</v>
      </c>
      <c r="I27" s="66">
        <v>46456</v>
      </c>
      <c r="J27" s="66">
        <v>45817</v>
      </c>
      <c r="K27" s="66">
        <v>44241</v>
      </c>
      <c r="L27" s="66">
        <v>44845</v>
      </c>
      <c r="M27" s="66">
        <v>43926</v>
      </c>
      <c r="O27" s="66">
        <v>24</v>
      </c>
      <c r="P27" s="65">
        <f t="shared" si="0"/>
        <v>2</v>
      </c>
      <c r="Q27" s="65">
        <v>12</v>
      </c>
      <c r="S27" s="65" t="s">
        <v>75</v>
      </c>
      <c r="T27">
        <f t="shared" si="1"/>
        <v>15552</v>
      </c>
      <c r="U27">
        <v>14697</v>
      </c>
    </row>
    <row r="28" spans="1:21" x14ac:dyDescent="0.25">
      <c r="A28">
        <v>1815</v>
      </c>
      <c r="B28" s="67">
        <v>42607</v>
      </c>
      <c r="C28" s="66">
        <v>43023</v>
      </c>
      <c r="D28" s="66">
        <v>43890</v>
      </c>
      <c r="E28" s="66">
        <v>43206</v>
      </c>
      <c r="F28" s="66">
        <v>45173</v>
      </c>
      <c r="G28" s="66">
        <v>45674</v>
      </c>
      <c r="H28" s="66">
        <v>42114</v>
      </c>
      <c r="I28" s="66">
        <v>43134</v>
      </c>
      <c r="J28" s="66">
        <v>42926</v>
      </c>
      <c r="K28" s="66">
        <v>40667</v>
      </c>
      <c r="L28" s="66">
        <v>39439</v>
      </c>
      <c r="M28" s="66">
        <v>37569</v>
      </c>
      <c r="O28" s="66">
        <v>25</v>
      </c>
      <c r="P28" s="65">
        <f t="shared" si="0"/>
        <v>3</v>
      </c>
      <c r="Q28" s="65">
        <v>1</v>
      </c>
      <c r="R28">
        <v>1796</v>
      </c>
      <c r="S28" s="65" t="s">
        <v>64</v>
      </c>
      <c r="T28">
        <f t="shared" si="1"/>
        <v>13761</v>
      </c>
      <c r="U28">
        <v>14353</v>
      </c>
    </row>
    <row r="29" spans="1:21" x14ac:dyDescent="0.25">
      <c r="A29">
        <v>1816</v>
      </c>
      <c r="B29" s="66">
        <v>36625</v>
      </c>
      <c r="C29" s="66">
        <v>36245</v>
      </c>
      <c r="D29" s="66">
        <v>34374</v>
      </c>
      <c r="E29" s="66">
        <v>34667</v>
      </c>
      <c r="F29" s="66">
        <v>36493</v>
      </c>
      <c r="G29" s="66">
        <v>36223</v>
      </c>
      <c r="H29" s="66">
        <v>35998</v>
      </c>
      <c r="I29" s="66">
        <v>36300</v>
      </c>
      <c r="J29" s="66">
        <v>34911</v>
      </c>
      <c r="K29" s="66">
        <v>32464</v>
      </c>
      <c r="L29" s="66">
        <v>30759</v>
      </c>
      <c r="M29" s="66">
        <v>29046</v>
      </c>
      <c r="O29" s="66">
        <v>26</v>
      </c>
      <c r="P29" s="65">
        <f t="shared" si="0"/>
        <v>3</v>
      </c>
      <c r="Q29" s="65">
        <v>2</v>
      </c>
      <c r="S29" s="65" t="s">
        <v>65</v>
      </c>
      <c r="T29">
        <f t="shared" si="1"/>
        <v>14551</v>
      </c>
      <c r="U29">
        <v>14580</v>
      </c>
    </row>
    <row r="30" spans="1:21" x14ac:dyDescent="0.25">
      <c r="A30">
        <v>1817</v>
      </c>
      <c r="B30" s="66">
        <v>29808</v>
      </c>
      <c r="C30" s="66">
        <v>29501</v>
      </c>
      <c r="D30" s="66">
        <v>28167</v>
      </c>
      <c r="E30" s="66">
        <v>27907</v>
      </c>
      <c r="F30" s="66">
        <v>28083</v>
      </c>
      <c r="G30" s="66">
        <v>26964</v>
      </c>
      <c r="H30" s="66">
        <v>27758</v>
      </c>
      <c r="I30" s="66">
        <v>27580</v>
      </c>
      <c r="J30" s="66">
        <v>25899</v>
      </c>
      <c r="K30" s="66">
        <v>25493</v>
      </c>
      <c r="L30" s="66">
        <v>26694</v>
      </c>
      <c r="M30" s="66">
        <v>26362</v>
      </c>
      <c r="O30" s="66">
        <v>27</v>
      </c>
      <c r="P30" s="65">
        <f t="shared" si="0"/>
        <v>3</v>
      </c>
      <c r="Q30" s="65">
        <v>3</v>
      </c>
      <c r="S30" s="65" t="s">
        <v>66</v>
      </c>
      <c r="T30">
        <f t="shared" si="1"/>
        <v>13257</v>
      </c>
      <c r="U30">
        <v>14145</v>
      </c>
    </row>
    <row r="31" spans="1:21" x14ac:dyDescent="0.25">
      <c r="A31">
        <v>1818</v>
      </c>
      <c r="B31" s="66">
        <v>29386</v>
      </c>
      <c r="C31" s="66">
        <v>28684</v>
      </c>
      <c r="D31" s="66">
        <v>28211</v>
      </c>
      <c r="E31" s="66">
        <v>25554</v>
      </c>
      <c r="F31" s="66">
        <v>29421</v>
      </c>
      <c r="G31" s="66">
        <v>28209</v>
      </c>
      <c r="H31" s="66">
        <v>30162</v>
      </c>
      <c r="I31" s="66">
        <v>28640</v>
      </c>
      <c r="J31" s="66">
        <v>29402</v>
      </c>
      <c r="K31" s="66">
        <v>29079</v>
      </c>
      <c r="L31" s="66">
        <v>29343</v>
      </c>
      <c r="M31" s="66">
        <v>29400</v>
      </c>
      <c r="O31" s="66">
        <v>28</v>
      </c>
      <c r="P31" s="65">
        <f t="shared" si="0"/>
        <v>3</v>
      </c>
      <c r="Q31" s="65">
        <v>4</v>
      </c>
      <c r="S31" s="65" t="s">
        <v>67</v>
      </c>
      <c r="T31">
        <f t="shared" si="1"/>
        <v>12478</v>
      </c>
      <c r="U31">
        <v>13826</v>
      </c>
    </row>
    <row r="32" spans="1:21" x14ac:dyDescent="0.25">
      <c r="A32">
        <v>1819</v>
      </c>
      <c r="B32" s="66">
        <v>26424</v>
      </c>
      <c r="C32" s="66">
        <v>28644</v>
      </c>
      <c r="D32" s="66">
        <v>31167</v>
      </c>
      <c r="E32" s="66">
        <v>28714</v>
      </c>
      <c r="F32" s="66">
        <v>28566</v>
      </c>
      <c r="G32" s="66">
        <v>27209</v>
      </c>
      <c r="H32" s="66">
        <v>27709</v>
      </c>
      <c r="I32" s="66">
        <v>27505</v>
      </c>
      <c r="J32" s="66">
        <v>27990</v>
      </c>
      <c r="K32" s="66">
        <v>27443</v>
      </c>
      <c r="L32" s="66">
        <v>26658</v>
      </c>
      <c r="M32" s="66">
        <v>24064</v>
      </c>
      <c r="O32" s="66">
        <v>29</v>
      </c>
      <c r="P32" s="65">
        <f t="shared" si="0"/>
        <v>3</v>
      </c>
      <c r="Q32" s="65">
        <v>5</v>
      </c>
      <c r="S32" s="65" t="s">
        <v>68</v>
      </c>
      <c r="T32">
        <f t="shared" si="1"/>
        <v>12973</v>
      </c>
      <c r="U32">
        <v>13764</v>
      </c>
    </row>
    <row r="33" spans="1:21" x14ac:dyDescent="0.25">
      <c r="A33">
        <v>1820</v>
      </c>
      <c r="B33" s="66">
        <v>24364</v>
      </c>
      <c r="C33" s="66">
        <v>25126</v>
      </c>
      <c r="D33" s="66">
        <v>24352</v>
      </c>
      <c r="E33" s="66">
        <v>22185</v>
      </c>
      <c r="F33" s="66">
        <v>24208</v>
      </c>
      <c r="G33" s="66">
        <v>22469</v>
      </c>
      <c r="H33" s="66">
        <v>20680</v>
      </c>
      <c r="I33" s="66">
        <v>21909</v>
      </c>
      <c r="J33" s="66">
        <v>21456</v>
      </c>
      <c r="K33" s="66">
        <v>20685</v>
      </c>
      <c r="L33" s="66">
        <v>21728</v>
      </c>
      <c r="M33" s="66">
        <v>17818</v>
      </c>
      <c r="O33" s="66">
        <v>30</v>
      </c>
      <c r="P33" s="65">
        <f t="shared" si="0"/>
        <v>3</v>
      </c>
      <c r="Q33" s="65">
        <v>6</v>
      </c>
      <c r="S33" s="65" t="s">
        <v>69</v>
      </c>
      <c r="T33">
        <f t="shared" si="1"/>
        <v>13068</v>
      </c>
      <c r="U33">
        <v>13630</v>
      </c>
    </row>
    <row r="34" spans="1:21" x14ac:dyDescent="0.25">
      <c r="A34">
        <v>1821</v>
      </c>
      <c r="B34" s="66">
        <v>19238</v>
      </c>
      <c r="C34" s="66">
        <v>20142</v>
      </c>
      <c r="D34" s="66">
        <v>19207</v>
      </c>
      <c r="E34" s="66">
        <v>17782</v>
      </c>
      <c r="F34" s="66">
        <v>18999</v>
      </c>
      <c r="G34" s="66">
        <v>18197</v>
      </c>
      <c r="H34" s="66">
        <v>17612</v>
      </c>
      <c r="I34" s="66">
        <v>18696</v>
      </c>
      <c r="J34" s="66">
        <v>18360</v>
      </c>
      <c r="K34" s="66">
        <v>14905</v>
      </c>
      <c r="L34" s="66">
        <v>17871</v>
      </c>
      <c r="M34" s="66">
        <v>14700</v>
      </c>
      <c r="O34" s="66">
        <v>31</v>
      </c>
      <c r="P34" s="65">
        <f t="shared" si="0"/>
        <v>3</v>
      </c>
      <c r="Q34" s="65">
        <v>7</v>
      </c>
      <c r="S34" s="65" t="s">
        <v>70</v>
      </c>
      <c r="T34">
        <f t="shared" si="1"/>
        <v>12028</v>
      </c>
      <c r="U34">
        <v>12353</v>
      </c>
    </row>
    <row r="35" spans="1:21" x14ac:dyDescent="0.25">
      <c r="A35">
        <v>1822</v>
      </c>
      <c r="B35" s="66">
        <v>16563</v>
      </c>
      <c r="C35" s="66">
        <v>16332</v>
      </c>
      <c r="D35" s="66">
        <v>15436</v>
      </c>
      <c r="E35" s="66">
        <v>15069</v>
      </c>
      <c r="F35" s="66">
        <v>15837</v>
      </c>
      <c r="G35" s="66">
        <v>15883</v>
      </c>
      <c r="H35" s="66">
        <v>18460</v>
      </c>
      <c r="I35" s="66">
        <v>18268</v>
      </c>
      <c r="J35" s="66">
        <v>18362</v>
      </c>
      <c r="K35" s="66">
        <v>16764</v>
      </c>
      <c r="L35" s="66">
        <v>18330</v>
      </c>
      <c r="M35" s="66">
        <v>19343</v>
      </c>
      <c r="O35" s="66">
        <v>32</v>
      </c>
      <c r="P35" s="65">
        <f t="shared" si="0"/>
        <v>3</v>
      </c>
      <c r="Q35" s="65">
        <v>8</v>
      </c>
      <c r="S35" s="65" t="s">
        <v>71</v>
      </c>
      <c r="T35">
        <f t="shared" si="1"/>
        <v>12088</v>
      </c>
      <c r="U35">
        <v>11351</v>
      </c>
    </row>
    <row r="36" spans="1:21" x14ac:dyDescent="0.25">
      <c r="A36">
        <v>1823</v>
      </c>
      <c r="B36" s="66">
        <v>18168</v>
      </c>
      <c r="C36" s="66">
        <v>18068</v>
      </c>
      <c r="D36" s="66">
        <v>18428</v>
      </c>
      <c r="E36" s="66">
        <v>17128</v>
      </c>
      <c r="F36" s="66">
        <v>16759</v>
      </c>
      <c r="G36" s="66">
        <v>17077</v>
      </c>
      <c r="H36" s="66">
        <v>15192</v>
      </c>
      <c r="I36" s="66">
        <v>14363</v>
      </c>
      <c r="J36" s="66">
        <v>15799</v>
      </c>
      <c r="K36" s="66">
        <v>13926</v>
      </c>
      <c r="L36" s="66">
        <v>15079</v>
      </c>
      <c r="M36" s="66">
        <v>14636</v>
      </c>
      <c r="O36" s="66">
        <v>33</v>
      </c>
      <c r="P36" s="65">
        <f t="shared" si="0"/>
        <v>3</v>
      </c>
      <c r="Q36" s="65">
        <v>9</v>
      </c>
      <c r="S36" s="65" t="s">
        <v>72</v>
      </c>
      <c r="T36">
        <f t="shared" si="1"/>
        <v>11893</v>
      </c>
      <c r="U36">
        <v>11096</v>
      </c>
    </row>
    <row r="37" spans="1:21" x14ac:dyDescent="0.25">
      <c r="A37">
        <v>1824</v>
      </c>
      <c r="B37" s="66">
        <v>12633</v>
      </c>
      <c r="C37" s="66">
        <v>13630</v>
      </c>
      <c r="D37" s="66">
        <v>14315</v>
      </c>
      <c r="E37" s="66">
        <v>12557</v>
      </c>
      <c r="F37" s="66">
        <v>14348</v>
      </c>
      <c r="G37" s="66">
        <v>15861</v>
      </c>
      <c r="H37" s="66">
        <v>12586</v>
      </c>
      <c r="I37" s="66">
        <v>12067</v>
      </c>
      <c r="J37" s="66">
        <v>14085</v>
      </c>
      <c r="K37" s="66">
        <v>17921</v>
      </c>
      <c r="L37" s="66">
        <v>19651</v>
      </c>
      <c r="M37" s="66">
        <v>18889</v>
      </c>
      <c r="O37" s="66">
        <v>34</v>
      </c>
      <c r="P37" s="65">
        <f t="shared" si="0"/>
        <v>3</v>
      </c>
      <c r="Q37" s="65">
        <v>10</v>
      </c>
      <c r="S37" s="65" t="s">
        <v>73</v>
      </c>
      <c r="T37">
        <f t="shared" si="1"/>
        <v>12740</v>
      </c>
      <c r="U37">
        <v>11988</v>
      </c>
    </row>
    <row r="38" spans="1:21" x14ac:dyDescent="0.25">
      <c r="A38">
        <v>1825</v>
      </c>
      <c r="B38" s="66">
        <v>15526</v>
      </c>
      <c r="C38" s="66">
        <v>17248</v>
      </c>
      <c r="D38" s="66">
        <v>18144</v>
      </c>
      <c r="E38" s="66">
        <v>15072</v>
      </c>
      <c r="F38" s="66">
        <v>16940</v>
      </c>
      <c r="G38" s="66">
        <v>20129</v>
      </c>
      <c r="H38" s="66">
        <v>17641</v>
      </c>
      <c r="I38" s="66">
        <v>17040</v>
      </c>
      <c r="J38" s="66">
        <v>18677</v>
      </c>
      <c r="K38" s="66">
        <v>19199</v>
      </c>
      <c r="L38" s="66">
        <v>17805</v>
      </c>
      <c r="M38" s="66">
        <v>22837</v>
      </c>
      <c r="O38" s="66">
        <v>35</v>
      </c>
      <c r="P38" s="65">
        <f t="shared" si="0"/>
        <v>3</v>
      </c>
      <c r="Q38" s="65">
        <v>11</v>
      </c>
      <c r="S38" s="65" t="s">
        <v>74</v>
      </c>
      <c r="T38">
        <f t="shared" si="1"/>
        <v>14319</v>
      </c>
      <c r="U38">
        <v>12058</v>
      </c>
    </row>
    <row r="39" spans="1:21" x14ac:dyDescent="0.25">
      <c r="A39">
        <v>1826</v>
      </c>
      <c r="B39" s="66">
        <v>23276</v>
      </c>
      <c r="C39" s="66">
        <v>22168</v>
      </c>
      <c r="D39" s="66">
        <v>25632</v>
      </c>
      <c r="E39" s="66">
        <v>18931</v>
      </c>
      <c r="F39" s="66">
        <v>18241</v>
      </c>
      <c r="G39" s="66">
        <v>18859</v>
      </c>
      <c r="H39" s="66">
        <v>14484</v>
      </c>
      <c r="I39" s="66">
        <v>13037</v>
      </c>
      <c r="J39" s="66">
        <v>14892</v>
      </c>
      <c r="K39" s="66">
        <v>15203</v>
      </c>
      <c r="L39" s="66">
        <v>11952</v>
      </c>
      <c r="M39" s="66">
        <v>12733</v>
      </c>
      <c r="O39" s="66">
        <v>36</v>
      </c>
      <c r="P39" s="65">
        <f t="shared" si="0"/>
        <v>3</v>
      </c>
      <c r="Q39" s="65">
        <v>12</v>
      </c>
      <c r="S39" s="65" t="s">
        <v>75</v>
      </c>
      <c r="T39">
        <f t="shared" si="1"/>
        <v>14147</v>
      </c>
      <c r="U39">
        <v>13369</v>
      </c>
    </row>
    <row r="40" spans="1:21" x14ac:dyDescent="0.25">
      <c r="A40">
        <v>1827</v>
      </c>
      <c r="B40" s="66">
        <v>11914</v>
      </c>
      <c r="C40" s="66">
        <v>12133</v>
      </c>
      <c r="D40" s="66">
        <v>12391</v>
      </c>
      <c r="E40" s="66">
        <v>12030</v>
      </c>
      <c r="F40" s="66">
        <v>12063</v>
      </c>
      <c r="G40" s="66">
        <v>13196</v>
      </c>
      <c r="H40" s="66">
        <v>12539</v>
      </c>
      <c r="I40" s="66">
        <v>12125</v>
      </c>
      <c r="J40" s="66">
        <v>12087</v>
      </c>
      <c r="K40" s="66">
        <v>11149</v>
      </c>
      <c r="L40" s="66">
        <v>11515</v>
      </c>
      <c r="M40" s="66">
        <v>10408</v>
      </c>
      <c r="O40" s="66">
        <v>37</v>
      </c>
      <c r="P40" s="65">
        <f t="shared" si="0"/>
        <v>4</v>
      </c>
      <c r="Q40" s="65">
        <v>1</v>
      </c>
      <c r="R40">
        <v>1797</v>
      </c>
      <c r="S40" s="65" t="s">
        <v>64</v>
      </c>
      <c r="T40">
        <f t="shared" si="1"/>
        <v>12413</v>
      </c>
      <c r="U40">
        <v>12947</v>
      </c>
    </row>
    <row r="41" spans="1:21" x14ac:dyDescent="0.25">
      <c r="A41">
        <v>1828</v>
      </c>
      <c r="B41" s="66">
        <v>10662</v>
      </c>
      <c r="C41" s="66">
        <v>10629</v>
      </c>
      <c r="D41" s="66">
        <v>10937</v>
      </c>
      <c r="E41" s="66">
        <v>10990</v>
      </c>
      <c r="F41" s="66">
        <v>11331</v>
      </c>
      <c r="G41" s="66">
        <v>10392</v>
      </c>
      <c r="H41" s="66">
        <v>11228</v>
      </c>
      <c r="I41" s="66">
        <v>10375</v>
      </c>
      <c r="J41" s="66">
        <v>10442</v>
      </c>
      <c r="K41" s="66">
        <v>10104</v>
      </c>
      <c r="L41" s="66">
        <v>10251</v>
      </c>
      <c r="M41" s="66">
        <v>12831</v>
      </c>
      <c r="O41" s="66">
        <v>38</v>
      </c>
      <c r="P41" s="65">
        <f t="shared" si="0"/>
        <v>4</v>
      </c>
      <c r="Q41" s="65">
        <v>2</v>
      </c>
      <c r="S41" s="65" t="s">
        <v>65</v>
      </c>
      <c r="T41">
        <f t="shared" si="1"/>
        <v>11381</v>
      </c>
      <c r="U41">
        <v>11404</v>
      </c>
    </row>
    <row r="42" spans="1:21" x14ac:dyDescent="0.25">
      <c r="A42">
        <v>1829</v>
      </c>
      <c r="B42" s="66">
        <v>12501</v>
      </c>
      <c r="C42" s="66">
        <v>11872</v>
      </c>
      <c r="D42" s="66">
        <v>11609</v>
      </c>
      <c r="E42" s="66">
        <v>11607</v>
      </c>
      <c r="F42" s="66">
        <v>10867</v>
      </c>
      <c r="G42" s="66">
        <v>11013</v>
      </c>
      <c r="H42" s="66">
        <v>11444</v>
      </c>
      <c r="I42" s="66">
        <v>11051</v>
      </c>
      <c r="J42" s="66">
        <v>11202</v>
      </c>
      <c r="K42" s="66">
        <v>10704</v>
      </c>
      <c r="L42" s="66">
        <v>10396</v>
      </c>
      <c r="M42" s="66">
        <v>8745</v>
      </c>
      <c r="O42" s="66">
        <v>39</v>
      </c>
      <c r="P42" s="65">
        <f t="shared" si="0"/>
        <v>4</v>
      </c>
      <c r="Q42" s="65">
        <v>3</v>
      </c>
      <c r="S42" s="65" t="s">
        <v>66</v>
      </c>
      <c r="T42">
        <f t="shared" si="1"/>
        <v>12470</v>
      </c>
      <c r="U42">
        <v>13305</v>
      </c>
    </row>
    <row r="43" spans="1:21" x14ac:dyDescent="0.25">
      <c r="A43">
        <v>1830</v>
      </c>
      <c r="B43" s="66">
        <v>10259</v>
      </c>
      <c r="C43" s="66">
        <v>10785</v>
      </c>
      <c r="D43" s="66">
        <v>9694</v>
      </c>
      <c r="E43" s="66">
        <v>10757</v>
      </c>
      <c r="F43" s="66">
        <v>10349</v>
      </c>
      <c r="G43" s="66">
        <v>10024</v>
      </c>
      <c r="H43" s="66">
        <v>10757</v>
      </c>
      <c r="I43" s="65">
        <v>10731</v>
      </c>
      <c r="J43" s="65">
        <v>10256</v>
      </c>
      <c r="K43" s="66">
        <v>11474</v>
      </c>
      <c r="L43" s="66">
        <v>10178</v>
      </c>
      <c r="M43" s="66">
        <v>11592</v>
      </c>
      <c r="O43" s="66">
        <v>40</v>
      </c>
      <c r="P43" s="65">
        <f t="shared" si="0"/>
        <v>4</v>
      </c>
      <c r="Q43" s="65">
        <v>4</v>
      </c>
      <c r="S43" s="65" t="s">
        <v>67</v>
      </c>
      <c r="T43">
        <f t="shared" si="1"/>
        <v>12594</v>
      </c>
      <c r="U43">
        <v>13954</v>
      </c>
    </row>
    <row r="44" spans="1:21" x14ac:dyDescent="0.25">
      <c r="A44">
        <v>1831</v>
      </c>
      <c r="B44" s="66">
        <v>9637</v>
      </c>
      <c r="C44" s="66">
        <v>10339</v>
      </c>
      <c r="D44" s="66">
        <v>9448</v>
      </c>
      <c r="E44" s="66">
        <v>8628</v>
      </c>
      <c r="F44" s="66">
        <v>7145</v>
      </c>
      <c r="G44" s="66">
        <v>7977</v>
      </c>
      <c r="H44" s="66">
        <v>8080</v>
      </c>
      <c r="I44" s="66">
        <v>8109</v>
      </c>
      <c r="J44" s="66">
        <v>7710</v>
      </c>
      <c r="K44" s="66">
        <v>10783</v>
      </c>
      <c r="L44" s="66">
        <v>9260</v>
      </c>
      <c r="M44" s="66">
        <v>8411</v>
      </c>
      <c r="O44" s="66">
        <v>41</v>
      </c>
      <c r="P44" s="65">
        <f t="shared" si="0"/>
        <v>4</v>
      </c>
      <c r="Q44" s="65">
        <v>5</v>
      </c>
      <c r="S44" s="65" t="s">
        <v>68</v>
      </c>
      <c r="T44">
        <f t="shared" si="1"/>
        <v>12646</v>
      </c>
      <c r="U44">
        <v>13417</v>
      </c>
    </row>
    <row r="45" spans="1:21" x14ac:dyDescent="0.25">
      <c r="A45">
        <v>1832</v>
      </c>
      <c r="B45" s="66">
        <v>9613</v>
      </c>
      <c r="C45" s="66">
        <v>9615</v>
      </c>
      <c r="D45" s="66">
        <v>9722</v>
      </c>
      <c r="E45" s="66">
        <v>8952</v>
      </c>
      <c r="F45" s="66">
        <v>9986</v>
      </c>
      <c r="G45" s="66">
        <v>10170</v>
      </c>
      <c r="H45" s="66">
        <v>9010</v>
      </c>
      <c r="I45" s="66">
        <v>9734</v>
      </c>
      <c r="J45" s="66">
        <v>9369</v>
      </c>
      <c r="K45" s="66">
        <v>9700</v>
      </c>
      <c r="L45" s="66">
        <v>9753</v>
      </c>
      <c r="M45" s="66">
        <v>9508</v>
      </c>
      <c r="O45" s="66">
        <v>42</v>
      </c>
      <c r="P45" s="65">
        <f t="shared" si="0"/>
        <v>4</v>
      </c>
      <c r="Q45" s="65">
        <v>6</v>
      </c>
      <c r="S45" s="65" t="s">
        <v>69</v>
      </c>
      <c r="T45">
        <f t="shared" si="1"/>
        <v>12765</v>
      </c>
      <c r="U45">
        <v>13314</v>
      </c>
    </row>
    <row r="46" spans="1:21" x14ac:dyDescent="0.25">
      <c r="A46">
        <v>1833</v>
      </c>
      <c r="B46" s="66">
        <v>8611</v>
      </c>
      <c r="C46" s="66">
        <v>9544</v>
      </c>
      <c r="D46" s="66">
        <v>9427</v>
      </c>
      <c r="E46" s="66">
        <v>8537</v>
      </c>
      <c r="F46" s="66">
        <v>9180</v>
      </c>
      <c r="G46" s="66">
        <v>8082</v>
      </c>
      <c r="H46" s="66">
        <v>8627</v>
      </c>
      <c r="I46" s="66">
        <v>8767</v>
      </c>
      <c r="J46" s="66">
        <v>8533</v>
      </c>
      <c r="K46" s="66">
        <v>8581</v>
      </c>
      <c r="L46" s="66">
        <v>8818</v>
      </c>
      <c r="M46" s="66">
        <v>9762</v>
      </c>
      <c r="O46" s="66">
        <v>43</v>
      </c>
      <c r="P46" s="65">
        <f t="shared" si="0"/>
        <v>4</v>
      </c>
      <c r="Q46" s="65">
        <v>7</v>
      </c>
      <c r="S46" s="65" t="s">
        <v>70</v>
      </c>
      <c r="T46">
        <f t="shared" si="1"/>
        <v>12680</v>
      </c>
      <c r="U46">
        <v>13022</v>
      </c>
    </row>
    <row r="47" spans="1:21" x14ac:dyDescent="0.25">
      <c r="A47">
        <v>1834</v>
      </c>
      <c r="B47" s="66">
        <v>10132</v>
      </c>
      <c r="C47" s="66">
        <v>10417</v>
      </c>
      <c r="D47" s="66">
        <v>12360</v>
      </c>
      <c r="E47" s="66">
        <v>12122</v>
      </c>
      <c r="F47" s="66">
        <v>15496</v>
      </c>
      <c r="G47" s="66">
        <v>14293</v>
      </c>
      <c r="H47" s="66">
        <v>13527</v>
      </c>
      <c r="I47" s="66">
        <v>12908</v>
      </c>
      <c r="J47" s="66">
        <v>13528</v>
      </c>
      <c r="K47" s="66">
        <v>13079</v>
      </c>
      <c r="L47" s="66">
        <v>11582</v>
      </c>
      <c r="M47" s="66">
        <v>11741</v>
      </c>
      <c r="O47" s="66">
        <v>44</v>
      </c>
      <c r="P47" s="65">
        <f t="shared" si="0"/>
        <v>4</v>
      </c>
      <c r="Q47" s="65">
        <v>8</v>
      </c>
      <c r="S47" s="65" t="s">
        <v>71</v>
      </c>
      <c r="T47">
        <f t="shared" si="1"/>
        <v>13191</v>
      </c>
      <c r="U47">
        <v>12386</v>
      </c>
    </row>
    <row r="48" spans="1:21" x14ac:dyDescent="0.25">
      <c r="A48">
        <v>1835</v>
      </c>
      <c r="B48" s="67">
        <v>11592</v>
      </c>
      <c r="C48" s="66">
        <v>11354</v>
      </c>
      <c r="D48" s="66">
        <v>12229</v>
      </c>
      <c r="E48" s="66">
        <v>11856</v>
      </c>
      <c r="F48" s="66">
        <v>12953</v>
      </c>
      <c r="G48" s="66">
        <v>12584</v>
      </c>
      <c r="H48" s="66">
        <v>11680</v>
      </c>
      <c r="I48" s="66">
        <v>12563</v>
      </c>
      <c r="J48" s="66">
        <v>15070</v>
      </c>
      <c r="K48" s="66">
        <v>17120</v>
      </c>
      <c r="L48" s="66">
        <v>18128</v>
      </c>
      <c r="M48" s="66">
        <v>19219</v>
      </c>
      <c r="O48" s="66">
        <v>45</v>
      </c>
      <c r="P48" s="65">
        <f t="shared" si="0"/>
        <v>4</v>
      </c>
      <c r="Q48" s="65">
        <v>9</v>
      </c>
      <c r="S48" s="65" t="s">
        <v>72</v>
      </c>
      <c r="T48">
        <f t="shared" si="1"/>
        <v>11986</v>
      </c>
      <c r="U48">
        <v>11183</v>
      </c>
    </row>
    <row r="49" spans="1:21" x14ac:dyDescent="0.25">
      <c r="A49">
        <v>1836</v>
      </c>
      <c r="B49" s="66">
        <v>13764</v>
      </c>
      <c r="C49" s="66">
        <v>13396</v>
      </c>
      <c r="D49" s="66">
        <v>14427</v>
      </c>
      <c r="E49" s="66">
        <v>12261</v>
      </c>
      <c r="F49" s="66">
        <v>14362</v>
      </c>
      <c r="G49" s="66">
        <v>16320</v>
      </c>
      <c r="H49" s="66">
        <v>13456</v>
      </c>
      <c r="I49" s="66">
        <v>14119</v>
      </c>
      <c r="J49" s="66">
        <v>14561</v>
      </c>
      <c r="K49" s="66">
        <v>14105</v>
      </c>
      <c r="L49" s="66">
        <v>15048</v>
      </c>
      <c r="M49" s="66">
        <v>19713</v>
      </c>
      <c r="O49" s="66">
        <v>46</v>
      </c>
      <c r="P49" s="65">
        <f t="shared" si="0"/>
        <v>4</v>
      </c>
      <c r="Q49" s="65">
        <v>10</v>
      </c>
      <c r="S49" s="65" t="s">
        <v>73</v>
      </c>
      <c r="T49">
        <f t="shared" si="1"/>
        <v>12320</v>
      </c>
      <c r="U49">
        <v>11593</v>
      </c>
    </row>
    <row r="50" spans="1:21" x14ac:dyDescent="0.25">
      <c r="A50">
        <v>1837</v>
      </c>
      <c r="B50" s="66">
        <v>14850</v>
      </c>
      <c r="C50" s="66">
        <v>14125</v>
      </c>
      <c r="D50" s="66">
        <v>15637</v>
      </c>
      <c r="E50" s="66">
        <v>14199</v>
      </c>
      <c r="F50" s="66">
        <v>16284</v>
      </c>
      <c r="G50" s="66">
        <v>13030</v>
      </c>
      <c r="H50" s="66">
        <v>11719</v>
      </c>
      <c r="I50" s="66">
        <v>12954</v>
      </c>
      <c r="J50" s="66">
        <v>11328</v>
      </c>
      <c r="K50" s="66">
        <v>9713</v>
      </c>
      <c r="L50" s="66">
        <v>10136</v>
      </c>
      <c r="M50" s="66">
        <v>7978</v>
      </c>
      <c r="O50" s="66">
        <v>47</v>
      </c>
      <c r="P50" s="65">
        <f t="shared" si="0"/>
        <v>4</v>
      </c>
      <c r="Q50" s="65">
        <v>11</v>
      </c>
      <c r="S50" s="65" t="s">
        <v>74</v>
      </c>
      <c r="T50">
        <f t="shared" si="1"/>
        <v>11391</v>
      </c>
      <c r="U50">
        <v>10449</v>
      </c>
    </row>
    <row r="51" spans="1:21" x14ac:dyDescent="0.25">
      <c r="A51">
        <v>1838</v>
      </c>
      <c r="B51" s="66">
        <v>9285</v>
      </c>
      <c r="C51" s="66">
        <v>9073</v>
      </c>
      <c r="D51" s="66">
        <v>9379</v>
      </c>
      <c r="E51" s="66">
        <v>9578</v>
      </c>
      <c r="F51" s="66">
        <v>11276</v>
      </c>
      <c r="G51" s="66">
        <v>8252</v>
      </c>
      <c r="H51" s="66">
        <v>8869</v>
      </c>
      <c r="I51" s="66">
        <v>9107</v>
      </c>
      <c r="J51" s="66">
        <v>7522</v>
      </c>
      <c r="K51" s="66">
        <v>7985</v>
      </c>
      <c r="L51" s="66">
        <v>7474</v>
      </c>
      <c r="M51" s="66">
        <v>7030</v>
      </c>
      <c r="O51" s="66">
        <v>48</v>
      </c>
      <c r="P51" s="65">
        <f t="shared" si="0"/>
        <v>4</v>
      </c>
      <c r="Q51" s="65">
        <v>12</v>
      </c>
      <c r="S51" s="65" t="s">
        <v>75</v>
      </c>
      <c r="T51">
        <f t="shared" si="1"/>
        <v>12199</v>
      </c>
      <c r="U51">
        <v>11528</v>
      </c>
    </row>
    <row r="52" spans="1:21" x14ac:dyDescent="0.25">
      <c r="A52">
        <v>1839</v>
      </c>
      <c r="B52" s="66">
        <v>8464</v>
      </c>
      <c r="C52" s="66">
        <v>8543</v>
      </c>
      <c r="D52" s="66">
        <v>10045</v>
      </c>
      <c r="E52" s="66">
        <v>11468</v>
      </c>
      <c r="F52" s="66">
        <v>13026</v>
      </c>
      <c r="G52" s="66">
        <v>12480</v>
      </c>
      <c r="H52" s="66">
        <v>11711</v>
      </c>
      <c r="I52" s="66">
        <v>13343</v>
      </c>
      <c r="J52" s="66">
        <v>13154</v>
      </c>
      <c r="K52" s="66">
        <v>12315</v>
      </c>
      <c r="L52" s="66">
        <v>11912</v>
      </c>
      <c r="M52" s="66">
        <v>11953</v>
      </c>
      <c r="O52" s="66">
        <v>49</v>
      </c>
      <c r="P52" s="65">
        <f t="shared" si="0"/>
        <v>5</v>
      </c>
      <c r="Q52" s="65">
        <v>1</v>
      </c>
      <c r="R52">
        <v>1798</v>
      </c>
      <c r="S52" s="65" t="s">
        <v>64</v>
      </c>
      <c r="T52">
        <f t="shared" si="1"/>
        <v>12956</v>
      </c>
      <c r="U52">
        <v>15513</v>
      </c>
    </row>
    <row r="53" spans="1:21" x14ac:dyDescent="0.25">
      <c r="A53">
        <v>1840</v>
      </c>
      <c r="B53" s="66">
        <v>11101</v>
      </c>
      <c r="C53" s="66">
        <v>9945</v>
      </c>
      <c r="D53" s="66">
        <v>10617</v>
      </c>
      <c r="E53" s="66">
        <v>10577</v>
      </c>
      <c r="F53" s="66">
        <v>10862</v>
      </c>
      <c r="G53" s="66">
        <v>10088</v>
      </c>
      <c r="H53" s="66">
        <v>10825</v>
      </c>
      <c r="I53" s="66">
        <v>10370</v>
      </c>
      <c r="J53" s="66">
        <v>10413</v>
      </c>
      <c r="K53" s="66">
        <v>10798</v>
      </c>
      <c r="L53" s="66">
        <v>10264</v>
      </c>
      <c r="M53" s="66">
        <v>10966</v>
      </c>
      <c r="O53" s="66">
        <v>50</v>
      </c>
      <c r="P53" s="65">
        <f t="shared" si="0"/>
        <v>5</v>
      </c>
      <c r="Q53" s="65">
        <v>2</v>
      </c>
      <c r="S53" s="65" t="s">
        <v>65</v>
      </c>
      <c r="T53">
        <f t="shared" si="1"/>
        <v>13424</v>
      </c>
      <c r="U53">
        <v>13451</v>
      </c>
    </row>
    <row r="54" spans="1:21" x14ac:dyDescent="0.25">
      <c r="A54">
        <v>1841</v>
      </c>
      <c r="B54" s="66">
        <v>9761</v>
      </c>
      <c r="C54" s="66">
        <v>9658</v>
      </c>
      <c r="D54" s="66">
        <v>10448</v>
      </c>
      <c r="E54" s="66">
        <v>10273</v>
      </c>
      <c r="F54" s="66">
        <v>10722</v>
      </c>
      <c r="G54" s="66">
        <v>9456</v>
      </c>
      <c r="H54" s="66">
        <v>11156</v>
      </c>
      <c r="I54" s="66">
        <v>10768</v>
      </c>
      <c r="J54" s="66">
        <v>10911</v>
      </c>
      <c r="K54" s="66">
        <v>11694</v>
      </c>
      <c r="L54" s="66">
        <v>10689</v>
      </c>
      <c r="M54" s="66">
        <v>10486</v>
      </c>
      <c r="O54" s="66">
        <v>51</v>
      </c>
      <c r="P54" s="65">
        <f t="shared" si="0"/>
        <v>5</v>
      </c>
      <c r="Q54" s="65">
        <v>3</v>
      </c>
      <c r="S54" s="65" t="s">
        <v>66</v>
      </c>
      <c r="T54">
        <f t="shared" si="1"/>
        <v>12133</v>
      </c>
      <c r="U54">
        <v>12946</v>
      </c>
    </row>
    <row r="55" spans="1:21" x14ac:dyDescent="0.25">
      <c r="A55">
        <v>1842</v>
      </c>
      <c r="B55" s="66">
        <v>10013</v>
      </c>
      <c r="C55" s="66">
        <v>10706</v>
      </c>
      <c r="D55" s="66">
        <v>9533</v>
      </c>
      <c r="E55" s="66">
        <v>9222</v>
      </c>
      <c r="F55" s="66">
        <v>9683</v>
      </c>
      <c r="G55" s="66">
        <v>8500</v>
      </c>
      <c r="H55" s="66">
        <v>9219</v>
      </c>
      <c r="I55" s="66">
        <v>10003</v>
      </c>
      <c r="J55" s="66">
        <v>9133</v>
      </c>
      <c r="K55" s="66">
        <v>8696</v>
      </c>
      <c r="L55" s="66">
        <v>8637</v>
      </c>
      <c r="M55" s="66">
        <v>5785</v>
      </c>
      <c r="O55" s="66">
        <v>52</v>
      </c>
      <c r="P55" s="65">
        <f t="shared" si="0"/>
        <v>5</v>
      </c>
      <c r="Q55" s="65">
        <v>4</v>
      </c>
      <c r="S55" s="65" t="s">
        <v>67</v>
      </c>
      <c r="T55">
        <f t="shared" si="1"/>
        <v>12430</v>
      </c>
      <c r="U55">
        <v>13772</v>
      </c>
    </row>
    <row r="56" spans="1:21" x14ac:dyDescent="0.25">
      <c r="A56">
        <v>1843</v>
      </c>
      <c r="B56" s="66">
        <v>9712</v>
      </c>
      <c r="C56" s="66">
        <v>10193</v>
      </c>
      <c r="D56" s="66">
        <v>10085</v>
      </c>
      <c r="E56" s="66">
        <v>8733</v>
      </c>
      <c r="F56" s="66">
        <v>8217</v>
      </c>
      <c r="G56" s="66">
        <v>5306</v>
      </c>
      <c r="H56" s="66">
        <v>7668</v>
      </c>
      <c r="I56" s="66">
        <v>7396</v>
      </c>
      <c r="J56" s="66">
        <v>6376</v>
      </c>
      <c r="K56" s="66">
        <v>6712</v>
      </c>
      <c r="L56" s="66">
        <v>5980</v>
      </c>
      <c r="M56" s="66">
        <v>6525</v>
      </c>
      <c r="O56" s="66">
        <v>53</v>
      </c>
      <c r="P56" s="65">
        <f t="shared" si="0"/>
        <v>5</v>
      </c>
      <c r="Q56" s="65">
        <v>5</v>
      </c>
      <c r="S56" s="65" t="s">
        <v>68</v>
      </c>
      <c r="T56">
        <f t="shared" si="1"/>
        <v>13483</v>
      </c>
      <c r="U56">
        <v>14305</v>
      </c>
    </row>
    <row r="57" spans="1:21" x14ac:dyDescent="0.25">
      <c r="A57">
        <v>1844</v>
      </c>
      <c r="B57" s="66">
        <v>7580</v>
      </c>
      <c r="C57" s="66">
        <v>6860</v>
      </c>
      <c r="D57" s="66">
        <v>6137</v>
      </c>
      <c r="E57" s="66">
        <v>7464</v>
      </c>
      <c r="F57" s="66">
        <v>7030</v>
      </c>
      <c r="G57" s="66">
        <v>7409</v>
      </c>
      <c r="H57" s="66">
        <v>7598</v>
      </c>
      <c r="I57" s="66">
        <v>5700</v>
      </c>
      <c r="J57" s="66">
        <v>6313</v>
      </c>
      <c r="K57" s="66">
        <v>6991</v>
      </c>
      <c r="L57" s="66">
        <v>6030</v>
      </c>
      <c r="M57" s="66">
        <v>7254</v>
      </c>
      <c r="O57" s="66">
        <v>54</v>
      </c>
      <c r="P57" s="65">
        <f t="shared" si="0"/>
        <v>5</v>
      </c>
      <c r="Q57" s="65">
        <v>6</v>
      </c>
      <c r="S57" s="65" t="s">
        <v>69</v>
      </c>
      <c r="T57">
        <f t="shared" si="1"/>
        <v>13804</v>
      </c>
      <c r="U57">
        <v>14398</v>
      </c>
    </row>
    <row r="58" spans="1:21" x14ac:dyDescent="0.25">
      <c r="A58">
        <v>1845</v>
      </c>
      <c r="B58" s="67">
        <v>4466</v>
      </c>
      <c r="C58" s="66">
        <v>5738</v>
      </c>
      <c r="D58" s="66">
        <v>9743</v>
      </c>
      <c r="E58" s="66">
        <v>7108</v>
      </c>
      <c r="F58" s="66">
        <v>7607</v>
      </c>
      <c r="G58" s="66">
        <v>8733</v>
      </c>
      <c r="H58" s="66">
        <v>5548</v>
      </c>
      <c r="I58" s="66">
        <v>6730</v>
      </c>
      <c r="J58" s="66">
        <v>9262</v>
      </c>
      <c r="K58" s="66">
        <v>9075</v>
      </c>
      <c r="L58" s="66">
        <v>10664</v>
      </c>
      <c r="M58" s="66">
        <v>13098</v>
      </c>
      <c r="O58" s="66">
        <v>55</v>
      </c>
      <c r="P58" s="65">
        <f t="shared" si="0"/>
        <v>5</v>
      </c>
      <c r="Q58" s="65">
        <v>7</v>
      </c>
      <c r="S58" s="65" t="s">
        <v>70</v>
      </c>
      <c r="T58">
        <f t="shared" si="1"/>
        <v>13354</v>
      </c>
      <c r="U58">
        <v>13715</v>
      </c>
    </row>
    <row r="59" spans="1:21" x14ac:dyDescent="0.25">
      <c r="O59" s="66">
        <v>56</v>
      </c>
      <c r="P59" s="65">
        <f t="shared" si="0"/>
        <v>5</v>
      </c>
      <c r="Q59" s="65">
        <v>8</v>
      </c>
      <c r="S59" s="65" t="s">
        <v>71</v>
      </c>
      <c r="T59">
        <f t="shared" si="1"/>
        <v>13820</v>
      </c>
      <c r="U59">
        <v>12977</v>
      </c>
    </row>
    <row r="60" spans="1:21" x14ac:dyDescent="0.25">
      <c r="O60" s="66">
        <v>57</v>
      </c>
      <c r="P60" s="65">
        <f t="shared" si="0"/>
        <v>5</v>
      </c>
      <c r="Q60" s="65">
        <v>9</v>
      </c>
      <c r="S60" s="65" t="s">
        <v>72</v>
      </c>
      <c r="T60">
        <f t="shared" si="1"/>
        <v>15934</v>
      </c>
      <c r="U60">
        <v>13000</v>
      </c>
    </row>
    <row r="61" spans="1:21" x14ac:dyDescent="0.25">
      <c r="O61" s="66">
        <v>58</v>
      </c>
      <c r="P61" s="65">
        <f t="shared" si="0"/>
        <v>5</v>
      </c>
      <c r="Q61" s="65">
        <v>10</v>
      </c>
      <c r="S61" s="65" t="s">
        <v>73</v>
      </c>
      <c r="T61">
        <f t="shared" si="1"/>
        <v>14525</v>
      </c>
      <c r="U61">
        <v>13568</v>
      </c>
    </row>
    <row r="62" spans="1:21" x14ac:dyDescent="0.25">
      <c r="O62" s="66">
        <v>59</v>
      </c>
      <c r="P62" s="65">
        <f t="shared" si="0"/>
        <v>5</v>
      </c>
      <c r="Q62" s="65">
        <v>11</v>
      </c>
      <c r="S62" s="65" t="s">
        <v>74</v>
      </c>
      <c r="T62">
        <f t="shared" si="1"/>
        <v>14840</v>
      </c>
      <c r="U62">
        <v>13222</v>
      </c>
    </row>
    <row r="63" spans="1:21" x14ac:dyDescent="0.25">
      <c r="O63" s="66">
        <v>60</v>
      </c>
      <c r="P63" s="65">
        <f t="shared" si="0"/>
        <v>5</v>
      </c>
      <c r="Q63" s="65">
        <v>12</v>
      </c>
      <c r="S63" s="65" t="s">
        <v>75</v>
      </c>
      <c r="T63">
        <f t="shared" si="1"/>
        <v>14424</v>
      </c>
      <c r="U63">
        <v>13640</v>
      </c>
    </row>
    <row r="64" spans="1:21" x14ac:dyDescent="0.25">
      <c r="O64" s="66">
        <v>61</v>
      </c>
      <c r="P64" s="65">
        <f t="shared" si="0"/>
        <v>6</v>
      </c>
      <c r="Q64" s="65">
        <v>1</v>
      </c>
      <c r="R64">
        <v>1799</v>
      </c>
      <c r="S64" s="65" t="s">
        <v>64</v>
      </c>
      <c r="T64">
        <f t="shared" si="1"/>
        <v>14322</v>
      </c>
      <c r="U64">
        <v>14938</v>
      </c>
    </row>
    <row r="65" spans="15:21" x14ac:dyDescent="0.25">
      <c r="O65" s="66">
        <v>62</v>
      </c>
      <c r="P65" s="65">
        <f t="shared" si="0"/>
        <v>6</v>
      </c>
      <c r="Q65" s="65">
        <v>2</v>
      </c>
      <c r="S65" s="65" t="s">
        <v>65</v>
      </c>
      <c r="T65">
        <f t="shared" si="1"/>
        <v>13865</v>
      </c>
      <c r="U65">
        <v>13893</v>
      </c>
    </row>
    <row r="66" spans="15:21" x14ac:dyDescent="0.25">
      <c r="O66" s="66">
        <v>63</v>
      </c>
      <c r="P66" s="65">
        <f t="shared" si="0"/>
        <v>6</v>
      </c>
      <c r="Q66" s="65">
        <v>3</v>
      </c>
      <c r="S66" s="65" t="s">
        <v>66</v>
      </c>
      <c r="T66">
        <f t="shared" si="1"/>
        <v>13506</v>
      </c>
      <c r="U66">
        <v>14411</v>
      </c>
    </row>
    <row r="67" spans="15:21" x14ac:dyDescent="0.25">
      <c r="O67" s="66">
        <v>64</v>
      </c>
      <c r="P67" s="65">
        <f t="shared" si="0"/>
        <v>6</v>
      </c>
      <c r="Q67" s="65">
        <v>4</v>
      </c>
      <c r="S67" s="65" t="s">
        <v>67</v>
      </c>
      <c r="T67">
        <f t="shared" si="1"/>
        <v>13757</v>
      </c>
      <c r="U67">
        <v>15243</v>
      </c>
    </row>
    <row r="68" spans="15:21" x14ac:dyDescent="0.25">
      <c r="O68" s="66">
        <v>65</v>
      </c>
      <c r="P68" s="65">
        <f t="shared" ref="P68:P131" si="2">ROUNDUP(O68/12,0)</f>
        <v>6</v>
      </c>
      <c r="Q68" s="65">
        <v>5</v>
      </c>
      <c r="S68" s="65" t="s">
        <v>68</v>
      </c>
      <c r="T68">
        <f t="shared" ref="T68:T131" si="3">INDEX($B$7:$M$62,P68,Q68)</f>
        <v>13088</v>
      </c>
      <c r="U68">
        <v>14841</v>
      </c>
    </row>
    <row r="69" spans="15:21" x14ac:dyDescent="0.25">
      <c r="O69" s="66">
        <v>66</v>
      </c>
      <c r="P69" s="65">
        <f t="shared" si="2"/>
        <v>6</v>
      </c>
      <c r="Q69" s="65">
        <v>6</v>
      </c>
      <c r="S69" s="65" t="s">
        <v>69</v>
      </c>
      <c r="T69">
        <f t="shared" si="3"/>
        <v>15122</v>
      </c>
      <c r="U69">
        <v>15772</v>
      </c>
    </row>
    <row r="70" spans="15:21" x14ac:dyDescent="0.25">
      <c r="O70" s="66">
        <v>67</v>
      </c>
      <c r="P70" s="65">
        <f t="shared" si="2"/>
        <v>6</v>
      </c>
      <c r="Q70" s="65">
        <v>7</v>
      </c>
      <c r="S70" s="65" t="s">
        <v>70</v>
      </c>
      <c r="T70">
        <f t="shared" si="3"/>
        <v>15902</v>
      </c>
      <c r="U70">
        <v>16331</v>
      </c>
    </row>
    <row r="71" spans="15:21" x14ac:dyDescent="0.25">
      <c r="O71" s="66">
        <v>68</v>
      </c>
      <c r="P71" s="65">
        <f t="shared" si="2"/>
        <v>6</v>
      </c>
      <c r="Q71" s="65">
        <v>8</v>
      </c>
      <c r="S71" s="65" t="s">
        <v>71</v>
      </c>
      <c r="T71">
        <f t="shared" si="3"/>
        <v>15758</v>
      </c>
      <c r="U71">
        <v>14795</v>
      </c>
    </row>
    <row r="72" spans="15:21" x14ac:dyDescent="0.25">
      <c r="O72" s="66">
        <v>69</v>
      </c>
      <c r="P72" s="65">
        <f t="shared" si="2"/>
        <v>6</v>
      </c>
      <c r="Q72" s="65">
        <v>9</v>
      </c>
      <c r="S72" s="65" t="s">
        <v>72</v>
      </c>
      <c r="T72">
        <f t="shared" si="3"/>
        <v>16292</v>
      </c>
      <c r="U72">
        <v>15200</v>
      </c>
    </row>
    <row r="73" spans="15:21" x14ac:dyDescent="0.25">
      <c r="O73" s="66">
        <v>70</v>
      </c>
      <c r="P73" s="65">
        <f t="shared" si="2"/>
        <v>6</v>
      </c>
      <c r="Q73" s="65">
        <v>10</v>
      </c>
      <c r="S73" s="65" t="s">
        <v>73</v>
      </c>
      <c r="T73">
        <f t="shared" si="3"/>
        <v>17418</v>
      </c>
      <c r="U73">
        <v>16388</v>
      </c>
    </row>
    <row r="74" spans="15:21" x14ac:dyDescent="0.25">
      <c r="O74" s="66">
        <v>71</v>
      </c>
      <c r="P74" s="65">
        <f t="shared" si="2"/>
        <v>6</v>
      </c>
      <c r="Q74" s="65">
        <v>11</v>
      </c>
      <c r="S74" s="65" t="s">
        <v>74</v>
      </c>
      <c r="T74">
        <f t="shared" si="3"/>
        <v>17826</v>
      </c>
      <c r="U74">
        <v>15883</v>
      </c>
    </row>
    <row r="75" spans="15:21" x14ac:dyDescent="0.25">
      <c r="O75" s="66">
        <v>72</v>
      </c>
      <c r="P75" s="65">
        <f t="shared" si="2"/>
        <v>6</v>
      </c>
      <c r="Q75" s="65">
        <v>12</v>
      </c>
      <c r="S75" s="65" t="s">
        <v>75</v>
      </c>
      <c r="T75">
        <f t="shared" si="3"/>
        <v>17728</v>
      </c>
      <c r="U75">
        <v>16753</v>
      </c>
    </row>
    <row r="76" spans="15:21" x14ac:dyDescent="0.25">
      <c r="O76" s="66">
        <v>73</v>
      </c>
      <c r="P76" s="65">
        <f t="shared" si="2"/>
        <v>7</v>
      </c>
      <c r="Q76" s="65">
        <v>1</v>
      </c>
      <c r="R76">
        <v>1800</v>
      </c>
      <c r="S76" s="65" t="s">
        <v>64</v>
      </c>
      <c r="T76">
        <f t="shared" si="3"/>
        <v>18222</v>
      </c>
      <c r="U76">
        <v>19006</v>
      </c>
    </row>
    <row r="77" spans="15:21" x14ac:dyDescent="0.25">
      <c r="O77" s="66">
        <v>74</v>
      </c>
      <c r="P77" s="65">
        <f t="shared" si="2"/>
        <v>7</v>
      </c>
      <c r="Q77" s="65">
        <v>2</v>
      </c>
      <c r="S77" s="65" t="s">
        <v>65</v>
      </c>
      <c r="T77">
        <f t="shared" si="3"/>
        <v>18331</v>
      </c>
      <c r="U77">
        <v>18368</v>
      </c>
    </row>
    <row r="78" spans="15:21" x14ac:dyDescent="0.25">
      <c r="O78" s="66">
        <v>75</v>
      </c>
      <c r="P78" s="65">
        <f t="shared" si="2"/>
        <v>7</v>
      </c>
      <c r="Q78" s="65">
        <v>3</v>
      </c>
      <c r="S78" s="65" t="s">
        <v>66</v>
      </c>
      <c r="T78">
        <f t="shared" si="3"/>
        <v>17869</v>
      </c>
      <c r="U78">
        <v>19066</v>
      </c>
    </row>
    <row r="79" spans="15:21" x14ac:dyDescent="0.25">
      <c r="O79" s="66">
        <v>76</v>
      </c>
      <c r="P79" s="65">
        <f t="shared" si="2"/>
        <v>7</v>
      </c>
      <c r="Q79" s="65">
        <v>4</v>
      </c>
      <c r="S79" s="65" t="s">
        <v>67</v>
      </c>
      <c r="T79">
        <f t="shared" si="3"/>
        <v>18226</v>
      </c>
      <c r="U79">
        <v>20194</v>
      </c>
    </row>
    <row r="80" spans="15:21" x14ac:dyDescent="0.25">
      <c r="O80" s="66">
        <v>77</v>
      </c>
      <c r="P80" s="65">
        <f t="shared" si="2"/>
        <v>7</v>
      </c>
      <c r="Q80" s="65">
        <v>5</v>
      </c>
      <c r="S80" s="65" t="s">
        <v>68</v>
      </c>
      <c r="T80">
        <f t="shared" si="3"/>
        <v>18094</v>
      </c>
      <c r="U80">
        <v>19198</v>
      </c>
    </row>
    <row r="81" spans="15:21" x14ac:dyDescent="0.25">
      <c r="O81" s="66">
        <v>78</v>
      </c>
      <c r="P81" s="65">
        <f t="shared" si="2"/>
        <v>7</v>
      </c>
      <c r="Q81" s="65">
        <v>6</v>
      </c>
      <c r="S81" s="65" t="s">
        <v>69</v>
      </c>
      <c r="T81">
        <f t="shared" si="3"/>
        <v>17958</v>
      </c>
      <c r="U81">
        <v>18730</v>
      </c>
    </row>
    <row r="82" spans="15:21" x14ac:dyDescent="0.25">
      <c r="O82" s="66">
        <v>79</v>
      </c>
      <c r="P82" s="65">
        <f t="shared" si="2"/>
        <v>7</v>
      </c>
      <c r="Q82" s="65">
        <v>7</v>
      </c>
      <c r="S82" s="65" t="s">
        <v>70</v>
      </c>
      <c r="T82">
        <f t="shared" si="3"/>
        <v>18975</v>
      </c>
      <c r="U82">
        <v>19487</v>
      </c>
    </row>
    <row r="83" spans="15:21" x14ac:dyDescent="0.25">
      <c r="O83" s="66">
        <v>80</v>
      </c>
      <c r="P83" s="65">
        <f t="shared" si="2"/>
        <v>7</v>
      </c>
      <c r="Q83" s="65">
        <v>8</v>
      </c>
      <c r="S83" s="65" t="s">
        <v>71</v>
      </c>
      <c r="T83">
        <f t="shared" si="3"/>
        <v>19260</v>
      </c>
      <c r="U83">
        <v>18085</v>
      </c>
    </row>
    <row r="84" spans="15:21" x14ac:dyDescent="0.25">
      <c r="O84" s="66">
        <v>81</v>
      </c>
      <c r="P84" s="65">
        <f t="shared" si="2"/>
        <v>7</v>
      </c>
      <c r="Q84" s="65">
        <v>9</v>
      </c>
      <c r="S84" s="65" t="s">
        <v>72</v>
      </c>
      <c r="T84">
        <f t="shared" si="3"/>
        <v>19770</v>
      </c>
      <c r="U84">
        <v>18445</v>
      </c>
    </row>
    <row r="85" spans="15:21" x14ac:dyDescent="0.25">
      <c r="O85" s="66">
        <v>82</v>
      </c>
      <c r="P85" s="65">
        <f t="shared" si="2"/>
        <v>7</v>
      </c>
      <c r="Q85" s="65">
        <v>10</v>
      </c>
      <c r="S85" s="65" t="s">
        <v>73</v>
      </c>
      <c r="T85">
        <f t="shared" si="3"/>
        <v>20088</v>
      </c>
      <c r="U85">
        <v>18903</v>
      </c>
    </row>
    <row r="86" spans="15:21" x14ac:dyDescent="0.25">
      <c r="O86" s="66">
        <v>83</v>
      </c>
      <c r="P86" s="65">
        <f t="shared" si="2"/>
        <v>7</v>
      </c>
      <c r="Q86" s="65">
        <v>11</v>
      </c>
      <c r="S86" s="65" t="s">
        <v>74</v>
      </c>
      <c r="T86">
        <f t="shared" si="3"/>
        <v>20309</v>
      </c>
      <c r="U86">
        <v>18095</v>
      </c>
    </row>
    <row r="87" spans="15:21" x14ac:dyDescent="0.25">
      <c r="O87" s="66">
        <v>84</v>
      </c>
      <c r="P87" s="65">
        <f t="shared" si="2"/>
        <v>7</v>
      </c>
      <c r="Q87" s="65">
        <v>12</v>
      </c>
      <c r="S87" s="65" t="s">
        <v>75</v>
      </c>
      <c r="T87">
        <f t="shared" si="3"/>
        <v>21306</v>
      </c>
      <c r="U87">
        <v>20134</v>
      </c>
    </row>
    <row r="88" spans="15:21" x14ac:dyDescent="0.25">
      <c r="O88" s="66">
        <v>85</v>
      </c>
      <c r="P88" s="65">
        <f t="shared" si="2"/>
        <v>8</v>
      </c>
      <c r="Q88" s="65">
        <v>1</v>
      </c>
      <c r="R88">
        <v>1801</v>
      </c>
      <c r="S88" s="65" t="s">
        <v>64</v>
      </c>
      <c r="T88">
        <f t="shared" si="3"/>
        <v>20652</v>
      </c>
      <c r="U88">
        <v>21540</v>
      </c>
    </row>
    <row r="89" spans="15:21" x14ac:dyDescent="0.25">
      <c r="O89" s="66">
        <v>86</v>
      </c>
      <c r="P89" s="65">
        <f t="shared" si="2"/>
        <v>8</v>
      </c>
      <c r="Q89" s="65">
        <v>2</v>
      </c>
      <c r="S89" s="65" t="s">
        <v>65</v>
      </c>
      <c r="T89">
        <f t="shared" si="3"/>
        <v>21956</v>
      </c>
      <c r="U89">
        <v>22000</v>
      </c>
    </row>
    <row r="90" spans="15:21" x14ac:dyDescent="0.25">
      <c r="O90" s="66">
        <v>87</v>
      </c>
      <c r="P90" s="65">
        <f t="shared" si="2"/>
        <v>8</v>
      </c>
      <c r="Q90" s="65">
        <v>3</v>
      </c>
      <c r="S90" s="65" t="s">
        <v>66</v>
      </c>
      <c r="T90">
        <f t="shared" si="3"/>
        <v>21436</v>
      </c>
      <c r="U90">
        <v>22872</v>
      </c>
    </row>
    <row r="91" spans="15:21" x14ac:dyDescent="0.25">
      <c r="O91" s="66">
        <v>88</v>
      </c>
      <c r="P91" s="65">
        <f t="shared" si="2"/>
        <v>8</v>
      </c>
      <c r="Q91" s="65">
        <v>4</v>
      </c>
      <c r="S91" s="65" t="s">
        <v>67</v>
      </c>
      <c r="T91">
        <f t="shared" si="3"/>
        <v>19967</v>
      </c>
      <c r="U91">
        <v>22123</v>
      </c>
    </row>
    <row r="92" spans="15:21" x14ac:dyDescent="0.25">
      <c r="O92" s="66">
        <v>89</v>
      </c>
      <c r="P92" s="65">
        <f t="shared" si="2"/>
        <v>8</v>
      </c>
      <c r="Q92" s="65">
        <v>5</v>
      </c>
      <c r="S92" s="65" t="s">
        <v>68</v>
      </c>
      <c r="T92">
        <f t="shared" si="3"/>
        <v>19878</v>
      </c>
      <c r="U92">
        <v>21091</v>
      </c>
    </row>
    <row r="93" spans="15:21" x14ac:dyDescent="0.25">
      <c r="O93" s="66">
        <v>90</v>
      </c>
      <c r="P93" s="65">
        <f t="shared" si="2"/>
        <v>8</v>
      </c>
      <c r="Q93" s="65">
        <v>6</v>
      </c>
      <c r="S93" s="65" t="s">
        <v>69</v>
      </c>
      <c r="T93">
        <f t="shared" si="3"/>
        <v>20583</v>
      </c>
      <c r="U93">
        <v>21468</v>
      </c>
    </row>
    <row r="94" spans="15:21" x14ac:dyDescent="0.25">
      <c r="O94" s="66">
        <v>91</v>
      </c>
      <c r="P94" s="65">
        <f t="shared" si="2"/>
        <v>8</v>
      </c>
      <c r="Q94" s="65">
        <v>7</v>
      </c>
      <c r="S94" s="65" t="s">
        <v>70</v>
      </c>
      <c r="T94">
        <f t="shared" si="3"/>
        <v>20167</v>
      </c>
      <c r="U94">
        <v>20711</v>
      </c>
    </row>
    <row r="95" spans="15:21" x14ac:dyDescent="0.25">
      <c r="O95" s="66">
        <v>92</v>
      </c>
      <c r="P95" s="65">
        <f t="shared" si="2"/>
        <v>8</v>
      </c>
      <c r="Q95" s="65">
        <v>8</v>
      </c>
      <c r="S95" s="65" t="s">
        <v>71</v>
      </c>
      <c r="T95">
        <f t="shared" si="3"/>
        <v>20070</v>
      </c>
      <c r="U95">
        <v>18846</v>
      </c>
    </row>
    <row r="96" spans="15:21" x14ac:dyDescent="0.25">
      <c r="O96" s="66">
        <v>93</v>
      </c>
      <c r="P96" s="65">
        <f t="shared" si="2"/>
        <v>8</v>
      </c>
      <c r="Q96" s="65">
        <v>9</v>
      </c>
      <c r="S96" s="65" t="s">
        <v>72</v>
      </c>
      <c r="T96">
        <f t="shared" si="3"/>
        <v>19865</v>
      </c>
      <c r="U96">
        <v>18534</v>
      </c>
    </row>
    <row r="97" spans="15:21" x14ac:dyDescent="0.25">
      <c r="O97" s="66">
        <v>94</v>
      </c>
      <c r="P97" s="65">
        <f t="shared" si="2"/>
        <v>8</v>
      </c>
      <c r="Q97" s="65">
        <v>10</v>
      </c>
      <c r="S97" s="65" t="s">
        <v>73</v>
      </c>
      <c r="T97">
        <f t="shared" si="3"/>
        <v>21051</v>
      </c>
      <c r="U97">
        <v>19809</v>
      </c>
    </row>
    <row r="98" spans="15:21" x14ac:dyDescent="0.25">
      <c r="O98" s="66">
        <v>95</v>
      </c>
      <c r="P98" s="65">
        <f t="shared" si="2"/>
        <v>8</v>
      </c>
      <c r="Q98" s="65">
        <v>11</v>
      </c>
      <c r="S98" s="65" t="s">
        <v>74</v>
      </c>
      <c r="T98">
        <f t="shared" si="3"/>
        <v>20605</v>
      </c>
      <c r="U98">
        <v>18359</v>
      </c>
    </row>
    <row r="99" spans="15:21" x14ac:dyDescent="0.25">
      <c r="O99" s="66">
        <v>96</v>
      </c>
      <c r="P99" s="65">
        <f t="shared" si="2"/>
        <v>8</v>
      </c>
      <c r="Q99" s="65">
        <v>12</v>
      </c>
      <c r="S99" s="65" t="s">
        <v>75</v>
      </c>
      <c r="T99">
        <f t="shared" si="3"/>
        <v>21220</v>
      </c>
      <c r="U99">
        <v>20053</v>
      </c>
    </row>
    <row r="100" spans="15:21" x14ac:dyDescent="0.25">
      <c r="O100" s="66">
        <v>97</v>
      </c>
      <c r="P100" s="65">
        <f t="shared" si="2"/>
        <v>9</v>
      </c>
      <c r="Q100" s="65">
        <v>1</v>
      </c>
      <c r="R100">
        <v>1802</v>
      </c>
      <c r="S100" s="65" t="s">
        <v>64</v>
      </c>
      <c r="T100">
        <f t="shared" si="3"/>
        <v>20260</v>
      </c>
      <c r="U100">
        <v>21131</v>
      </c>
    </row>
    <row r="101" spans="15:21" x14ac:dyDescent="0.25">
      <c r="O101" s="66">
        <v>98</v>
      </c>
      <c r="P101" s="65">
        <f t="shared" si="2"/>
        <v>9</v>
      </c>
      <c r="Q101" s="65">
        <v>2</v>
      </c>
      <c r="S101" s="65" t="s">
        <v>65</v>
      </c>
      <c r="T101">
        <f t="shared" si="3"/>
        <v>20016</v>
      </c>
      <c r="U101">
        <v>20056</v>
      </c>
    </row>
    <row r="102" spans="15:21" x14ac:dyDescent="0.25">
      <c r="O102" s="66">
        <v>99</v>
      </c>
      <c r="P102" s="65">
        <f t="shared" si="2"/>
        <v>9</v>
      </c>
      <c r="Q102" s="65">
        <v>3</v>
      </c>
      <c r="S102" s="65" t="s">
        <v>66</v>
      </c>
      <c r="T102">
        <f t="shared" si="3"/>
        <v>20440</v>
      </c>
      <c r="U102">
        <v>21810</v>
      </c>
    </row>
    <row r="103" spans="15:21" x14ac:dyDescent="0.25">
      <c r="O103" s="66">
        <v>100</v>
      </c>
      <c r="P103" s="65">
        <f t="shared" si="2"/>
        <v>9</v>
      </c>
      <c r="Q103" s="65">
        <v>4</v>
      </c>
      <c r="S103" s="65" t="s">
        <v>67</v>
      </c>
      <c r="T103">
        <f t="shared" si="3"/>
        <v>21182</v>
      </c>
      <c r="U103">
        <v>23470</v>
      </c>
    </row>
    <row r="104" spans="15:21" x14ac:dyDescent="0.25">
      <c r="O104" s="66">
        <v>101</v>
      </c>
      <c r="P104" s="65">
        <f t="shared" si="2"/>
        <v>9</v>
      </c>
      <c r="Q104" s="65">
        <v>5</v>
      </c>
      <c r="S104" s="65" t="s">
        <v>68</v>
      </c>
      <c r="T104">
        <f t="shared" si="3"/>
        <v>20867</v>
      </c>
      <c r="U104">
        <v>22140</v>
      </c>
    </row>
    <row r="105" spans="15:21" x14ac:dyDescent="0.25">
      <c r="O105" s="66">
        <v>102</v>
      </c>
      <c r="P105" s="65">
        <f t="shared" si="2"/>
        <v>9</v>
      </c>
      <c r="Q105" s="65">
        <v>6</v>
      </c>
      <c r="S105" s="65" t="s">
        <v>69</v>
      </c>
      <c r="T105">
        <f t="shared" si="3"/>
        <v>21827</v>
      </c>
      <c r="U105">
        <v>22766</v>
      </c>
    </row>
    <row r="106" spans="15:21" x14ac:dyDescent="0.25">
      <c r="O106" s="66">
        <v>103</v>
      </c>
      <c r="P106" s="65">
        <f t="shared" si="2"/>
        <v>9</v>
      </c>
      <c r="Q106" s="65">
        <v>7</v>
      </c>
      <c r="S106" s="65" t="s">
        <v>70</v>
      </c>
      <c r="T106">
        <f t="shared" si="3"/>
        <v>21946</v>
      </c>
      <c r="U106">
        <v>22539</v>
      </c>
    </row>
    <row r="107" spans="15:21" x14ac:dyDescent="0.25">
      <c r="O107" s="66">
        <v>104</v>
      </c>
      <c r="P107" s="65">
        <f t="shared" si="2"/>
        <v>9</v>
      </c>
      <c r="Q107" s="65">
        <v>8</v>
      </c>
      <c r="S107" s="65" t="s">
        <v>71</v>
      </c>
      <c r="T107">
        <f t="shared" si="3"/>
        <v>21671</v>
      </c>
      <c r="U107">
        <v>20349</v>
      </c>
    </row>
    <row r="108" spans="15:21" x14ac:dyDescent="0.25">
      <c r="O108" s="66">
        <v>105</v>
      </c>
      <c r="P108" s="65">
        <f t="shared" si="2"/>
        <v>9</v>
      </c>
      <c r="Q108" s="65">
        <v>9</v>
      </c>
      <c r="S108" s="65" t="s">
        <v>72</v>
      </c>
      <c r="T108">
        <f t="shared" si="3"/>
        <v>20899</v>
      </c>
      <c r="U108">
        <v>19499</v>
      </c>
    </row>
    <row r="109" spans="15:21" x14ac:dyDescent="0.25">
      <c r="O109" s="66">
        <v>106</v>
      </c>
      <c r="P109" s="65">
        <f t="shared" si="2"/>
        <v>9</v>
      </c>
      <c r="Q109" s="65">
        <v>10</v>
      </c>
      <c r="S109" s="65" t="s">
        <v>73</v>
      </c>
      <c r="T109">
        <f t="shared" si="3"/>
        <v>20039</v>
      </c>
      <c r="U109">
        <v>18857</v>
      </c>
    </row>
    <row r="110" spans="15:21" x14ac:dyDescent="0.25">
      <c r="O110" s="66">
        <v>107</v>
      </c>
      <c r="P110" s="65">
        <f t="shared" si="2"/>
        <v>9</v>
      </c>
      <c r="Q110" s="65">
        <v>11</v>
      </c>
      <c r="S110" s="65" t="s">
        <v>74</v>
      </c>
      <c r="T110">
        <f t="shared" si="3"/>
        <v>18198</v>
      </c>
      <c r="U110">
        <v>16214</v>
      </c>
    </row>
    <row r="111" spans="15:21" x14ac:dyDescent="0.25">
      <c r="O111" s="66">
        <v>108</v>
      </c>
      <c r="P111" s="65">
        <f t="shared" si="2"/>
        <v>9</v>
      </c>
      <c r="Q111" s="65">
        <v>12</v>
      </c>
      <c r="S111" s="65" t="s">
        <v>75</v>
      </c>
      <c r="T111">
        <f t="shared" si="3"/>
        <v>18976</v>
      </c>
      <c r="U111">
        <v>17932</v>
      </c>
    </row>
    <row r="112" spans="15:21" x14ac:dyDescent="0.25">
      <c r="O112" s="66">
        <v>109</v>
      </c>
      <c r="P112" s="65">
        <f t="shared" si="2"/>
        <v>10</v>
      </c>
      <c r="Q112" s="65">
        <v>1</v>
      </c>
      <c r="R112">
        <v>1803</v>
      </c>
      <c r="S112" s="65" t="s">
        <v>64</v>
      </c>
      <c r="T112">
        <f t="shared" si="3"/>
        <v>17811</v>
      </c>
      <c r="U112">
        <v>18577</v>
      </c>
    </row>
    <row r="113" spans="15:21" x14ac:dyDescent="0.25">
      <c r="O113" s="66">
        <v>110</v>
      </c>
      <c r="P113" s="65">
        <f t="shared" si="2"/>
        <v>10</v>
      </c>
      <c r="Q113" s="65">
        <v>2</v>
      </c>
      <c r="S113" s="65" t="s">
        <v>65</v>
      </c>
      <c r="T113">
        <f t="shared" si="3"/>
        <v>18529</v>
      </c>
      <c r="U113">
        <v>18565</v>
      </c>
    </row>
    <row r="114" spans="15:21" x14ac:dyDescent="0.25">
      <c r="O114" s="66">
        <v>111</v>
      </c>
      <c r="P114" s="65">
        <f t="shared" si="2"/>
        <v>10</v>
      </c>
      <c r="Q114" s="65">
        <v>3</v>
      </c>
      <c r="S114" s="65" t="s">
        <v>66</v>
      </c>
      <c r="T114">
        <f t="shared" si="3"/>
        <v>19899</v>
      </c>
      <c r="U114">
        <v>21232</v>
      </c>
    </row>
    <row r="115" spans="15:21" x14ac:dyDescent="0.25">
      <c r="O115" s="66">
        <v>112</v>
      </c>
      <c r="P115" s="65">
        <f t="shared" si="2"/>
        <v>10</v>
      </c>
      <c r="Q115" s="65">
        <v>4</v>
      </c>
      <c r="S115" s="65" t="s">
        <v>67</v>
      </c>
      <c r="T115">
        <f t="shared" si="3"/>
        <v>20869</v>
      </c>
      <c r="U115">
        <v>23123</v>
      </c>
    </row>
    <row r="116" spans="15:21" x14ac:dyDescent="0.25">
      <c r="O116" s="66">
        <v>113</v>
      </c>
      <c r="P116" s="65">
        <f t="shared" si="2"/>
        <v>10</v>
      </c>
      <c r="Q116" s="65">
        <v>5</v>
      </c>
      <c r="S116" s="65" t="s">
        <v>68</v>
      </c>
      <c r="T116">
        <f t="shared" si="3"/>
        <v>20880</v>
      </c>
      <c r="U116">
        <v>22154</v>
      </c>
    </row>
    <row r="117" spans="15:21" x14ac:dyDescent="0.25">
      <c r="O117" s="66">
        <v>114</v>
      </c>
      <c r="P117" s="65">
        <f t="shared" si="2"/>
        <v>10</v>
      </c>
      <c r="Q117" s="65">
        <v>6</v>
      </c>
      <c r="S117" s="65" t="s">
        <v>69</v>
      </c>
      <c r="T117">
        <f t="shared" si="3"/>
        <v>22979</v>
      </c>
      <c r="U117">
        <v>23967</v>
      </c>
    </row>
    <row r="118" spans="15:21" x14ac:dyDescent="0.25">
      <c r="O118" s="66">
        <v>115</v>
      </c>
      <c r="P118" s="65">
        <f t="shared" si="2"/>
        <v>10</v>
      </c>
      <c r="Q118" s="65">
        <v>7</v>
      </c>
      <c r="S118" s="65" t="s">
        <v>70</v>
      </c>
      <c r="T118">
        <f t="shared" si="3"/>
        <v>25124</v>
      </c>
      <c r="U118">
        <v>25802</v>
      </c>
    </row>
    <row r="119" spans="15:21" x14ac:dyDescent="0.25">
      <c r="O119" s="66">
        <v>116</v>
      </c>
      <c r="P119" s="65">
        <f t="shared" si="2"/>
        <v>10</v>
      </c>
      <c r="Q119" s="65">
        <v>8</v>
      </c>
      <c r="S119" s="65" t="s">
        <v>71</v>
      </c>
      <c r="T119">
        <f t="shared" si="3"/>
        <v>25669</v>
      </c>
      <c r="U119">
        <v>24103</v>
      </c>
    </row>
    <row r="120" spans="15:21" x14ac:dyDescent="0.25">
      <c r="O120" s="66">
        <v>117</v>
      </c>
      <c r="P120" s="65">
        <f t="shared" si="2"/>
        <v>10</v>
      </c>
      <c r="Q120" s="65">
        <v>9</v>
      </c>
      <c r="S120" s="65" t="s">
        <v>72</v>
      </c>
      <c r="T120">
        <f t="shared" si="3"/>
        <v>25570</v>
      </c>
      <c r="U120">
        <v>23857</v>
      </c>
    </row>
    <row r="121" spans="15:21" x14ac:dyDescent="0.25">
      <c r="O121" s="66">
        <v>118</v>
      </c>
      <c r="P121" s="65">
        <f t="shared" si="2"/>
        <v>10</v>
      </c>
      <c r="Q121" s="65">
        <v>10</v>
      </c>
      <c r="S121" s="65" t="s">
        <v>73</v>
      </c>
      <c r="T121">
        <f t="shared" si="3"/>
        <v>24656</v>
      </c>
      <c r="U121">
        <v>24142</v>
      </c>
    </row>
    <row r="122" spans="15:21" x14ac:dyDescent="0.25">
      <c r="O122" s="66">
        <v>119</v>
      </c>
      <c r="P122" s="65">
        <f t="shared" si="2"/>
        <v>10</v>
      </c>
      <c r="Q122" s="65">
        <v>11</v>
      </c>
      <c r="S122" s="65" t="s">
        <v>74</v>
      </c>
      <c r="T122">
        <f t="shared" si="3"/>
        <v>25553</v>
      </c>
      <c r="U122">
        <v>22750</v>
      </c>
    </row>
    <row r="123" spans="15:21" x14ac:dyDescent="0.25">
      <c r="O123" s="66">
        <v>120</v>
      </c>
      <c r="P123" s="65">
        <f t="shared" si="2"/>
        <v>10</v>
      </c>
      <c r="Q123" s="65">
        <v>12</v>
      </c>
      <c r="S123" s="65" t="s">
        <v>75</v>
      </c>
      <c r="T123">
        <f t="shared" si="3"/>
        <v>25123</v>
      </c>
      <c r="U123">
        <v>23741</v>
      </c>
    </row>
    <row r="124" spans="15:21" x14ac:dyDescent="0.25">
      <c r="O124" s="66">
        <v>121</v>
      </c>
      <c r="P124" s="65">
        <f t="shared" si="2"/>
        <v>11</v>
      </c>
      <c r="Q124" s="65">
        <v>1</v>
      </c>
      <c r="R124">
        <v>1804</v>
      </c>
      <c r="S124" s="65" t="s">
        <v>64</v>
      </c>
      <c r="T124">
        <f t="shared" si="3"/>
        <v>23415</v>
      </c>
      <c r="U124">
        <v>24422</v>
      </c>
    </row>
    <row r="125" spans="15:21" x14ac:dyDescent="0.25">
      <c r="O125" s="66">
        <v>122</v>
      </c>
      <c r="P125" s="65">
        <f t="shared" si="2"/>
        <v>11</v>
      </c>
      <c r="Q125" s="65">
        <v>2</v>
      </c>
      <c r="S125" s="65" t="s">
        <v>65</v>
      </c>
      <c r="T125">
        <f t="shared" si="3"/>
        <v>24061</v>
      </c>
      <c r="U125">
        <v>24109</v>
      </c>
    </row>
    <row r="126" spans="15:21" x14ac:dyDescent="0.25">
      <c r="O126" s="66">
        <v>123</v>
      </c>
      <c r="P126" s="65">
        <f t="shared" si="2"/>
        <v>11</v>
      </c>
      <c r="Q126" s="65">
        <v>3</v>
      </c>
      <c r="S126" s="65" t="s">
        <v>66</v>
      </c>
      <c r="T126">
        <f t="shared" si="3"/>
        <v>24593</v>
      </c>
      <c r="U126">
        <v>26241</v>
      </c>
    </row>
    <row r="127" spans="15:21" x14ac:dyDescent="0.25">
      <c r="O127" s="66">
        <v>124</v>
      </c>
      <c r="P127" s="65">
        <f t="shared" si="2"/>
        <v>11</v>
      </c>
      <c r="Q127" s="65">
        <v>4</v>
      </c>
      <c r="S127" s="65" t="s">
        <v>67</v>
      </c>
      <c r="T127">
        <f t="shared" si="3"/>
        <v>24152</v>
      </c>
      <c r="U127">
        <v>26760</v>
      </c>
    </row>
    <row r="128" spans="15:21" x14ac:dyDescent="0.25">
      <c r="O128" s="66">
        <v>125</v>
      </c>
      <c r="P128" s="65">
        <f t="shared" si="2"/>
        <v>11</v>
      </c>
      <c r="Q128" s="65">
        <v>5</v>
      </c>
      <c r="S128" s="65" t="s">
        <v>68</v>
      </c>
      <c r="T128">
        <f t="shared" si="3"/>
        <v>24238</v>
      </c>
      <c r="U128">
        <v>25716</v>
      </c>
    </row>
    <row r="129" spans="15:21" x14ac:dyDescent="0.25">
      <c r="O129" s="66">
        <v>126</v>
      </c>
      <c r="P129" s="65">
        <f t="shared" si="2"/>
        <v>11</v>
      </c>
      <c r="Q129" s="65">
        <v>6</v>
      </c>
      <c r="S129" s="65" t="s">
        <v>69</v>
      </c>
      <c r="T129">
        <f t="shared" si="3"/>
        <v>23933</v>
      </c>
      <c r="U129">
        <v>24962</v>
      </c>
    </row>
    <row r="130" spans="15:21" x14ac:dyDescent="0.25">
      <c r="O130" s="66">
        <v>127</v>
      </c>
      <c r="P130" s="65">
        <f t="shared" si="2"/>
        <v>11</v>
      </c>
      <c r="Q130" s="65">
        <v>7</v>
      </c>
      <c r="S130" s="65" t="s">
        <v>70</v>
      </c>
      <c r="T130">
        <f t="shared" si="3"/>
        <v>24474</v>
      </c>
      <c r="U130">
        <v>25135</v>
      </c>
    </row>
    <row r="131" spans="15:21" x14ac:dyDescent="0.25">
      <c r="O131" s="66">
        <v>128</v>
      </c>
      <c r="P131" s="65">
        <f t="shared" si="2"/>
        <v>11</v>
      </c>
      <c r="Q131" s="65">
        <v>8</v>
      </c>
      <c r="S131" s="65" t="s">
        <v>71</v>
      </c>
      <c r="T131">
        <f t="shared" si="3"/>
        <v>24813</v>
      </c>
      <c r="U131">
        <v>23299</v>
      </c>
    </row>
    <row r="132" spans="15:21" x14ac:dyDescent="0.25">
      <c r="O132" s="66">
        <v>129</v>
      </c>
      <c r="P132" s="65">
        <f t="shared" ref="P132:P195" si="4">ROUNDUP(O132/12,0)</f>
        <v>11</v>
      </c>
      <c r="Q132" s="65">
        <v>9</v>
      </c>
      <c r="S132" s="65" t="s">
        <v>72</v>
      </c>
      <c r="T132">
        <f t="shared" ref="T132:T195" si="5">INDEX($B$7:$M$62,P132,Q132)</f>
        <v>25297</v>
      </c>
      <c r="U132">
        <v>23802</v>
      </c>
    </row>
    <row r="133" spans="15:21" x14ac:dyDescent="0.25">
      <c r="O133" s="66">
        <v>130</v>
      </c>
      <c r="P133" s="65">
        <f t="shared" si="4"/>
        <v>11</v>
      </c>
      <c r="Q133" s="65">
        <v>10</v>
      </c>
      <c r="S133" s="65" t="s">
        <v>73</v>
      </c>
      <c r="T133">
        <f t="shared" si="5"/>
        <v>25436</v>
      </c>
      <c r="U133">
        <v>23935</v>
      </c>
    </row>
    <row r="134" spans="15:21" x14ac:dyDescent="0.25">
      <c r="O134" s="66">
        <v>131</v>
      </c>
      <c r="P134" s="65">
        <f t="shared" si="4"/>
        <v>11</v>
      </c>
      <c r="Q134" s="65">
        <v>11</v>
      </c>
      <c r="S134" s="65" t="s">
        <v>74</v>
      </c>
      <c r="T134">
        <f t="shared" si="5"/>
        <v>24874</v>
      </c>
      <c r="U134">
        <v>22163</v>
      </c>
    </row>
    <row r="135" spans="15:21" x14ac:dyDescent="0.25">
      <c r="O135" s="66">
        <v>132</v>
      </c>
      <c r="P135" s="65">
        <f t="shared" si="4"/>
        <v>11</v>
      </c>
      <c r="Q135" s="65">
        <v>12</v>
      </c>
      <c r="S135" s="65" t="s">
        <v>75</v>
      </c>
      <c r="T135">
        <f t="shared" si="5"/>
        <v>24681</v>
      </c>
      <c r="U135">
        <v>23324</v>
      </c>
    </row>
    <row r="136" spans="15:21" x14ac:dyDescent="0.25">
      <c r="O136" s="66">
        <v>133</v>
      </c>
      <c r="P136" s="65">
        <f t="shared" si="4"/>
        <v>12</v>
      </c>
      <c r="Q136" s="65">
        <v>1</v>
      </c>
      <c r="R136">
        <v>1805</v>
      </c>
      <c r="S136" s="65" t="s">
        <v>64</v>
      </c>
      <c r="T136">
        <f t="shared" si="5"/>
        <v>24261</v>
      </c>
      <c r="U136">
        <v>25304</v>
      </c>
    </row>
    <row r="137" spans="15:21" x14ac:dyDescent="0.25">
      <c r="O137" s="66">
        <v>134</v>
      </c>
      <c r="P137" s="65">
        <f t="shared" si="4"/>
        <v>12</v>
      </c>
      <c r="Q137" s="65">
        <v>2</v>
      </c>
      <c r="S137" s="65" t="s">
        <v>65</v>
      </c>
      <c r="T137">
        <f t="shared" si="5"/>
        <v>25481</v>
      </c>
      <c r="U137">
        <v>25532</v>
      </c>
    </row>
    <row r="138" spans="15:21" x14ac:dyDescent="0.25">
      <c r="O138" s="66">
        <v>135</v>
      </c>
      <c r="P138" s="65">
        <f t="shared" si="4"/>
        <v>12</v>
      </c>
      <c r="Q138" s="65">
        <v>3</v>
      </c>
      <c r="S138" s="65" t="s">
        <v>66</v>
      </c>
      <c r="T138">
        <f t="shared" si="5"/>
        <v>26029</v>
      </c>
      <c r="U138">
        <v>27773</v>
      </c>
    </row>
    <row r="139" spans="15:21" x14ac:dyDescent="0.25">
      <c r="O139" s="66">
        <v>136</v>
      </c>
      <c r="P139" s="65">
        <f t="shared" si="4"/>
        <v>12</v>
      </c>
      <c r="Q139" s="65">
        <v>4</v>
      </c>
      <c r="S139" s="65" t="s">
        <v>67</v>
      </c>
      <c r="T139">
        <f t="shared" si="5"/>
        <v>24705</v>
      </c>
      <c r="U139">
        <v>27373</v>
      </c>
    </row>
    <row r="140" spans="15:21" x14ac:dyDescent="0.25">
      <c r="O140" s="66">
        <v>137</v>
      </c>
      <c r="P140" s="65">
        <f t="shared" si="4"/>
        <v>12</v>
      </c>
      <c r="Q140" s="65">
        <v>5</v>
      </c>
      <c r="S140" s="65" t="s">
        <v>68</v>
      </c>
      <c r="T140">
        <f t="shared" si="5"/>
        <v>24369</v>
      </c>
      <c r="U140">
        <v>25855</v>
      </c>
    </row>
    <row r="141" spans="15:21" x14ac:dyDescent="0.25">
      <c r="O141" s="66">
        <v>138</v>
      </c>
      <c r="P141" s="65">
        <f t="shared" si="4"/>
        <v>12</v>
      </c>
      <c r="Q141" s="65">
        <v>6</v>
      </c>
      <c r="S141" s="65" t="s">
        <v>69</v>
      </c>
      <c r="T141">
        <f t="shared" si="5"/>
        <v>23997</v>
      </c>
      <c r="U141">
        <v>25029</v>
      </c>
    </row>
    <row r="142" spans="15:21" x14ac:dyDescent="0.25">
      <c r="O142" s="66">
        <v>139</v>
      </c>
      <c r="P142" s="65">
        <f t="shared" si="4"/>
        <v>12</v>
      </c>
      <c r="Q142" s="65">
        <v>7</v>
      </c>
      <c r="S142" s="65" t="s">
        <v>70</v>
      </c>
      <c r="T142">
        <f t="shared" si="5"/>
        <v>23916</v>
      </c>
      <c r="U142">
        <v>24562</v>
      </c>
    </row>
    <row r="143" spans="15:21" x14ac:dyDescent="0.25">
      <c r="O143" s="66">
        <v>140</v>
      </c>
      <c r="P143" s="65">
        <f t="shared" si="4"/>
        <v>12</v>
      </c>
      <c r="Q143" s="65">
        <v>8</v>
      </c>
      <c r="S143" s="65" t="s">
        <v>71</v>
      </c>
      <c r="T143">
        <f t="shared" si="5"/>
        <v>23919</v>
      </c>
      <c r="U143">
        <v>22460</v>
      </c>
    </row>
    <row r="144" spans="15:21" x14ac:dyDescent="0.25">
      <c r="O144" s="66">
        <v>141</v>
      </c>
      <c r="P144" s="65">
        <f t="shared" si="4"/>
        <v>12</v>
      </c>
      <c r="Q144" s="65">
        <v>9</v>
      </c>
      <c r="S144" s="65" t="s">
        <v>72</v>
      </c>
      <c r="T144">
        <f t="shared" si="5"/>
        <v>24390</v>
      </c>
      <c r="U144">
        <v>22756</v>
      </c>
    </row>
    <row r="145" spans="15:21" x14ac:dyDescent="0.25">
      <c r="O145" s="66">
        <v>142</v>
      </c>
      <c r="P145" s="65">
        <f t="shared" si="4"/>
        <v>12</v>
      </c>
      <c r="Q145" s="65">
        <v>10</v>
      </c>
      <c r="S145" s="65" t="s">
        <v>73</v>
      </c>
      <c r="T145">
        <f t="shared" si="5"/>
        <v>24707</v>
      </c>
      <c r="U145">
        <v>23249</v>
      </c>
    </row>
    <row r="146" spans="15:21" x14ac:dyDescent="0.25">
      <c r="O146" s="66">
        <v>143</v>
      </c>
      <c r="P146" s="65">
        <f t="shared" si="4"/>
        <v>12</v>
      </c>
      <c r="Q146" s="65">
        <v>11</v>
      </c>
      <c r="S146" s="65" t="s">
        <v>74</v>
      </c>
      <c r="T146">
        <f t="shared" si="5"/>
        <v>24388</v>
      </c>
      <c r="U146">
        <v>21730</v>
      </c>
    </row>
    <row r="147" spans="15:21" x14ac:dyDescent="0.25">
      <c r="O147" s="66">
        <v>144</v>
      </c>
      <c r="P147" s="65">
        <f t="shared" si="4"/>
        <v>12</v>
      </c>
      <c r="Q147" s="65">
        <v>12</v>
      </c>
      <c r="S147" s="65" t="s">
        <v>75</v>
      </c>
      <c r="T147">
        <f t="shared" si="5"/>
        <v>23948</v>
      </c>
      <c r="U147">
        <v>22625</v>
      </c>
    </row>
    <row r="148" spans="15:21" x14ac:dyDescent="0.25">
      <c r="O148" s="66">
        <v>145</v>
      </c>
      <c r="P148" s="65">
        <f t="shared" si="4"/>
        <v>13</v>
      </c>
      <c r="Q148" s="65">
        <v>1</v>
      </c>
      <c r="R148">
        <v>1806</v>
      </c>
      <c r="S148" s="65" t="s">
        <v>64</v>
      </c>
      <c r="T148">
        <f t="shared" si="5"/>
        <v>23002</v>
      </c>
      <c r="U148">
        <v>23991</v>
      </c>
    </row>
    <row r="149" spans="15:21" x14ac:dyDescent="0.25">
      <c r="O149" s="66">
        <v>146</v>
      </c>
      <c r="P149" s="65">
        <f t="shared" si="4"/>
        <v>13</v>
      </c>
      <c r="Q149" s="65">
        <v>2</v>
      </c>
      <c r="S149" s="65" t="s">
        <v>65</v>
      </c>
      <c r="T149">
        <f t="shared" si="5"/>
        <v>24073</v>
      </c>
      <c r="U149">
        <v>24121</v>
      </c>
    </row>
    <row r="150" spans="15:21" x14ac:dyDescent="0.25">
      <c r="O150" s="66">
        <v>147</v>
      </c>
      <c r="P150" s="65">
        <f t="shared" si="4"/>
        <v>13</v>
      </c>
      <c r="Q150" s="65">
        <v>3</v>
      </c>
      <c r="S150" s="65" t="s">
        <v>66</v>
      </c>
      <c r="T150">
        <f t="shared" si="5"/>
        <v>23735</v>
      </c>
      <c r="U150">
        <v>25325</v>
      </c>
    </row>
    <row r="151" spans="15:21" x14ac:dyDescent="0.25">
      <c r="O151" s="66">
        <v>148</v>
      </c>
      <c r="P151" s="65">
        <f t="shared" si="4"/>
        <v>13</v>
      </c>
      <c r="Q151" s="65">
        <v>4</v>
      </c>
      <c r="S151" s="65" t="s">
        <v>67</v>
      </c>
      <c r="T151">
        <f t="shared" si="5"/>
        <v>26141</v>
      </c>
      <c r="U151">
        <v>28964</v>
      </c>
    </row>
    <row r="152" spans="15:21" x14ac:dyDescent="0.25">
      <c r="O152" s="66">
        <v>149</v>
      </c>
      <c r="P152" s="65">
        <f t="shared" si="4"/>
        <v>13</v>
      </c>
      <c r="Q152" s="65">
        <v>5</v>
      </c>
      <c r="S152" s="65" t="s">
        <v>68</v>
      </c>
      <c r="T152">
        <f t="shared" si="5"/>
        <v>26057</v>
      </c>
      <c r="U152">
        <v>27646</v>
      </c>
    </row>
    <row r="153" spans="15:21" x14ac:dyDescent="0.25">
      <c r="O153" s="66">
        <v>150</v>
      </c>
      <c r="P153" s="65">
        <f t="shared" si="4"/>
        <v>13</v>
      </c>
      <c r="Q153" s="65">
        <v>6</v>
      </c>
      <c r="S153" s="65" t="s">
        <v>69</v>
      </c>
      <c r="T153">
        <f t="shared" si="5"/>
        <v>26934</v>
      </c>
      <c r="U153">
        <v>28092</v>
      </c>
    </row>
    <row r="154" spans="15:21" x14ac:dyDescent="0.25">
      <c r="O154" s="66">
        <v>151</v>
      </c>
      <c r="P154" s="65">
        <f t="shared" si="4"/>
        <v>13</v>
      </c>
      <c r="Q154" s="65">
        <v>7</v>
      </c>
      <c r="S154" s="65" t="s">
        <v>70</v>
      </c>
      <c r="T154">
        <f t="shared" si="5"/>
        <v>26913</v>
      </c>
      <c r="U154">
        <v>27640</v>
      </c>
    </row>
    <row r="155" spans="15:21" x14ac:dyDescent="0.25">
      <c r="O155" s="66">
        <v>152</v>
      </c>
      <c r="P155" s="65">
        <f t="shared" si="4"/>
        <v>13</v>
      </c>
      <c r="Q155" s="65">
        <v>8</v>
      </c>
      <c r="S155" s="65" t="s">
        <v>71</v>
      </c>
      <c r="T155">
        <f t="shared" si="5"/>
        <v>27185</v>
      </c>
      <c r="U155">
        <v>25527</v>
      </c>
    </row>
    <row r="156" spans="15:21" x14ac:dyDescent="0.25">
      <c r="O156" s="66">
        <v>153</v>
      </c>
      <c r="P156" s="65">
        <f t="shared" si="4"/>
        <v>13</v>
      </c>
      <c r="Q156" s="65">
        <v>9</v>
      </c>
      <c r="S156" s="65" t="s">
        <v>72</v>
      </c>
      <c r="T156">
        <f t="shared" si="5"/>
        <v>26540</v>
      </c>
      <c r="U156">
        <v>24762</v>
      </c>
    </row>
    <row r="157" spans="15:21" x14ac:dyDescent="0.25">
      <c r="O157" s="66">
        <v>154</v>
      </c>
      <c r="P157" s="65">
        <f t="shared" si="4"/>
        <v>13</v>
      </c>
      <c r="Q157" s="65">
        <v>10</v>
      </c>
      <c r="S157" s="65" t="s">
        <v>73</v>
      </c>
      <c r="T157">
        <f t="shared" si="5"/>
        <v>25971</v>
      </c>
      <c r="U157">
        <v>24439</v>
      </c>
    </row>
    <row r="158" spans="15:21" x14ac:dyDescent="0.25">
      <c r="O158" s="66">
        <v>155</v>
      </c>
      <c r="P158" s="65">
        <f t="shared" si="4"/>
        <v>13</v>
      </c>
      <c r="Q158" s="65">
        <v>11</v>
      </c>
      <c r="S158" s="65" t="s">
        <v>74</v>
      </c>
      <c r="T158">
        <f t="shared" si="5"/>
        <v>24938</v>
      </c>
      <c r="U158">
        <v>22220</v>
      </c>
    </row>
    <row r="159" spans="15:21" x14ac:dyDescent="0.25">
      <c r="O159" s="66">
        <v>156</v>
      </c>
      <c r="P159" s="65">
        <f t="shared" si="4"/>
        <v>13</v>
      </c>
      <c r="Q159" s="65">
        <v>12</v>
      </c>
      <c r="S159" s="65" t="s">
        <v>75</v>
      </c>
      <c r="T159">
        <f t="shared" si="5"/>
        <v>24443</v>
      </c>
      <c r="U159">
        <v>23103</v>
      </c>
    </row>
    <row r="160" spans="15:21" x14ac:dyDescent="0.25">
      <c r="O160" s="66">
        <v>157</v>
      </c>
      <c r="P160" s="65">
        <f t="shared" si="4"/>
        <v>14</v>
      </c>
      <c r="Q160" s="65">
        <v>1</v>
      </c>
      <c r="R160">
        <v>1807</v>
      </c>
      <c r="S160" s="65" t="s">
        <v>64</v>
      </c>
      <c r="T160">
        <f t="shared" si="5"/>
        <v>23924</v>
      </c>
      <c r="U160">
        <v>23924</v>
      </c>
    </row>
    <row r="161" spans="15:21" x14ac:dyDescent="0.25">
      <c r="O161" s="66">
        <v>158</v>
      </c>
      <c r="P161" s="65">
        <f t="shared" si="4"/>
        <v>14</v>
      </c>
      <c r="Q161" s="65">
        <v>2</v>
      </c>
      <c r="S161" s="65" t="s">
        <v>65</v>
      </c>
      <c r="T161">
        <f t="shared" si="5"/>
        <v>26308</v>
      </c>
      <c r="U161">
        <v>24651</v>
      </c>
    </row>
    <row r="162" spans="15:21" x14ac:dyDescent="0.25">
      <c r="O162" s="66">
        <v>159</v>
      </c>
      <c r="P162" s="65">
        <f t="shared" si="4"/>
        <v>14</v>
      </c>
      <c r="Q162" s="65">
        <v>3</v>
      </c>
      <c r="S162" s="65" t="s">
        <v>66</v>
      </c>
      <c r="T162">
        <f t="shared" si="5"/>
        <v>27929</v>
      </c>
      <c r="U162">
        <v>27370</v>
      </c>
    </row>
    <row r="163" spans="15:21" x14ac:dyDescent="0.25">
      <c r="O163" s="66">
        <v>160</v>
      </c>
      <c r="P163" s="65">
        <f t="shared" si="4"/>
        <v>14</v>
      </c>
      <c r="Q163" s="65">
        <v>4</v>
      </c>
      <c r="S163" s="65" t="s">
        <v>67</v>
      </c>
      <c r="T163">
        <f t="shared" si="5"/>
        <v>26959</v>
      </c>
      <c r="U163">
        <v>28199</v>
      </c>
    </row>
    <row r="164" spans="15:21" x14ac:dyDescent="0.25">
      <c r="O164" s="66">
        <v>161</v>
      </c>
      <c r="P164" s="65">
        <f t="shared" si="4"/>
        <v>14</v>
      </c>
      <c r="Q164" s="65">
        <v>5</v>
      </c>
      <c r="S164" s="65" t="s">
        <v>68</v>
      </c>
      <c r="T164">
        <f t="shared" si="5"/>
        <v>27804</v>
      </c>
      <c r="U164">
        <v>27415</v>
      </c>
    </row>
    <row r="165" spans="15:21" x14ac:dyDescent="0.25">
      <c r="O165" s="66">
        <v>162</v>
      </c>
      <c r="P165" s="65">
        <f t="shared" si="4"/>
        <v>14</v>
      </c>
      <c r="Q165" s="65">
        <v>6</v>
      </c>
      <c r="S165" s="65" t="s">
        <v>69</v>
      </c>
      <c r="T165">
        <f t="shared" si="5"/>
        <v>26793</v>
      </c>
      <c r="U165">
        <v>27543</v>
      </c>
    </row>
    <row r="166" spans="15:21" x14ac:dyDescent="0.25">
      <c r="O166" s="66">
        <v>163</v>
      </c>
      <c r="P166" s="65">
        <f t="shared" si="4"/>
        <v>14</v>
      </c>
      <c r="Q166" s="65">
        <v>7</v>
      </c>
      <c r="S166" s="65" t="s">
        <v>70</v>
      </c>
      <c r="T166">
        <f t="shared" si="5"/>
        <v>26902</v>
      </c>
      <c r="U166">
        <v>29404</v>
      </c>
    </row>
    <row r="167" spans="15:21" x14ac:dyDescent="0.25">
      <c r="O167" s="66">
        <v>164</v>
      </c>
      <c r="P167" s="65">
        <f t="shared" si="4"/>
        <v>14</v>
      </c>
      <c r="Q167" s="65">
        <v>8</v>
      </c>
      <c r="S167" s="65" t="s">
        <v>71</v>
      </c>
      <c r="T167">
        <f t="shared" si="5"/>
        <v>26847</v>
      </c>
      <c r="U167">
        <v>26659</v>
      </c>
    </row>
    <row r="168" spans="15:21" x14ac:dyDescent="0.25">
      <c r="O168" s="66">
        <v>165</v>
      </c>
      <c r="P168" s="65">
        <f t="shared" si="4"/>
        <v>14</v>
      </c>
      <c r="Q168" s="65">
        <v>9</v>
      </c>
      <c r="S168" s="65" t="s">
        <v>72</v>
      </c>
      <c r="T168">
        <f t="shared" si="5"/>
        <v>27010</v>
      </c>
      <c r="U168">
        <v>26551</v>
      </c>
    </row>
    <row r="169" spans="15:21" x14ac:dyDescent="0.25">
      <c r="O169" s="66">
        <v>166</v>
      </c>
      <c r="P169" s="65">
        <f t="shared" si="4"/>
        <v>14</v>
      </c>
      <c r="Q169" s="65">
        <v>10</v>
      </c>
      <c r="S169" s="65" t="s">
        <v>73</v>
      </c>
      <c r="T169">
        <f t="shared" si="5"/>
        <v>26765</v>
      </c>
      <c r="U169">
        <v>27836</v>
      </c>
    </row>
    <row r="170" spans="15:21" x14ac:dyDescent="0.25">
      <c r="O170" s="66">
        <v>167</v>
      </c>
      <c r="P170" s="65">
        <f t="shared" si="4"/>
        <v>14</v>
      </c>
      <c r="Q170" s="65">
        <v>11</v>
      </c>
      <c r="S170" s="65" t="s">
        <v>74</v>
      </c>
      <c r="T170">
        <f t="shared" si="5"/>
        <v>26295</v>
      </c>
      <c r="U170">
        <v>25059</v>
      </c>
    </row>
    <row r="171" spans="15:21" x14ac:dyDescent="0.25">
      <c r="O171" s="66">
        <v>168</v>
      </c>
      <c r="P171" s="65">
        <f t="shared" si="4"/>
        <v>14</v>
      </c>
      <c r="Q171" s="65">
        <v>12</v>
      </c>
      <c r="S171" s="65" t="s">
        <v>75</v>
      </c>
      <c r="T171">
        <f t="shared" si="5"/>
        <v>26115</v>
      </c>
      <c r="U171">
        <v>25044</v>
      </c>
    </row>
    <row r="172" spans="15:21" x14ac:dyDescent="0.25">
      <c r="O172" s="66">
        <v>169</v>
      </c>
      <c r="P172" s="65">
        <f t="shared" si="4"/>
        <v>15</v>
      </c>
      <c r="Q172" s="65">
        <v>1</v>
      </c>
      <c r="R172">
        <v>1808</v>
      </c>
      <c r="S172" s="65" t="s">
        <v>64</v>
      </c>
      <c r="T172">
        <f t="shared" si="5"/>
        <v>26631</v>
      </c>
      <c r="U172">
        <v>26631</v>
      </c>
    </row>
    <row r="173" spans="15:21" x14ac:dyDescent="0.25">
      <c r="O173" s="66">
        <v>170</v>
      </c>
      <c r="P173" s="65">
        <f t="shared" si="4"/>
        <v>15</v>
      </c>
      <c r="Q173" s="65">
        <v>2</v>
      </c>
      <c r="S173" s="65" t="s">
        <v>65</v>
      </c>
      <c r="T173">
        <f t="shared" si="5"/>
        <v>27847</v>
      </c>
      <c r="U173">
        <v>26093</v>
      </c>
    </row>
    <row r="174" spans="15:21" x14ac:dyDescent="0.25">
      <c r="O174" s="66">
        <v>171</v>
      </c>
      <c r="P174" s="65">
        <f t="shared" si="4"/>
        <v>15</v>
      </c>
      <c r="Q174" s="65">
        <v>3</v>
      </c>
      <c r="S174" s="65" t="s">
        <v>66</v>
      </c>
      <c r="T174">
        <f t="shared" si="5"/>
        <v>28078</v>
      </c>
      <c r="U174">
        <v>27516</v>
      </c>
    </row>
    <row r="175" spans="15:21" x14ac:dyDescent="0.25">
      <c r="O175" s="66">
        <v>172</v>
      </c>
      <c r="P175" s="65">
        <f t="shared" si="4"/>
        <v>15</v>
      </c>
      <c r="Q175" s="65">
        <v>4</v>
      </c>
      <c r="S175" s="65" t="s">
        <v>67</v>
      </c>
      <c r="T175">
        <f t="shared" si="5"/>
        <v>27191</v>
      </c>
      <c r="U175">
        <v>28442</v>
      </c>
    </row>
    <row r="176" spans="15:21" x14ac:dyDescent="0.25">
      <c r="O176" s="66">
        <v>173</v>
      </c>
      <c r="P176" s="65">
        <f t="shared" si="4"/>
        <v>15</v>
      </c>
      <c r="Q176" s="65">
        <v>5</v>
      </c>
      <c r="S176" s="65" t="s">
        <v>68</v>
      </c>
      <c r="T176">
        <f t="shared" si="5"/>
        <v>25766</v>
      </c>
      <c r="U176">
        <v>25405</v>
      </c>
    </row>
    <row r="177" spans="15:21" x14ac:dyDescent="0.25">
      <c r="O177" s="66">
        <v>174</v>
      </c>
      <c r="P177" s="65">
        <f t="shared" si="4"/>
        <v>15</v>
      </c>
      <c r="Q177" s="65">
        <v>6</v>
      </c>
      <c r="S177" s="65" t="s">
        <v>69</v>
      </c>
      <c r="T177">
        <f t="shared" si="5"/>
        <v>26310</v>
      </c>
      <c r="U177">
        <v>27047</v>
      </c>
    </row>
    <row r="178" spans="15:21" x14ac:dyDescent="0.25">
      <c r="O178" s="66">
        <v>175</v>
      </c>
      <c r="P178" s="65">
        <f t="shared" si="4"/>
        <v>15</v>
      </c>
      <c r="Q178" s="65">
        <v>7</v>
      </c>
      <c r="S178" s="65" t="s">
        <v>70</v>
      </c>
      <c r="T178">
        <f t="shared" si="5"/>
        <v>26789</v>
      </c>
      <c r="U178">
        <v>29280</v>
      </c>
    </row>
    <row r="179" spans="15:21" x14ac:dyDescent="0.25">
      <c r="O179" s="66">
        <v>176</v>
      </c>
      <c r="P179" s="65">
        <f t="shared" si="4"/>
        <v>15</v>
      </c>
      <c r="Q179" s="65">
        <v>8</v>
      </c>
      <c r="S179" s="65" t="s">
        <v>71</v>
      </c>
      <c r="T179">
        <f t="shared" si="5"/>
        <v>27551</v>
      </c>
      <c r="U179">
        <v>27358</v>
      </c>
    </row>
    <row r="180" spans="15:21" x14ac:dyDescent="0.25">
      <c r="O180" s="66">
        <v>177</v>
      </c>
      <c r="P180" s="65">
        <f t="shared" si="4"/>
        <v>15</v>
      </c>
      <c r="Q180" s="65">
        <v>9</v>
      </c>
      <c r="S180" s="65" t="s">
        <v>72</v>
      </c>
      <c r="T180">
        <f t="shared" si="5"/>
        <v>27891</v>
      </c>
      <c r="U180">
        <v>27417</v>
      </c>
    </row>
    <row r="181" spans="15:21" x14ac:dyDescent="0.25">
      <c r="O181" s="66">
        <v>178</v>
      </c>
      <c r="P181" s="65">
        <f t="shared" si="4"/>
        <v>15</v>
      </c>
      <c r="Q181" s="65">
        <v>10</v>
      </c>
      <c r="S181" s="65" t="s">
        <v>73</v>
      </c>
      <c r="T181">
        <f t="shared" si="5"/>
        <v>28060</v>
      </c>
      <c r="U181">
        <v>29122</v>
      </c>
    </row>
    <row r="182" spans="15:21" x14ac:dyDescent="0.25">
      <c r="O182" s="66">
        <v>179</v>
      </c>
      <c r="P182" s="65">
        <f t="shared" si="4"/>
        <v>15</v>
      </c>
      <c r="Q182" s="65">
        <v>11</v>
      </c>
      <c r="S182" s="65" t="s">
        <v>74</v>
      </c>
      <c r="T182">
        <f t="shared" si="5"/>
        <v>27805</v>
      </c>
      <c r="U182">
        <v>26498</v>
      </c>
    </row>
    <row r="183" spans="15:21" x14ac:dyDescent="0.25">
      <c r="O183" s="66">
        <v>180</v>
      </c>
      <c r="P183" s="65">
        <f t="shared" si="4"/>
        <v>15</v>
      </c>
      <c r="Q183" s="65">
        <v>12</v>
      </c>
      <c r="S183" s="65" t="s">
        <v>75</v>
      </c>
      <c r="T183">
        <f t="shared" si="5"/>
        <v>28381</v>
      </c>
      <c r="U183">
        <v>27217</v>
      </c>
    </row>
    <row r="184" spans="15:21" x14ac:dyDescent="0.25">
      <c r="O184" s="66">
        <v>181</v>
      </c>
      <c r="P184" s="65">
        <f t="shared" si="4"/>
        <v>16</v>
      </c>
      <c r="Q184" s="65">
        <v>1</v>
      </c>
      <c r="R184">
        <v>1809</v>
      </c>
      <c r="S184" s="65" t="s">
        <v>64</v>
      </c>
      <c r="T184">
        <f t="shared" si="5"/>
        <v>30341</v>
      </c>
      <c r="U184">
        <v>30341</v>
      </c>
    </row>
    <row r="185" spans="15:21" x14ac:dyDescent="0.25">
      <c r="O185" s="66">
        <v>182</v>
      </c>
      <c r="P185" s="65">
        <f t="shared" si="4"/>
        <v>16</v>
      </c>
      <c r="Q185" s="65">
        <v>2</v>
      </c>
      <c r="S185" s="65" t="s">
        <v>65</v>
      </c>
      <c r="T185">
        <f t="shared" si="5"/>
        <v>29998</v>
      </c>
      <c r="U185">
        <v>28108</v>
      </c>
    </row>
    <row r="186" spans="15:21" x14ac:dyDescent="0.25">
      <c r="O186" s="66">
        <v>183</v>
      </c>
      <c r="P186" s="65">
        <f t="shared" si="4"/>
        <v>16</v>
      </c>
      <c r="Q186" s="65">
        <v>3</v>
      </c>
      <c r="S186" s="65" t="s">
        <v>66</v>
      </c>
      <c r="T186">
        <f t="shared" si="5"/>
        <v>29793</v>
      </c>
      <c r="U186">
        <v>29197</v>
      </c>
    </row>
    <row r="187" spans="15:21" x14ac:dyDescent="0.25">
      <c r="O187" s="66">
        <v>184</v>
      </c>
      <c r="P187" s="65">
        <f t="shared" si="4"/>
        <v>16</v>
      </c>
      <c r="Q187" s="65">
        <v>4</v>
      </c>
      <c r="S187" s="65" t="s">
        <v>67</v>
      </c>
      <c r="T187">
        <f t="shared" si="5"/>
        <v>30207</v>
      </c>
      <c r="U187">
        <v>31596</v>
      </c>
    </row>
    <row r="188" spans="15:21" x14ac:dyDescent="0.25">
      <c r="O188" s="66">
        <v>185</v>
      </c>
      <c r="P188" s="65">
        <f t="shared" si="4"/>
        <v>16</v>
      </c>
      <c r="Q188" s="65">
        <v>5</v>
      </c>
      <c r="S188" s="65" t="s">
        <v>68</v>
      </c>
      <c r="T188">
        <f t="shared" si="5"/>
        <v>30101</v>
      </c>
      <c r="U188">
        <v>29768</v>
      </c>
    </row>
    <row r="189" spans="15:21" x14ac:dyDescent="0.25">
      <c r="O189" s="66">
        <v>186</v>
      </c>
      <c r="P189" s="65">
        <f t="shared" si="4"/>
        <v>16</v>
      </c>
      <c r="Q189" s="65">
        <v>6</v>
      </c>
      <c r="S189" s="65" t="s">
        <v>69</v>
      </c>
      <c r="T189">
        <f t="shared" si="5"/>
        <v>30288</v>
      </c>
      <c r="U189">
        <v>31136</v>
      </c>
    </row>
    <row r="190" spans="15:21" x14ac:dyDescent="0.25">
      <c r="O190" s="66">
        <v>187</v>
      </c>
      <c r="P190" s="65">
        <f t="shared" si="4"/>
        <v>16</v>
      </c>
      <c r="Q190" s="65">
        <v>7</v>
      </c>
      <c r="S190" s="65" t="s">
        <v>70</v>
      </c>
      <c r="T190">
        <f t="shared" si="5"/>
        <v>30968</v>
      </c>
      <c r="U190">
        <v>33848</v>
      </c>
    </row>
    <row r="191" spans="15:21" x14ac:dyDescent="0.25">
      <c r="O191" s="66">
        <v>188</v>
      </c>
      <c r="P191" s="65">
        <f t="shared" si="4"/>
        <v>16</v>
      </c>
      <c r="Q191" s="65">
        <v>8</v>
      </c>
      <c r="S191" s="65" t="s">
        <v>71</v>
      </c>
      <c r="T191">
        <f t="shared" si="5"/>
        <v>30022</v>
      </c>
      <c r="U191">
        <v>29812</v>
      </c>
    </row>
    <row r="192" spans="15:21" x14ac:dyDescent="0.25">
      <c r="O192" s="66">
        <v>189</v>
      </c>
      <c r="P192" s="65">
        <f t="shared" si="4"/>
        <v>16</v>
      </c>
      <c r="Q192" s="65">
        <v>9</v>
      </c>
      <c r="S192" s="65" t="s">
        <v>72</v>
      </c>
      <c r="T192">
        <f t="shared" si="5"/>
        <v>30078</v>
      </c>
      <c r="U192">
        <v>29567</v>
      </c>
    </row>
    <row r="193" spans="15:21" x14ac:dyDescent="0.25">
      <c r="O193" s="66">
        <v>190</v>
      </c>
      <c r="P193" s="65">
        <f t="shared" si="4"/>
        <v>16</v>
      </c>
      <c r="Q193" s="65">
        <v>10</v>
      </c>
      <c r="S193" s="65" t="s">
        <v>73</v>
      </c>
      <c r="T193">
        <f t="shared" si="5"/>
        <v>30534</v>
      </c>
      <c r="U193">
        <v>31755</v>
      </c>
    </row>
    <row r="194" spans="15:21" x14ac:dyDescent="0.25">
      <c r="O194" s="66">
        <v>191</v>
      </c>
      <c r="P194" s="65">
        <f t="shared" si="4"/>
        <v>16</v>
      </c>
      <c r="Q194" s="65">
        <v>11</v>
      </c>
      <c r="S194" s="65" t="s">
        <v>74</v>
      </c>
      <c r="T194">
        <f t="shared" si="5"/>
        <v>30278</v>
      </c>
      <c r="U194">
        <v>28855</v>
      </c>
    </row>
    <row r="195" spans="15:21" x14ac:dyDescent="0.25">
      <c r="O195" s="66">
        <v>192</v>
      </c>
      <c r="P195" s="65">
        <f t="shared" si="4"/>
        <v>16</v>
      </c>
      <c r="Q195" s="65">
        <v>12</v>
      </c>
      <c r="S195" s="65" t="s">
        <v>75</v>
      </c>
      <c r="T195">
        <f t="shared" si="5"/>
        <v>30810</v>
      </c>
      <c r="U195">
        <v>29547</v>
      </c>
    </row>
    <row r="196" spans="15:21" x14ac:dyDescent="0.25">
      <c r="O196" s="66">
        <v>193</v>
      </c>
      <c r="P196" s="65">
        <f t="shared" ref="P196:P259" si="6">ROUNDUP(O196/12,0)</f>
        <v>17</v>
      </c>
      <c r="Q196" s="65">
        <v>1</v>
      </c>
      <c r="R196">
        <v>1810</v>
      </c>
      <c r="S196" s="65" t="s">
        <v>64</v>
      </c>
      <c r="T196">
        <f t="shared" ref="T196:T259" si="7">INDEX($B$7:$M$62,P196,Q196)</f>
        <v>31279</v>
      </c>
      <c r="U196">
        <v>31279</v>
      </c>
    </row>
    <row r="197" spans="15:21" x14ac:dyDescent="0.25">
      <c r="O197" s="66">
        <v>194</v>
      </c>
      <c r="P197" s="65">
        <f t="shared" si="6"/>
        <v>17</v>
      </c>
      <c r="Q197" s="65">
        <v>2</v>
      </c>
      <c r="S197" s="65" t="s">
        <v>65</v>
      </c>
      <c r="T197">
        <f t="shared" si="7"/>
        <v>34271</v>
      </c>
      <c r="U197">
        <v>32112</v>
      </c>
    </row>
    <row r="198" spans="15:21" x14ac:dyDescent="0.25">
      <c r="O198" s="66">
        <v>195</v>
      </c>
      <c r="P198" s="65">
        <f t="shared" si="6"/>
        <v>17</v>
      </c>
      <c r="Q198" s="65">
        <v>3</v>
      </c>
      <c r="S198" s="65" t="s">
        <v>66</v>
      </c>
      <c r="T198">
        <f t="shared" si="7"/>
        <v>34581</v>
      </c>
      <c r="U198">
        <v>33889</v>
      </c>
    </row>
    <row r="199" spans="15:21" x14ac:dyDescent="0.25">
      <c r="O199" s="66">
        <v>196</v>
      </c>
      <c r="P199" s="65">
        <f t="shared" si="6"/>
        <v>17</v>
      </c>
      <c r="Q199" s="65">
        <v>4</v>
      </c>
      <c r="S199" s="65" t="s">
        <v>67</v>
      </c>
      <c r="T199">
        <f t="shared" si="7"/>
        <v>34918</v>
      </c>
      <c r="U199">
        <v>36524</v>
      </c>
    </row>
    <row r="200" spans="15:21" x14ac:dyDescent="0.25">
      <c r="O200" s="66">
        <v>197</v>
      </c>
      <c r="P200" s="65">
        <f t="shared" si="6"/>
        <v>17</v>
      </c>
      <c r="Q200" s="65">
        <v>5</v>
      </c>
      <c r="S200" s="65" t="s">
        <v>68</v>
      </c>
      <c r="T200">
        <f t="shared" si="7"/>
        <v>34450</v>
      </c>
      <c r="U200">
        <v>33968</v>
      </c>
    </row>
    <row r="201" spans="15:21" x14ac:dyDescent="0.25">
      <c r="O201" s="66">
        <v>198</v>
      </c>
      <c r="P201" s="65">
        <f t="shared" si="6"/>
        <v>17</v>
      </c>
      <c r="Q201" s="65">
        <v>6</v>
      </c>
      <c r="S201" s="65" t="s">
        <v>69</v>
      </c>
      <c r="T201">
        <f t="shared" si="7"/>
        <v>34735</v>
      </c>
      <c r="U201">
        <v>35708</v>
      </c>
    </row>
    <row r="202" spans="15:21" x14ac:dyDescent="0.25">
      <c r="O202" s="66">
        <v>199</v>
      </c>
      <c r="P202" s="65">
        <f t="shared" si="6"/>
        <v>17</v>
      </c>
      <c r="Q202" s="65">
        <v>7</v>
      </c>
      <c r="S202" s="65" t="s">
        <v>70</v>
      </c>
      <c r="T202">
        <f t="shared" si="7"/>
        <v>36634</v>
      </c>
      <c r="U202">
        <v>40441</v>
      </c>
    </row>
    <row r="203" spans="15:21" x14ac:dyDescent="0.25">
      <c r="O203" s="66">
        <v>200</v>
      </c>
      <c r="P203" s="65">
        <f t="shared" si="6"/>
        <v>17</v>
      </c>
      <c r="Q203" s="65">
        <v>8</v>
      </c>
      <c r="S203" s="65" t="s">
        <v>71</v>
      </c>
      <c r="T203">
        <f t="shared" si="7"/>
        <v>37143</v>
      </c>
      <c r="U203">
        <v>36883</v>
      </c>
    </row>
    <row r="204" spans="15:21" x14ac:dyDescent="0.25">
      <c r="O204" s="66">
        <v>201</v>
      </c>
      <c r="P204" s="65">
        <f t="shared" si="6"/>
        <v>17</v>
      </c>
      <c r="Q204" s="65">
        <v>9</v>
      </c>
      <c r="S204" s="65" t="s">
        <v>72</v>
      </c>
      <c r="T204">
        <f t="shared" si="7"/>
        <v>37059</v>
      </c>
      <c r="U204">
        <v>36429</v>
      </c>
    </row>
    <row r="205" spans="15:21" x14ac:dyDescent="0.25">
      <c r="O205" s="66">
        <v>202</v>
      </c>
      <c r="P205" s="65">
        <f t="shared" si="6"/>
        <v>17</v>
      </c>
      <c r="Q205" s="65">
        <v>10</v>
      </c>
      <c r="S205" s="65" t="s">
        <v>73</v>
      </c>
      <c r="T205">
        <f t="shared" si="7"/>
        <v>37071</v>
      </c>
      <c r="U205">
        <v>38554</v>
      </c>
    </row>
    <row r="206" spans="15:21" x14ac:dyDescent="0.25">
      <c r="O206" s="66">
        <v>203</v>
      </c>
      <c r="P206" s="65">
        <f t="shared" si="6"/>
        <v>17</v>
      </c>
      <c r="Q206" s="65">
        <v>11</v>
      </c>
      <c r="S206" s="65" t="s">
        <v>74</v>
      </c>
      <c r="T206">
        <f t="shared" si="7"/>
        <v>35710</v>
      </c>
      <c r="U206">
        <v>34032</v>
      </c>
    </row>
    <row r="207" spans="15:21" x14ac:dyDescent="0.25">
      <c r="O207" s="66">
        <v>204</v>
      </c>
      <c r="P207" s="65">
        <f t="shared" si="6"/>
        <v>17</v>
      </c>
      <c r="Q207" s="65">
        <v>12</v>
      </c>
      <c r="S207" s="65" t="s">
        <v>75</v>
      </c>
      <c r="T207">
        <f t="shared" si="7"/>
        <v>34586</v>
      </c>
      <c r="U207">
        <v>32976</v>
      </c>
    </row>
    <row r="208" spans="15:21" x14ac:dyDescent="0.25">
      <c r="O208" s="66">
        <v>205</v>
      </c>
      <c r="P208" s="65">
        <f t="shared" si="6"/>
        <v>18</v>
      </c>
      <c r="Q208" s="65">
        <v>1</v>
      </c>
      <c r="R208">
        <v>1811</v>
      </c>
      <c r="S208" s="65" t="s">
        <v>64</v>
      </c>
      <c r="T208">
        <f t="shared" si="7"/>
        <v>32878</v>
      </c>
      <c r="U208">
        <v>32876</v>
      </c>
    </row>
    <row r="209" spans="15:21" x14ac:dyDescent="0.25">
      <c r="O209" s="66">
        <v>206</v>
      </c>
      <c r="P209" s="65">
        <f t="shared" si="6"/>
        <v>18</v>
      </c>
      <c r="Q209" s="65">
        <v>2</v>
      </c>
      <c r="S209" s="65" t="s">
        <v>65</v>
      </c>
      <c r="T209">
        <f t="shared" si="7"/>
        <v>33363</v>
      </c>
      <c r="U209">
        <v>32062</v>
      </c>
    </row>
    <row r="210" spans="15:21" x14ac:dyDescent="0.25">
      <c r="O210" s="66">
        <v>207</v>
      </c>
      <c r="P210" s="65">
        <f t="shared" si="6"/>
        <v>18</v>
      </c>
      <c r="Q210" s="65">
        <v>3</v>
      </c>
      <c r="S210" s="65" t="s">
        <v>66</v>
      </c>
      <c r="T210">
        <f t="shared" si="7"/>
        <v>33276</v>
      </c>
      <c r="U210">
        <v>32877</v>
      </c>
    </row>
    <row r="211" spans="15:21" x14ac:dyDescent="0.25">
      <c r="O211" s="66">
        <v>208</v>
      </c>
      <c r="P211" s="65">
        <f t="shared" si="6"/>
        <v>18</v>
      </c>
      <c r="Q211" s="65">
        <v>4</v>
      </c>
      <c r="S211" s="65" t="s">
        <v>67</v>
      </c>
      <c r="T211">
        <f t="shared" si="7"/>
        <v>32776</v>
      </c>
      <c r="U211">
        <v>33726</v>
      </c>
    </row>
    <row r="212" spans="15:21" x14ac:dyDescent="0.25">
      <c r="O212" s="66">
        <v>209</v>
      </c>
      <c r="P212" s="65">
        <f t="shared" si="6"/>
        <v>18</v>
      </c>
      <c r="Q212" s="65">
        <v>5</v>
      </c>
      <c r="S212" s="65" t="s">
        <v>68</v>
      </c>
      <c r="T212">
        <f t="shared" si="7"/>
        <v>34210</v>
      </c>
      <c r="U212">
        <v>33902</v>
      </c>
    </row>
    <row r="213" spans="15:21" x14ac:dyDescent="0.25">
      <c r="O213" s="66">
        <v>210</v>
      </c>
      <c r="P213" s="65">
        <f t="shared" si="6"/>
        <v>18</v>
      </c>
      <c r="Q213" s="65">
        <v>6</v>
      </c>
      <c r="S213" s="65" t="s">
        <v>69</v>
      </c>
      <c r="T213">
        <f t="shared" si="7"/>
        <v>34281</v>
      </c>
      <c r="U213">
        <v>34864</v>
      </c>
    </row>
    <row r="214" spans="15:21" x14ac:dyDescent="0.25">
      <c r="O214" s="66">
        <v>211</v>
      </c>
      <c r="P214" s="65">
        <f t="shared" si="6"/>
        <v>18</v>
      </c>
      <c r="Q214" s="65">
        <v>7</v>
      </c>
      <c r="S214" s="65" t="s">
        <v>70</v>
      </c>
      <c r="T214">
        <f t="shared" si="7"/>
        <v>33666</v>
      </c>
      <c r="U214">
        <v>35619</v>
      </c>
    </row>
    <row r="215" spans="15:21" x14ac:dyDescent="0.25">
      <c r="O215" s="66">
        <v>212</v>
      </c>
      <c r="P215" s="65">
        <f t="shared" si="6"/>
        <v>18</v>
      </c>
      <c r="Q215" s="65">
        <v>8</v>
      </c>
      <c r="S215" s="65" t="s">
        <v>71</v>
      </c>
      <c r="T215">
        <f t="shared" si="7"/>
        <v>34837</v>
      </c>
      <c r="U215">
        <v>34698</v>
      </c>
    </row>
    <row r="216" spans="15:21" x14ac:dyDescent="0.25">
      <c r="O216" s="66">
        <v>213</v>
      </c>
      <c r="P216" s="65">
        <f t="shared" si="6"/>
        <v>18</v>
      </c>
      <c r="Q216" s="65">
        <v>9</v>
      </c>
      <c r="S216" s="65" t="s">
        <v>72</v>
      </c>
      <c r="T216">
        <f t="shared" si="7"/>
        <v>34918</v>
      </c>
      <c r="U216">
        <v>34534</v>
      </c>
    </row>
    <row r="217" spans="15:21" x14ac:dyDescent="0.25">
      <c r="O217" s="66">
        <v>214</v>
      </c>
      <c r="P217" s="65">
        <f t="shared" si="6"/>
        <v>18</v>
      </c>
      <c r="Q217" s="65">
        <v>10</v>
      </c>
      <c r="S217" s="65" t="s">
        <v>73</v>
      </c>
      <c r="T217">
        <f t="shared" si="7"/>
        <v>34807</v>
      </c>
      <c r="U217">
        <v>35677</v>
      </c>
    </row>
    <row r="218" spans="15:21" x14ac:dyDescent="0.25">
      <c r="O218" s="66">
        <v>215</v>
      </c>
      <c r="P218" s="65">
        <f t="shared" si="6"/>
        <v>18</v>
      </c>
      <c r="Q218" s="65">
        <v>11</v>
      </c>
      <c r="S218" s="65" t="s">
        <v>74</v>
      </c>
      <c r="T218">
        <f t="shared" si="7"/>
        <v>33150</v>
      </c>
      <c r="U218">
        <v>32189</v>
      </c>
    </row>
    <row r="219" spans="15:21" x14ac:dyDescent="0.25">
      <c r="O219" s="66">
        <v>216</v>
      </c>
      <c r="P219" s="65">
        <f t="shared" si="6"/>
        <v>18</v>
      </c>
      <c r="Q219" s="65">
        <v>12</v>
      </c>
      <c r="S219" s="65" t="s">
        <v>75</v>
      </c>
      <c r="T219">
        <f t="shared" si="7"/>
        <v>34470</v>
      </c>
      <c r="U219">
        <v>33574</v>
      </c>
    </row>
    <row r="220" spans="15:21" x14ac:dyDescent="0.25">
      <c r="O220" s="66">
        <v>217</v>
      </c>
      <c r="P220" s="65">
        <f t="shared" si="6"/>
        <v>19</v>
      </c>
      <c r="Q220" s="65">
        <v>1</v>
      </c>
      <c r="R220">
        <v>1812</v>
      </c>
      <c r="S220" s="65" t="s">
        <v>64</v>
      </c>
      <c r="T220">
        <f t="shared" si="7"/>
        <v>36828</v>
      </c>
      <c r="U220">
        <v>33826</v>
      </c>
    </row>
    <row r="221" spans="15:21" x14ac:dyDescent="0.25">
      <c r="O221" s="66">
        <v>218</v>
      </c>
      <c r="P221" s="65">
        <f t="shared" si="6"/>
        <v>19</v>
      </c>
      <c r="Q221" s="65">
        <v>2</v>
      </c>
      <c r="S221" s="65" t="s">
        <v>65</v>
      </c>
      <c r="T221">
        <f t="shared" si="7"/>
        <v>36280</v>
      </c>
      <c r="U221">
        <v>33994</v>
      </c>
    </row>
    <row r="222" spans="15:21" x14ac:dyDescent="0.25">
      <c r="O222" s="66">
        <v>219</v>
      </c>
      <c r="P222" s="65">
        <f t="shared" si="6"/>
        <v>19</v>
      </c>
      <c r="Q222" s="65">
        <v>3</v>
      </c>
      <c r="S222" s="65" t="s">
        <v>66</v>
      </c>
      <c r="T222">
        <f t="shared" si="7"/>
        <v>36973</v>
      </c>
      <c r="U222">
        <v>36234</v>
      </c>
    </row>
    <row r="223" spans="15:21" x14ac:dyDescent="0.25">
      <c r="O223" s="66">
        <v>220</v>
      </c>
      <c r="P223" s="65">
        <f t="shared" si="6"/>
        <v>19</v>
      </c>
      <c r="Q223" s="65">
        <v>4</v>
      </c>
      <c r="S223" s="65" t="s">
        <v>67</v>
      </c>
      <c r="T223">
        <f t="shared" si="7"/>
        <v>35867</v>
      </c>
      <c r="U223">
        <v>37517</v>
      </c>
    </row>
    <row r="224" spans="15:21" x14ac:dyDescent="0.25">
      <c r="O224" s="66">
        <v>221</v>
      </c>
      <c r="P224" s="65">
        <f t="shared" si="6"/>
        <v>19</v>
      </c>
      <c r="Q224" s="65">
        <v>5</v>
      </c>
      <c r="S224" s="65" t="s">
        <v>68</v>
      </c>
      <c r="T224">
        <f t="shared" si="7"/>
        <v>35487</v>
      </c>
      <c r="U224">
        <v>34990</v>
      </c>
    </row>
    <row r="225" spans="15:21" x14ac:dyDescent="0.25">
      <c r="O225" s="66">
        <v>222</v>
      </c>
      <c r="P225" s="65">
        <f t="shared" si="6"/>
        <v>19</v>
      </c>
      <c r="Q225" s="65">
        <v>6</v>
      </c>
      <c r="S225" s="65" t="s">
        <v>69</v>
      </c>
      <c r="T225">
        <f t="shared" si="7"/>
        <v>36961</v>
      </c>
      <c r="U225">
        <v>37996</v>
      </c>
    </row>
    <row r="226" spans="15:21" x14ac:dyDescent="0.25">
      <c r="O226" s="66">
        <v>223</v>
      </c>
      <c r="P226" s="65">
        <f t="shared" si="6"/>
        <v>19</v>
      </c>
      <c r="Q226" s="65">
        <v>7</v>
      </c>
      <c r="S226" s="65" t="s">
        <v>70</v>
      </c>
      <c r="T226">
        <f t="shared" si="7"/>
        <v>35962</v>
      </c>
      <c r="U226">
        <v>39307</v>
      </c>
    </row>
    <row r="227" spans="15:21" x14ac:dyDescent="0.25">
      <c r="O227" s="66">
        <v>224</v>
      </c>
      <c r="P227" s="65">
        <f t="shared" si="6"/>
        <v>19</v>
      </c>
      <c r="Q227" s="65">
        <v>8</v>
      </c>
      <c r="S227" s="65" t="s">
        <v>71</v>
      </c>
      <c r="T227">
        <f t="shared" si="7"/>
        <v>36917</v>
      </c>
      <c r="U227">
        <v>36659</v>
      </c>
    </row>
    <row r="228" spans="15:21" x14ac:dyDescent="0.25">
      <c r="O228" s="66">
        <v>225</v>
      </c>
      <c r="P228" s="65">
        <f t="shared" si="6"/>
        <v>19</v>
      </c>
      <c r="Q228" s="65">
        <v>9</v>
      </c>
      <c r="S228" s="65" t="s">
        <v>72</v>
      </c>
      <c r="T228">
        <f t="shared" si="7"/>
        <v>35670</v>
      </c>
      <c r="U228">
        <v>35064</v>
      </c>
    </row>
    <row r="229" spans="15:21" x14ac:dyDescent="0.25">
      <c r="O229" s="66">
        <v>226</v>
      </c>
      <c r="P229" s="65">
        <f t="shared" si="6"/>
        <v>19</v>
      </c>
      <c r="Q229" s="65">
        <v>10</v>
      </c>
      <c r="S229" s="65" t="s">
        <v>73</v>
      </c>
      <c r="T229">
        <f t="shared" si="7"/>
        <v>36467</v>
      </c>
      <c r="U229">
        <v>37926</v>
      </c>
    </row>
    <row r="230" spans="15:21" x14ac:dyDescent="0.25">
      <c r="O230" s="66">
        <v>227</v>
      </c>
      <c r="P230" s="65">
        <f t="shared" si="6"/>
        <v>19</v>
      </c>
      <c r="Q230" s="65">
        <v>11</v>
      </c>
      <c r="S230" s="65" t="s">
        <v>74</v>
      </c>
      <c r="T230">
        <f t="shared" si="7"/>
        <v>36225</v>
      </c>
      <c r="U230">
        <v>34522</v>
      </c>
    </row>
    <row r="231" spans="15:21" x14ac:dyDescent="0.25">
      <c r="O231" s="66">
        <v>228</v>
      </c>
      <c r="P231" s="65">
        <f t="shared" si="6"/>
        <v>19</v>
      </c>
      <c r="Q231" s="65">
        <v>12</v>
      </c>
      <c r="S231" s="65" t="s">
        <v>75</v>
      </c>
      <c r="T231">
        <f t="shared" si="7"/>
        <v>37642</v>
      </c>
      <c r="U231">
        <v>36099</v>
      </c>
    </row>
    <row r="232" spans="15:21" x14ac:dyDescent="0.25">
      <c r="O232" s="66">
        <v>229</v>
      </c>
      <c r="P232" s="65">
        <f t="shared" si="6"/>
        <v>20</v>
      </c>
      <c r="Q232" s="65">
        <v>1</v>
      </c>
      <c r="R232">
        <v>1813</v>
      </c>
      <c r="S232" s="65" t="s">
        <v>64</v>
      </c>
      <c r="T232">
        <f t="shared" si="7"/>
        <v>38944</v>
      </c>
      <c r="U232">
        <v>38944</v>
      </c>
    </row>
    <row r="233" spans="15:21" x14ac:dyDescent="0.25">
      <c r="O233" s="66">
        <v>230</v>
      </c>
      <c r="P233" s="65">
        <f t="shared" si="6"/>
        <v>20</v>
      </c>
      <c r="Q233" s="65">
        <v>2</v>
      </c>
      <c r="S233" s="65" t="s">
        <v>65</v>
      </c>
      <c r="T233">
        <f t="shared" si="7"/>
        <v>37835</v>
      </c>
      <c r="U233">
        <v>35451</v>
      </c>
    </row>
    <row r="234" spans="15:21" x14ac:dyDescent="0.25">
      <c r="O234" s="66">
        <v>231</v>
      </c>
      <c r="P234" s="65">
        <f t="shared" si="6"/>
        <v>20</v>
      </c>
      <c r="Q234" s="65">
        <v>3</v>
      </c>
      <c r="S234" s="65" t="s">
        <v>66</v>
      </c>
      <c r="T234">
        <f t="shared" si="7"/>
        <v>38112</v>
      </c>
      <c r="U234">
        <v>37350</v>
      </c>
    </row>
    <row r="235" spans="15:21" x14ac:dyDescent="0.25">
      <c r="O235" s="66">
        <v>232</v>
      </c>
      <c r="P235" s="65">
        <f t="shared" si="6"/>
        <v>20</v>
      </c>
      <c r="Q235" s="65">
        <v>4</v>
      </c>
      <c r="S235" s="65" t="s">
        <v>67</v>
      </c>
      <c r="T235">
        <f t="shared" si="7"/>
        <v>37347</v>
      </c>
      <c r="U235">
        <v>39065</v>
      </c>
    </row>
    <row r="236" spans="15:21" x14ac:dyDescent="0.25">
      <c r="O236" s="66">
        <v>233</v>
      </c>
      <c r="P236" s="65">
        <f t="shared" si="6"/>
        <v>20</v>
      </c>
      <c r="Q236" s="65">
        <v>5</v>
      </c>
      <c r="S236" s="65" t="s">
        <v>68</v>
      </c>
      <c r="T236">
        <f t="shared" si="7"/>
        <v>35019</v>
      </c>
      <c r="U236">
        <v>34529</v>
      </c>
    </row>
    <row r="237" spans="15:21" x14ac:dyDescent="0.25">
      <c r="O237" s="66">
        <v>234</v>
      </c>
      <c r="P237" s="65">
        <f t="shared" si="6"/>
        <v>20</v>
      </c>
      <c r="Q237" s="65">
        <v>6</v>
      </c>
      <c r="S237" s="65" t="s">
        <v>69</v>
      </c>
      <c r="T237">
        <f t="shared" si="7"/>
        <v>39338</v>
      </c>
      <c r="U237">
        <v>40439</v>
      </c>
    </row>
    <row r="238" spans="15:21" x14ac:dyDescent="0.25">
      <c r="O238" s="66">
        <v>235</v>
      </c>
      <c r="P238" s="65">
        <f t="shared" si="6"/>
        <v>20</v>
      </c>
      <c r="Q238" s="65">
        <v>7</v>
      </c>
      <c r="S238" s="65" t="s">
        <v>70</v>
      </c>
      <c r="T238">
        <f t="shared" si="7"/>
        <v>36456</v>
      </c>
      <c r="U238">
        <v>39846</v>
      </c>
    </row>
    <row r="239" spans="15:21" x14ac:dyDescent="0.25">
      <c r="O239" s="66">
        <v>236</v>
      </c>
      <c r="P239" s="65">
        <f t="shared" si="6"/>
        <v>20</v>
      </c>
      <c r="Q239" s="65">
        <v>8</v>
      </c>
      <c r="S239" s="65" t="s">
        <v>71</v>
      </c>
      <c r="T239">
        <f t="shared" si="7"/>
        <v>38191</v>
      </c>
      <c r="U239">
        <v>37924</v>
      </c>
    </row>
    <row r="240" spans="15:21" x14ac:dyDescent="0.25">
      <c r="O240" s="66">
        <v>237</v>
      </c>
      <c r="P240" s="65">
        <f t="shared" si="6"/>
        <v>20</v>
      </c>
      <c r="Q240" s="65">
        <v>9</v>
      </c>
      <c r="S240" s="65" t="s">
        <v>72</v>
      </c>
      <c r="T240">
        <f t="shared" si="7"/>
        <v>37968</v>
      </c>
      <c r="U240">
        <v>37323</v>
      </c>
    </row>
    <row r="241" spans="15:21" x14ac:dyDescent="0.25">
      <c r="O241" s="66">
        <v>238</v>
      </c>
      <c r="P241" s="65">
        <f t="shared" si="6"/>
        <v>20</v>
      </c>
      <c r="Q241" s="65">
        <v>10</v>
      </c>
      <c r="S241" s="65" t="s">
        <v>73</v>
      </c>
      <c r="T241">
        <f t="shared" si="7"/>
        <v>38154</v>
      </c>
      <c r="U241">
        <v>39680</v>
      </c>
    </row>
    <row r="242" spans="15:21" x14ac:dyDescent="0.25">
      <c r="O242" s="66">
        <v>239</v>
      </c>
      <c r="P242" s="65">
        <f t="shared" si="6"/>
        <v>20</v>
      </c>
      <c r="Q242" s="65">
        <v>11</v>
      </c>
      <c r="S242" s="65" t="s">
        <v>74</v>
      </c>
      <c r="T242">
        <f t="shared" si="7"/>
        <v>39501</v>
      </c>
      <c r="U242">
        <v>37644</v>
      </c>
    </row>
    <row r="243" spans="15:21" x14ac:dyDescent="0.25">
      <c r="O243" s="66">
        <v>240</v>
      </c>
      <c r="P243" s="65">
        <f t="shared" si="6"/>
        <v>20</v>
      </c>
      <c r="Q243" s="65">
        <v>12</v>
      </c>
      <c r="S243" s="65" t="s">
        <v>75</v>
      </c>
      <c r="T243">
        <f t="shared" si="7"/>
        <v>41772</v>
      </c>
      <c r="U243">
        <v>40059</v>
      </c>
    </row>
    <row r="244" spans="15:21" x14ac:dyDescent="0.25">
      <c r="O244" s="66">
        <v>241</v>
      </c>
      <c r="P244" s="65">
        <f t="shared" si="6"/>
        <v>21</v>
      </c>
      <c r="Q244" s="65">
        <v>1</v>
      </c>
      <c r="R244">
        <v>1814</v>
      </c>
      <c r="S244" s="65" t="s">
        <v>64</v>
      </c>
      <c r="T244">
        <f t="shared" si="7"/>
        <v>40327</v>
      </c>
      <c r="U244">
        <v>40327</v>
      </c>
    </row>
    <row r="245" spans="15:21" x14ac:dyDescent="0.25">
      <c r="O245" s="66">
        <v>242</v>
      </c>
      <c r="P245" s="65">
        <f t="shared" si="6"/>
        <v>21</v>
      </c>
      <c r="Q245" s="65">
        <v>2</v>
      </c>
      <c r="S245" s="65" t="s">
        <v>65</v>
      </c>
      <c r="T245">
        <f t="shared" si="7"/>
        <v>39562</v>
      </c>
      <c r="U245">
        <v>37070</v>
      </c>
    </row>
    <row r="246" spans="15:21" x14ac:dyDescent="0.25">
      <c r="O246" s="66">
        <v>243</v>
      </c>
      <c r="P246" s="65">
        <f t="shared" si="6"/>
        <v>21</v>
      </c>
      <c r="Q246" s="65">
        <v>3</v>
      </c>
      <c r="S246" s="65" t="s">
        <v>66</v>
      </c>
      <c r="T246">
        <f t="shared" si="7"/>
        <v>39486</v>
      </c>
      <c r="U246">
        <v>38696</v>
      </c>
    </row>
    <row r="247" spans="15:21" x14ac:dyDescent="0.25">
      <c r="O247" s="66">
        <v>244</v>
      </c>
      <c r="P247" s="65">
        <f t="shared" si="6"/>
        <v>21</v>
      </c>
      <c r="Q247" s="65">
        <v>4</v>
      </c>
      <c r="S247" s="65" t="s">
        <v>67</v>
      </c>
      <c r="T247">
        <f t="shared" si="7"/>
        <v>40067</v>
      </c>
      <c r="U247">
        <v>41910</v>
      </c>
    </row>
    <row r="248" spans="15:21" x14ac:dyDescent="0.25">
      <c r="O248" s="66">
        <v>245</v>
      </c>
      <c r="P248" s="65">
        <f t="shared" si="6"/>
        <v>21</v>
      </c>
      <c r="Q248" s="65">
        <v>5</v>
      </c>
      <c r="S248" s="65" t="s">
        <v>68</v>
      </c>
      <c r="T248">
        <f t="shared" si="7"/>
        <v>42605</v>
      </c>
      <c r="U248">
        <v>42009</v>
      </c>
    </row>
    <row r="249" spans="15:21" x14ac:dyDescent="0.25">
      <c r="O249" s="66">
        <v>246</v>
      </c>
      <c r="P249" s="65">
        <f t="shared" si="6"/>
        <v>21</v>
      </c>
      <c r="Q249" s="65">
        <v>6</v>
      </c>
      <c r="S249" s="65" t="s">
        <v>69</v>
      </c>
      <c r="T249">
        <f t="shared" si="7"/>
        <v>43802</v>
      </c>
      <c r="U249">
        <v>45028</v>
      </c>
    </row>
    <row r="250" spans="15:21" x14ac:dyDescent="0.25">
      <c r="O250" s="66">
        <v>247</v>
      </c>
      <c r="P250" s="65">
        <f t="shared" si="6"/>
        <v>21</v>
      </c>
      <c r="Q250" s="65">
        <v>7</v>
      </c>
      <c r="S250" s="65" t="s">
        <v>70</v>
      </c>
      <c r="T250">
        <f t="shared" si="7"/>
        <v>43925</v>
      </c>
      <c r="U250">
        <v>48010</v>
      </c>
    </row>
    <row r="251" spans="15:21" x14ac:dyDescent="0.25">
      <c r="O251" s="66">
        <v>248</v>
      </c>
      <c r="P251" s="65">
        <f t="shared" si="6"/>
        <v>21</v>
      </c>
      <c r="Q251" s="65">
        <v>8</v>
      </c>
      <c r="S251" s="65" t="s">
        <v>71</v>
      </c>
      <c r="T251">
        <f t="shared" si="7"/>
        <v>46456</v>
      </c>
      <c r="U251">
        <v>46131</v>
      </c>
    </row>
    <row r="252" spans="15:21" x14ac:dyDescent="0.25">
      <c r="O252" s="66">
        <v>249</v>
      </c>
      <c r="P252" s="65">
        <f t="shared" si="6"/>
        <v>21</v>
      </c>
      <c r="Q252" s="65">
        <v>9</v>
      </c>
      <c r="S252" s="65" t="s">
        <v>72</v>
      </c>
      <c r="T252">
        <f t="shared" si="7"/>
        <v>45817</v>
      </c>
      <c r="U252">
        <v>45038</v>
      </c>
    </row>
    <row r="253" spans="15:21" x14ac:dyDescent="0.25">
      <c r="O253" s="66">
        <v>250</v>
      </c>
      <c r="P253" s="65">
        <f t="shared" si="6"/>
        <v>21</v>
      </c>
      <c r="Q253" s="65">
        <v>10</v>
      </c>
      <c r="S253" s="65" t="s">
        <v>73</v>
      </c>
      <c r="T253">
        <f t="shared" si="7"/>
        <v>44241</v>
      </c>
      <c r="U253">
        <v>46011</v>
      </c>
    </row>
    <row r="254" spans="15:21" x14ac:dyDescent="0.25">
      <c r="O254" s="66">
        <v>251</v>
      </c>
      <c r="P254" s="65">
        <f t="shared" si="6"/>
        <v>21</v>
      </c>
      <c r="Q254" s="65">
        <v>11</v>
      </c>
      <c r="S254" s="65" t="s">
        <v>74</v>
      </c>
      <c r="T254">
        <f t="shared" si="7"/>
        <v>44845</v>
      </c>
      <c r="U254">
        <v>42737</v>
      </c>
    </row>
    <row r="255" spans="15:21" x14ac:dyDescent="0.25">
      <c r="O255" s="66">
        <v>252</v>
      </c>
      <c r="P255" s="65">
        <f t="shared" si="6"/>
        <v>21</v>
      </c>
      <c r="Q255" s="65">
        <v>12</v>
      </c>
      <c r="S255" s="65" t="s">
        <v>75</v>
      </c>
      <c r="T255">
        <f t="shared" si="7"/>
        <v>43926</v>
      </c>
      <c r="U255">
        <v>42125</v>
      </c>
    </row>
    <row r="256" spans="15:21" x14ac:dyDescent="0.25">
      <c r="O256" s="66">
        <v>253</v>
      </c>
      <c r="P256" s="65">
        <f t="shared" si="6"/>
        <v>22</v>
      </c>
      <c r="Q256" s="65">
        <v>1</v>
      </c>
      <c r="R256">
        <v>1815</v>
      </c>
      <c r="S256" s="65" t="s">
        <v>64</v>
      </c>
      <c r="T256">
        <f t="shared" si="7"/>
        <v>42607</v>
      </c>
      <c r="U256">
        <v>42667</v>
      </c>
    </row>
    <row r="257" spans="15:21" x14ac:dyDescent="0.25">
      <c r="O257" s="66">
        <v>254</v>
      </c>
      <c r="P257" s="65">
        <f t="shared" si="6"/>
        <v>22</v>
      </c>
      <c r="Q257" s="65">
        <v>2</v>
      </c>
      <c r="S257" s="65" t="s">
        <v>65</v>
      </c>
      <c r="T257">
        <f t="shared" si="7"/>
        <v>43023</v>
      </c>
      <c r="U257">
        <v>40313</v>
      </c>
    </row>
    <row r="258" spans="15:21" x14ac:dyDescent="0.25">
      <c r="O258" s="66">
        <v>255</v>
      </c>
      <c r="P258" s="65">
        <f t="shared" si="6"/>
        <v>22</v>
      </c>
      <c r="Q258" s="65">
        <v>3</v>
      </c>
      <c r="S258" s="65" t="s">
        <v>66</v>
      </c>
      <c r="T258">
        <f t="shared" si="7"/>
        <v>43890</v>
      </c>
      <c r="U258">
        <v>43012</v>
      </c>
    </row>
    <row r="259" spans="15:21" x14ac:dyDescent="0.25">
      <c r="O259" s="66">
        <v>256</v>
      </c>
      <c r="P259" s="65">
        <f t="shared" si="6"/>
        <v>22</v>
      </c>
      <c r="Q259" s="65">
        <v>4</v>
      </c>
      <c r="S259" s="65" t="s">
        <v>67</v>
      </c>
      <c r="T259">
        <f t="shared" si="7"/>
        <v>43206</v>
      </c>
      <c r="U259">
        <v>45193</v>
      </c>
    </row>
    <row r="260" spans="15:21" x14ac:dyDescent="0.25">
      <c r="O260" s="66">
        <v>257</v>
      </c>
      <c r="P260" s="65">
        <f t="shared" ref="P260:P323" si="8">ROUNDUP(O260/12,0)</f>
        <v>22</v>
      </c>
      <c r="Q260" s="65">
        <v>5</v>
      </c>
      <c r="S260" s="65" t="s">
        <v>68</v>
      </c>
      <c r="T260">
        <f t="shared" ref="T260:T323" si="9">INDEX($B$7:$M$62,P260,Q260)</f>
        <v>45173</v>
      </c>
      <c r="U260">
        <v>44541</v>
      </c>
    </row>
    <row r="261" spans="15:21" x14ac:dyDescent="0.25">
      <c r="O261" s="66">
        <v>258</v>
      </c>
      <c r="P261" s="65">
        <f t="shared" si="8"/>
        <v>22</v>
      </c>
      <c r="Q261" s="65">
        <v>6</v>
      </c>
      <c r="S261" s="65" t="s">
        <v>69</v>
      </c>
      <c r="T261">
        <f t="shared" si="9"/>
        <v>45674</v>
      </c>
      <c r="U261">
        <v>46953</v>
      </c>
    </row>
    <row r="262" spans="15:21" x14ac:dyDescent="0.25">
      <c r="O262" s="66">
        <v>259</v>
      </c>
      <c r="P262" s="65">
        <f t="shared" si="8"/>
        <v>22</v>
      </c>
      <c r="Q262" s="65">
        <v>7</v>
      </c>
      <c r="S262" s="65" t="s">
        <v>70</v>
      </c>
      <c r="T262">
        <f t="shared" si="9"/>
        <v>42114</v>
      </c>
      <c r="U262">
        <v>46031</v>
      </c>
    </row>
    <row r="263" spans="15:21" x14ac:dyDescent="0.25">
      <c r="O263" s="66">
        <v>260</v>
      </c>
      <c r="P263" s="65">
        <f t="shared" si="8"/>
        <v>22</v>
      </c>
      <c r="Q263" s="65">
        <v>8</v>
      </c>
      <c r="S263" s="65" t="s">
        <v>71</v>
      </c>
      <c r="T263">
        <f t="shared" si="9"/>
        <v>43134</v>
      </c>
      <c r="U263">
        <v>42832</v>
      </c>
    </row>
    <row r="264" spans="15:21" x14ac:dyDescent="0.25">
      <c r="O264" s="66">
        <v>261</v>
      </c>
      <c r="P264" s="65">
        <f t="shared" si="8"/>
        <v>22</v>
      </c>
      <c r="Q264" s="65">
        <v>9</v>
      </c>
      <c r="S264" s="65" t="s">
        <v>72</v>
      </c>
      <c r="T264">
        <f t="shared" si="9"/>
        <v>42926</v>
      </c>
      <c r="U264">
        <v>42196</v>
      </c>
    </row>
    <row r="265" spans="15:21" x14ac:dyDescent="0.25">
      <c r="O265" s="66">
        <v>262</v>
      </c>
      <c r="P265" s="65">
        <f t="shared" si="8"/>
        <v>22</v>
      </c>
      <c r="Q265" s="65">
        <v>10</v>
      </c>
      <c r="S265" s="65" t="s">
        <v>73</v>
      </c>
      <c r="T265">
        <f t="shared" si="9"/>
        <v>40667</v>
      </c>
      <c r="U265">
        <v>42294</v>
      </c>
    </row>
    <row r="266" spans="15:21" x14ac:dyDescent="0.25">
      <c r="O266" s="66">
        <v>263</v>
      </c>
      <c r="P266" s="65">
        <f t="shared" si="8"/>
        <v>22</v>
      </c>
      <c r="Q266" s="65">
        <v>11</v>
      </c>
      <c r="S266" s="65" t="s">
        <v>74</v>
      </c>
      <c r="T266">
        <f t="shared" si="9"/>
        <v>39439</v>
      </c>
      <c r="U266">
        <v>37585</v>
      </c>
    </row>
    <row r="267" spans="15:21" x14ac:dyDescent="0.25">
      <c r="O267" s="66">
        <v>264</v>
      </c>
      <c r="P267" s="65">
        <f t="shared" si="8"/>
        <v>22</v>
      </c>
      <c r="Q267" s="65">
        <v>12</v>
      </c>
      <c r="S267" s="65" t="s">
        <v>75</v>
      </c>
      <c r="T267">
        <f t="shared" si="9"/>
        <v>37569</v>
      </c>
      <c r="U267">
        <v>36029</v>
      </c>
    </row>
    <row r="268" spans="15:21" x14ac:dyDescent="0.25">
      <c r="O268" s="66">
        <v>265</v>
      </c>
      <c r="P268" s="65">
        <f t="shared" si="8"/>
        <v>23</v>
      </c>
      <c r="Q268" s="65">
        <v>1</v>
      </c>
      <c r="R268">
        <v>1816</v>
      </c>
      <c r="S268" s="65" t="s">
        <v>64</v>
      </c>
      <c r="T268">
        <f t="shared" si="9"/>
        <v>36625</v>
      </c>
      <c r="U268">
        <v>36625</v>
      </c>
    </row>
    <row r="269" spans="15:21" x14ac:dyDescent="0.25">
      <c r="O269" s="66">
        <v>266</v>
      </c>
      <c r="P269" s="65">
        <f t="shared" si="8"/>
        <v>23</v>
      </c>
      <c r="Q269" s="65">
        <v>2</v>
      </c>
      <c r="S269" s="65" t="s">
        <v>65</v>
      </c>
      <c r="T269">
        <f t="shared" si="9"/>
        <v>36245</v>
      </c>
      <c r="U269">
        <v>33962</v>
      </c>
    </row>
    <row r="270" spans="15:21" x14ac:dyDescent="0.25">
      <c r="O270" s="66">
        <v>267</v>
      </c>
      <c r="P270" s="65">
        <f t="shared" si="8"/>
        <v>23</v>
      </c>
      <c r="Q270" s="65">
        <v>3</v>
      </c>
      <c r="S270" s="65" t="s">
        <v>66</v>
      </c>
      <c r="T270">
        <f t="shared" si="9"/>
        <v>34374</v>
      </c>
      <c r="U270">
        <v>33687</v>
      </c>
    </row>
    <row r="271" spans="15:21" x14ac:dyDescent="0.25">
      <c r="O271" s="66">
        <v>268</v>
      </c>
      <c r="P271" s="65">
        <f t="shared" si="8"/>
        <v>23</v>
      </c>
      <c r="Q271" s="65">
        <v>4</v>
      </c>
      <c r="S271" s="65" t="s">
        <v>67</v>
      </c>
      <c r="T271">
        <f t="shared" si="9"/>
        <v>34667</v>
      </c>
      <c r="U271">
        <v>36262</v>
      </c>
    </row>
    <row r="272" spans="15:21" x14ac:dyDescent="0.25">
      <c r="O272" s="66">
        <v>269</v>
      </c>
      <c r="P272" s="65">
        <f t="shared" si="8"/>
        <v>23</v>
      </c>
      <c r="Q272" s="65">
        <v>5</v>
      </c>
      <c r="S272" s="65" t="s">
        <v>68</v>
      </c>
      <c r="T272">
        <f t="shared" si="9"/>
        <v>36493</v>
      </c>
      <c r="U272">
        <v>35982</v>
      </c>
    </row>
    <row r="273" spans="15:21" x14ac:dyDescent="0.25">
      <c r="O273" s="66">
        <v>270</v>
      </c>
      <c r="P273" s="65">
        <f t="shared" si="8"/>
        <v>23</v>
      </c>
      <c r="Q273" s="65">
        <v>6</v>
      </c>
      <c r="S273" s="65" t="s">
        <v>69</v>
      </c>
      <c r="T273">
        <f t="shared" si="9"/>
        <v>36223</v>
      </c>
      <c r="U273">
        <v>37237</v>
      </c>
    </row>
    <row r="274" spans="15:21" x14ac:dyDescent="0.25">
      <c r="O274" s="66">
        <v>271</v>
      </c>
      <c r="P274" s="65">
        <f t="shared" si="8"/>
        <v>23</v>
      </c>
      <c r="Q274" s="65">
        <v>7</v>
      </c>
      <c r="S274" s="65" t="s">
        <v>70</v>
      </c>
      <c r="T274">
        <f t="shared" si="9"/>
        <v>35998</v>
      </c>
      <c r="U274">
        <v>39346</v>
      </c>
    </row>
    <row r="275" spans="15:21" x14ac:dyDescent="0.25">
      <c r="O275" s="66">
        <v>272</v>
      </c>
      <c r="P275" s="65">
        <f t="shared" si="8"/>
        <v>23</v>
      </c>
      <c r="Q275" s="65">
        <v>8</v>
      </c>
      <c r="S275" s="65" t="s">
        <v>71</v>
      </c>
      <c r="T275">
        <f t="shared" si="9"/>
        <v>36300</v>
      </c>
      <c r="U275">
        <v>36046</v>
      </c>
    </row>
    <row r="276" spans="15:21" x14ac:dyDescent="0.25">
      <c r="O276" s="66">
        <v>273</v>
      </c>
      <c r="P276" s="65">
        <f t="shared" si="8"/>
        <v>23</v>
      </c>
      <c r="Q276" s="65">
        <v>9</v>
      </c>
      <c r="S276" s="65" t="s">
        <v>72</v>
      </c>
      <c r="T276">
        <f t="shared" si="9"/>
        <v>34911</v>
      </c>
      <c r="U276">
        <v>34318</v>
      </c>
    </row>
    <row r="277" spans="15:21" x14ac:dyDescent="0.25">
      <c r="O277" s="66">
        <v>274</v>
      </c>
      <c r="P277" s="65">
        <f t="shared" si="8"/>
        <v>23</v>
      </c>
      <c r="Q277" s="65">
        <v>10</v>
      </c>
      <c r="S277" s="65" t="s">
        <v>73</v>
      </c>
      <c r="T277">
        <f t="shared" si="9"/>
        <v>32464</v>
      </c>
      <c r="U277">
        <v>33263</v>
      </c>
    </row>
    <row r="278" spans="15:21" x14ac:dyDescent="0.25">
      <c r="O278" s="66">
        <v>275</v>
      </c>
      <c r="P278" s="65">
        <f t="shared" si="8"/>
        <v>23</v>
      </c>
      <c r="Q278" s="65">
        <v>11</v>
      </c>
      <c r="S278" s="65" t="s">
        <v>74</v>
      </c>
      <c r="T278">
        <f t="shared" si="9"/>
        <v>30759</v>
      </c>
      <c r="U278">
        <v>29313</v>
      </c>
    </row>
    <row r="279" spans="15:21" x14ac:dyDescent="0.25">
      <c r="O279" s="66">
        <v>276</v>
      </c>
      <c r="P279" s="65">
        <f t="shared" si="8"/>
        <v>23</v>
      </c>
      <c r="Q279" s="65">
        <v>12</v>
      </c>
      <c r="S279" s="65" t="s">
        <v>75</v>
      </c>
      <c r="T279">
        <f t="shared" si="9"/>
        <v>29046</v>
      </c>
      <c r="U279">
        <v>27855</v>
      </c>
    </row>
    <row r="280" spans="15:21" x14ac:dyDescent="0.25">
      <c r="O280" s="66">
        <v>277</v>
      </c>
      <c r="P280" s="65">
        <f t="shared" si="8"/>
        <v>24</v>
      </c>
      <c r="Q280" s="65">
        <v>1</v>
      </c>
      <c r="R280">
        <v>1817</v>
      </c>
      <c r="S280" s="65" t="s">
        <v>64</v>
      </c>
      <c r="T280">
        <f t="shared" si="9"/>
        <v>29808</v>
      </c>
      <c r="U280">
        <v>29808</v>
      </c>
    </row>
    <row r="281" spans="15:21" x14ac:dyDescent="0.25">
      <c r="O281" s="66">
        <v>278</v>
      </c>
      <c r="P281" s="65">
        <f t="shared" si="8"/>
        <v>24</v>
      </c>
      <c r="Q281" s="65">
        <v>2</v>
      </c>
      <c r="S281" s="65" t="s">
        <v>65</v>
      </c>
      <c r="T281">
        <f t="shared" si="9"/>
        <v>29501</v>
      </c>
      <c r="U281">
        <v>27642</v>
      </c>
    </row>
    <row r="282" spans="15:21" x14ac:dyDescent="0.25">
      <c r="O282" s="66">
        <v>279</v>
      </c>
      <c r="P282" s="65">
        <f t="shared" si="8"/>
        <v>24</v>
      </c>
      <c r="Q282" s="65">
        <v>3</v>
      </c>
      <c r="S282" s="65" t="s">
        <v>66</v>
      </c>
      <c r="T282">
        <f t="shared" si="9"/>
        <v>28167</v>
      </c>
      <c r="U282">
        <v>27604</v>
      </c>
    </row>
    <row r="283" spans="15:21" x14ac:dyDescent="0.25">
      <c r="O283" s="66">
        <v>280</v>
      </c>
      <c r="P283" s="65">
        <f t="shared" si="8"/>
        <v>24</v>
      </c>
      <c r="Q283" s="65">
        <v>4</v>
      </c>
      <c r="S283" s="65" t="s">
        <v>67</v>
      </c>
      <c r="T283">
        <f t="shared" si="9"/>
        <v>27907</v>
      </c>
      <c r="U283">
        <v>29191</v>
      </c>
    </row>
    <row r="284" spans="15:21" x14ac:dyDescent="0.25">
      <c r="O284" s="66">
        <v>281</v>
      </c>
      <c r="P284" s="65">
        <f t="shared" si="8"/>
        <v>24</v>
      </c>
      <c r="Q284" s="65">
        <v>5</v>
      </c>
      <c r="S284" s="65" t="s">
        <v>68</v>
      </c>
      <c r="T284">
        <f t="shared" si="9"/>
        <v>28083</v>
      </c>
      <c r="U284">
        <v>27690</v>
      </c>
    </row>
    <row r="285" spans="15:21" x14ac:dyDescent="0.25">
      <c r="O285" s="66">
        <v>282</v>
      </c>
      <c r="P285" s="65">
        <f t="shared" si="8"/>
        <v>24</v>
      </c>
      <c r="Q285" s="65">
        <v>6</v>
      </c>
      <c r="S285" s="65" t="s">
        <v>69</v>
      </c>
      <c r="T285">
        <f t="shared" si="9"/>
        <v>26964</v>
      </c>
      <c r="U285">
        <v>27719</v>
      </c>
    </row>
    <row r="286" spans="15:21" x14ac:dyDescent="0.25">
      <c r="O286" s="66">
        <v>283</v>
      </c>
      <c r="P286" s="65">
        <f t="shared" si="8"/>
        <v>24</v>
      </c>
      <c r="Q286" s="65">
        <v>7</v>
      </c>
      <c r="S286" s="65" t="s">
        <v>70</v>
      </c>
      <c r="T286">
        <f t="shared" si="9"/>
        <v>27758</v>
      </c>
      <c r="U286">
        <v>30340</v>
      </c>
    </row>
    <row r="287" spans="15:21" x14ac:dyDescent="0.25">
      <c r="O287" s="66">
        <v>284</v>
      </c>
      <c r="P287" s="65">
        <f t="shared" si="8"/>
        <v>24</v>
      </c>
      <c r="Q287" s="65">
        <v>8</v>
      </c>
      <c r="S287" s="65" t="s">
        <v>71</v>
      </c>
      <c r="T287">
        <f t="shared" si="9"/>
        <v>27580</v>
      </c>
      <c r="U287">
        <v>27387</v>
      </c>
    </row>
    <row r="288" spans="15:21" x14ac:dyDescent="0.25">
      <c r="O288" s="66">
        <v>285</v>
      </c>
      <c r="P288" s="65">
        <f t="shared" si="8"/>
        <v>24</v>
      </c>
      <c r="Q288" s="65">
        <v>9</v>
      </c>
      <c r="S288" s="65" t="s">
        <v>72</v>
      </c>
      <c r="T288">
        <f t="shared" si="9"/>
        <v>25899</v>
      </c>
      <c r="U288">
        <v>25459</v>
      </c>
    </row>
    <row r="289" spans="15:21" x14ac:dyDescent="0.25">
      <c r="O289" s="66">
        <v>286</v>
      </c>
      <c r="P289" s="65">
        <f t="shared" si="8"/>
        <v>24</v>
      </c>
      <c r="Q289" s="65">
        <v>10</v>
      </c>
      <c r="S289" s="65" t="s">
        <v>73</v>
      </c>
      <c r="T289">
        <f t="shared" si="9"/>
        <v>25493</v>
      </c>
      <c r="U289">
        <v>26513</v>
      </c>
    </row>
    <row r="290" spans="15:21" x14ac:dyDescent="0.25">
      <c r="O290" s="66">
        <v>287</v>
      </c>
      <c r="P290" s="65">
        <f t="shared" si="8"/>
        <v>24</v>
      </c>
      <c r="Q290" s="65">
        <v>11</v>
      </c>
      <c r="S290" s="65" t="s">
        <v>74</v>
      </c>
      <c r="T290">
        <f t="shared" si="9"/>
        <v>26694</v>
      </c>
      <c r="U290">
        <v>25439</v>
      </c>
    </row>
    <row r="291" spans="15:21" x14ac:dyDescent="0.25">
      <c r="O291" s="66">
        <v>288</v>
      </c>
      <c r="P291" s="65">
        <f t="shared" si="8"/>
        <v>24</v>
      </c>
      <c r="Q291" s="65">
        <v>12</v>
      </c>
      <c r="S291" s="65" t="s">
        <v>75</v>
      </c>
      <c r="T291">
        <f t="shared" si="9"/>
        <v>26362</v>
      </c>
      <c r="U291">
        <v>25281</v>
      </c>
    </row>
    <row r="292" spans="15:21" x14ac:dyDescent="0.25">
      <c r="O292" s="66">
        <v>289</v>
      </c>
      <c r="P292" s="65">
        <f t="shared" si="8"/>
        <v>25</v>
      </c>
      <c r="Q292" s="65">
        <v>1</v>
      </c>
      <c r="R292">
        <v>1818</v>
      </c>
      <c r="S292" s="65" t="s">
        <v>64</v>
      </c>
      <c r="T292">
        <f t="shared" si="9"/>
        <v>29386</v>
      </c>
      <c r="U292">
        <v>29386</v>
      </c>
    </row>
    <row r="293" spans="15:21" x14ac:dyDescent="0.25">
      <c r="O293" s="66">
        <v>290</v>
      </c>
      <c r="P293" s="65">
        <f t="shared" si="8"/>
        <v>25</v>
      </c>
      <c r="Q293" s="65">
        <v>2</v>
      </c>
      <c r="S293" s="65" t="s">
        <v>65</v>
      </c>
      <c r="T293">
        <f t="shared" si="9"/>
        <v>28684</v>
      </c>
      <c r="U293">
        <v>26877</v>
      </c>
    </row>
    <row r="294" spans="15:21" x14ac:dyDescent="0.25">
      <c r="O294" s="66">
        <v>291</v>
      </c>
      <c r="P294" s="65">
        <f t="shared" si="8"/>
        <v>25</v>
      </c>
      <c r="Q294" s="65">
        <v>3</v>
      </c>
      <c r="S294" s="65" t="s">
        <v>66</v>
      </c>
      <c r="T294">
        <f t="shared" si="9"/>
        <v>28211</v>
      </c>
      <c r="U294">
        <v>27647</v>
      </c>
    </row>
    <row r="295" spans="15:21" x14ac:dyDescent="0.25">
      <c r="O295" s="66">
        <v>292</v>
      </c>
      <c r="P295" s="65">
        <f t="shared" si="8"/>
        <v>25</v>
      </c>
      <c r="Q295" s="65">
        <v>4</v>
      </c>
      <c r="S295" s="65" t="s">
        <v>67</v>
      </c>
      <c r="T295">
        <f t="shared" si="9"/>
        <v>25554</v>
      </c>
      <c r="U295">
        <v>26729</v>
      </c>
    </row>
    <row r="296" spans="15:21" x14ac:dyDescent="0.25">
      <c r="O296" s="66">
        <v>293</v>
      </c>
      <c r="P296" s="65">
        <f t="shared" si="8"/>
        <v>25</v>
      </c>
      <c r="Q296" s="65">
        <v>5</v>
      </c>
      <c r="S296" s="65" t="s">
        <v>68</v>
      </c>
      <c r="T296">
        <f t="shared" si="9"/>
        <v>29421</v>
      </c>
      <c r="U296">
        <v>29009</v>
      </c>
    </row>
    <row r="297" spans="15:21" x14ac:dyDescent="0.25">
      <c r="O297" s="66">
        <v>294</v>
      </c>
      <c r="P297" s="65">
        <f t="shared" si="8"/>
        <v>25</v>
      </c>
      <c r="Q297" s="65">
        <v>6</v>
      </c>
      <c r="S297" s="65" t="s">
        <v>69</v>
      </c>
      <c r="T297">
        <f t="shared" si="9"/>
        <v>28209</v>
      </c>
      <c r="U297">
        <v>28999</v>
      </c>
    </row>
    <row r="298" spans="15:21" x14ac:dyDescent="0.25">
      <c r="O298" s="66">
        <v>295</v>
      </c>
      <c r="P298" s="65">
        <f t="shared" si="8"/>
        <v>25</v>
      </c>
      <c r="Q298" s="65">
        <v>7</v>
      </c>
      <c r="S298" s="65" t="s">
        <v>70</v>
      </c>
      <c r="T298">
        <f t="shared" si="9"/>
        <v>30162</v>
      </c>
      <c r="U298">
        <v>32967</v>
      </c>
    </row>
    <row r="299" spans="15:21" x14ac:dyDescent="0.25">
      <c r="O299" s="66">
        <v>296</v>
      </c>
      <c r="P299" s="65">
        <f t="shared" si="8"/>
        <v>25</v>
      </c>
      <c r="Q299" s="65">
        <v>8</v>
      </c>
      <c r="S299" s="65" t="s">
        <v>71</v>
      </c>
      <c r="T299">
        <f t="shared" si="9"/>
        <v>28640</v>
      </c>
      <c r="U299">
        <v>28440</v>
      </c>
    </row>
    <row r="300" spans="15:21" x14ac:dyDescent="0.25">
      <c r="O300" s="66">
        <v>297</v>
      </c>
      <c r="P300" s="65">
        <f t="shared" si="8"/>
        <v>25</v>
      </c>
      <c r="Q300" s="65">
        <v>9</v>
      </c>
      <c r="S300" s="65" t="s">
        <v>72</v>
      </c>
      <c r="T300">
        <f t="shared" si="9"/>
        <v>29402</v>
      </c>
      <c r="U300">
        <v>28902</v>
      </c>
    </row>
    <row r="301" spans="15:21" x14ac:dyDescent="0.25">
      <c r="O301" s="66">
        <v>298</v>
      </c>
      <c r="P301" s="65">
        <f t="shared" si="8"/>
        <v>25</v>
      </c>
      <c r="Q301" s="65">
        <v>10</v>
      </c>
      <c r="S301" s="65" t="s">
        <v>73</v>
      </c>
      <c r="T301">
        <f t="shared" si="9"/>
        <v>29079</v>
      </c>
      <c r="U301">
        <v>30242</v>
      </c>
    </row>
    <row r="302" spans="15:21" x14ac:dyDescent="0.25">
      <c r="O302" s="66">
        <v>299</v>
      </c>
      <c r="P302" s="65">
        <f t="shared" si="8"/>
        <v>25</v>
      </c>
      <c r="Q302" s="65">
        <v>11</v>
      </c>
      <c r="S302" s="65" t="s">
        <v>74</v>
      </c>
      <c r="T302">
        <f t="shared" si="9"/>
        <v>29343</v>
      </c>
      <c r="U302">
        <v>27964</v>
      </c>
    </row>
    <row r="303" spans="15:21" x14ac:dyDescent="0.25">
      <c r="O303" s="66">
        <v>300</v>
      </c>
      <c r="P303" s="65">
        <f t="shared" si="8"/>
        <v>25</v>
      </c>
      <c r="Q303" s="65">
        <v>12</v>
      </c>
      <c r="S303" s="65" t="s">
        <v>75</v>
      </c>
      <c r="T303">
        <f t="shared" si="9"/>
        <v>29400</v>
      </c>
      <c r="U303">
        <v>28195</v>
      </c>
    </row>
    <row r="304" spans="15:21" x14ac:dyDescent="0.25">
      <c r="O304" s="66">
        <v>301</v>
      </c>
      <c r="P304" s="65">
        <f t="shared" si="8"/>
        <v>26</v>
      </c>
      <c r="Q304" s="65">
        <v>1</v>
      </c>
      <c r="R304">
        <v>1819</v>
      </c>
      <c r="S304" s="65" t="s">
        <v>64</v>
      </c>
      <c r="T304">
        <f t="shared" si="9"/>
        <v>26424</v>
      </c>
      <c r="U304">
        <v>30150</v>
      </c>
    </row>
    <row r="305" spans="15:21" x14ac:dyDescent="0.25">
      <c r="O305" s="66">
        <v>302</v>
      </c>
      <c r="P305" s="65">
        <f t="shared" si="8"/>
        <v>26</v>
      </c>
      <c r="Q305" s="65">
        <v>2</v>
      </c>
      <c r="S305" s="65" t="s">
        <v>65</v>
      </c>
      <c r="T305">
        <f t="shared" si="9"/>
        <v>28644</v>
      </c>
      <c r="U305">
        <v>27842</v>
      </c>
    </row>
    <row r="306" spans="15:21" x14ac:dyDescent="0.25">
      <c r="O306" s="66">
        <v>303</v>
      </c>
      <c r="P306" s="65">
        <f t="shared" si="8"/>
        <v>26</v>
      </c>
      <c r="Q306" s="65">
        <v>3</v>
      </c>
      <c r="S306" s="65" t="s">
        <v>66</v>
      </c>
      <c r="T306">
        <f t="shared" si="9"/>
        <v>31167</v>
      </c>
      <c r="U306">
        <v>28954</v>
      </c>
    </row>
    <row r="307" spans="15:21" x14ac:dyDescent="0.25">
      <c r="O307" s="66">
        <v>304</v>
      </c>
      <c r="P307" s="65">
        <f t="shared" si="8"/>
        <v>26</v>
      </c>
      <c r="Q307" s="65">
        <v>4</v>
      </c>
      <c r="S307" s="65" t="s">
        <v>67</v>
      </c>
      <c r="T307">
        <f t="shared" si="9"/>
        <v>28714</v>
      </c>
      <c r="U307">
        <v>31471</v>
      </c>
    </row>
    <row r="308" spans="15:21" x14ac:dyDescent="0.25">
      <c r="O308" s="66">
        <v>305</v>
      </c>
      <c r="P308" s="65">
        <f t="shared" si="8"/>
        <v>26</v>
      </c>
      <c r="Q308" s="65">
        <v>5</v>
      </c>
      <c r="S308" s="65" t="s">
        <v>68</v>
      </c>
      <c r="T308">
        <f t="shared" si="9"/>
        <v>28566</v>
      </c>
      <c r="U308">
        <v>27395</v>
      </c>
    </row>
    <row r="309" spans="15:21" x14ac:dyDescent="0.25">
      <c r="O309" s="66">
        <v>306</v>
      </c>
      <c r="P309" s="65">
        <f t="shared" si="8"/>
        <v>26</v>
      </c>
      <c r="Q309" s="65">
        <v>6</v>
      </c>
      <c r="S309" s="65" t="s">
        <v>69</v>
      </c>
      <c r="T309">
        <f t="shared" si="9"/>
        <v>27209</v>
      </c>
      <c r="U309">
        <v>25495</v>
      </c>
    </row>
    <row r="310" spans="15:21" x14ac:dyDescent="0.25">
      <c r="O310" s="66">
        <v>307</v>
      </c>
      <c r="P310" s="65">
        <f t="shared" si="8"/>
        <v>26</v>
      </c>
      <c r="Q310" s="65">
        <v>7</v>
      </c>
      <c r="S310" s="65" t="s">
        <v>70</v>
      </c>
      <c r="T310">
        <f t="shared" si="9"/>
        <v>27709</v>
      </c>
      <c r="U310">
        <v>32558</v>
      </c>
    </row>
    <row r="311" spans="15:21" x14ac:dyDescent="0.25">
      <c r="O311" s="66">
        <v>308</v>
      </c>
      <c r="P311" s="65">
        <f t="shared" si="8"/>
        <v>26</v>
      </c>
      <c r="Q311" s="65">
        <v>8</v>
      </c>
      <c r="S311" s="65" t="s">
        <v>71</v>
      </c>
      <c r="T311">
        <f t="shared" si="9"/>
        <v>27505</v>
      </c>
      <c r="U311">
        <v>27753</v>
      </c>
    </row>
    <row r="312" spans="15:21" x14ac:dyDescent="0.25">
      <c r="O312" s="66">
        <v>309</v>
      </c>
      <c r="P312" s="65">
        <f t="shared" si="8"/>
        <v>26</v>
      </c>
      <c r="Q312" s="65">
        <v>9</v>
      </c>
      <c r="S312" s="65" t="s">
        <v>72</v>
      </c>
      <c r="T312">
        <f t="shared" si="9"/>
        <v>27990</v>
      </c>
      <c r="U312">
        <v>25107</v>
      </c>
    </row>
    <row r="313" spans="15:21" x14ac:dyDescent="0.25">
      <c r="O313" s="66">
        <v>310</v>
      </c>
      <c r="P313" s="65">
        <f t="shared" si="8"/>
        <v>26</v>
      </c>
      <c r="Q313" s="65">
        <v>10</v>
      </c>
      <c r="S313" s="65" t="s">
        <v>73</v>
      </c>
      <c r="T313">
        <f t="shared" si="9"/>
        <v>27443</v>
      </c>
      <c r="U313">
        <v>28102</v>
      </c>
    </row>
    <row r="314" spans="15:21" x14ac:dyDescent="0.25">
      <c r="O314" s="66">
        <v>311</v>
      </c>
      <c r="P314" s="65">
        <f t="shared" si="8"/>
        <v>26</v>
      </c>
      <c r="Q314" s="65">
        <v>11</v>
      </c>
      <c r="S314" s="65" t="s">
        <v>74</v>
      </c>
      <c r="T314">
        <f t="shared" si="9"/>
        <v>26658</v>
      </c>
      <c r="U314">
        <v>24365</v>
      </c>
    </row>
    <row r="315" spans="15:21" x14ac:dyDescent="0.25">
      <c r="O315" s="66">
        <v>312</v>
      </c>
      <c r="P315" s="65">
        <f t="shared" si="8"/>
        <v>26</v>
      </c>
      <c r="Q315" s="65">
        <v>12</v>
      </c>
      <c r="S315" s="65" t="s">
        <v>75</v>
      </c>
      <c r="T315">
        <f t="shared" si="9"/>
        <v>24064</v>
      </c>
      <c r="U315">
        <v>22765</v>
      </c>
    </row>
    <row r="316" spans="15:21" x14ac:dyDescent="0.25">
      <c r="O316" s="66">
        <v>313</v>
      </c>
      <c r="P316" s="65">
        <f t="shared" si="8"/>
        <v>27</v>
      </c>
      <c r="Q316" s="65">
        <v>1</v>
      </c>
      <c r="R316">
        <v>1820</v>
      </c>
      <c r="S316" s="65" t="s">
        <v>64</v>
      </c>
      <c r="T316">
        <f t="shared" si="9"/>
        <v>24364</v>
      </c>
      <c r="U316">
        <v>29627</v>
      </c>
    </row>
    <row r="317" spans="15:21" x14ac:dyDescent="0.25">
      <c r="O317" s="66">
        <v>314</v>
      </c>
      <c r="P317" s="65">
        <f t="shared" si="8"/>
        <v>27</v>
      </c>
      <c r="Q317" s="65">
        <v>2</v>
      </c>
      <c r="S317" s="65" t="s">
        <v>65</v>
      </c>
      <c r="T317">
        <f t="shared" si="9"/>
        <v>25126</v>
      </c>
      <c r="U317">
        <v>24046</v>
      </c>
    </row>
    <row r="318" spans="15:21" x14ac:dyDescent="0.25">
      <c r="O318" s="66">
        <v>315</v>
      </c>
      <c r="P318" s="65">
        <f t="shared" si="8"/>
        <v>27</v>
      </c>
      <c r="Q318" s="65">
        <v>3</v>
      </c>
      <c r="S318" s="65" t="s">
        <v>66</v>
      </c>
      <c r="T318">
        <f t="shared" si="9"/>
        <v>24352</v>
      </c>
      <c r="U318">
        <v>21698</v>
      </c>
    </row>
    <row r="319" spans="15:21" x14ac:dyDescent="0.25">
      <c r="O319" s="66">
        <v>316</v>
      </c>
      <c r="P319" s="65">
        <f t="shared" si="8"/>
        <v>27</v>
      </c>
      <c r="Q319" s="65">
        <v>4</v>
      </c>
      <c r="S319" s="65" t="s">
        <v>67</v>
      </c>
      <c r="T319">
        <f t="shared" si="9"/>
        <v>22185</v>
      </c>
      <c r="U319">
        <v>25446</v>
      </c>
    </row>
    <row r="320" spans="15:21" x14ac:dyDescent="0.25">
      <c r="O320" s="66">
        <v>317</v>
      </c>
      <c r="P320" s="65">
        <f t="shared" si="8"/>
        <v>27</v>
      </c>
      <c r="Q320" s="65">
        <v>5</v>
      </c>
      <c r="S320" s="65" t="s">
        <v>68</v>
      </c>
      <c r="T320">
        <f t="shared" si="9"/>
        <v>24208</v>
      </c>
      <c r="U320">
        <v>22683</v>
      </c>
    </row>
    <row r="321" spans="15:21" x14ac:dyDescent="0.25">
      <c r="O321" s="66">
        <v>318</v>
      </c>
      <c r="P321" s="65">
        <f t="shared" si="8"/>
        <v>27</v>
      </c>
      <c r="Q321" s="65">
        <v>6</v>
      </c>
      <c r="S321" s="65" t="s">
        <v>69</v>
      </c>
      <c r="T321">
        <f t="shared" si="9"/>
        <v>22469</v>
      </c>
      <c r="U321">
        <v>20312</v>
      </c>
    </row>
    <row r="322" spans="15:21" x14ac:dyDescent="0.25">
      <c r="O322" s="66">
        <v>319</v>
      </c>
      <c r="P322" s="65">
        <f t="shared" si="8"/>
        <v>27</v>
      </c>
      <c r="Q322" s="65">
        <v>7</v>
      </c>
      <c r="S322" s="65" t="s">
        <v>70</v>
      </c>
      <c r="T322">
        <f t="shared" si="9"/>
        <v>20680</v>
      </c>
      <c r="U322">
        <v>26222</v>
      </c>
    </row>
    <row r="323" spans="15:21" x14ac:dyDescent="0.25">
      <c r="O323" s="66">
        <v>320</v>
      </c>
      <c r="P323" s="65">
        <f t="shared" si="8"/>
        <v>27</v>
      </c>
      <c r="Q323" s="65">
        <v>8</v>
      </c>
      <c r="S323" s="65" t="s">
        <v>71</v>
      </c>
      <c r="T323">
        <f t="shared" si="9"/>
        <v>21909</v>
      </c>
      <c r="U323">
        <v>22216</v>
      </c>
    </row>
    <row r="324" spans="15:21" x14ac:dyDescent="0.25">
      <c r="O324" s="66">
        <v>321</v>
      </c>
      <c r="P324" s="65">
        <f t="shared" ref="P324:P387" si="10">ROUNDUP(O324/12,0)</f>
        <v>27</v>
      </c>
      <c r="Q324" s="65">
        <v>9</v>
      </c>
      <c r="S324" s="65" t="s">
        <v>72</v>
      </c>
      <c r="T324">
        <f t="shared" ref="T324:T387" si="11">INDEX($B$7:$M$62,P324,Q324)</f>
        <v>21456</v>
      </c>
      <c r="U324">
        <v>18066</v>
      </c>
    </row>
    <row r="325" spans="15:21" x14ac:dyDescent="0.25">
      <c r="O325" s="66">
        <v>322</v>
      </c>
      <c r="P325" s="65">
        <f t="shared" si="10"/>
        <v>27</v>
      </c>
      <c r="Q325" s="65">
        <v>10</v>
      </c>
      <c r="S325" s="65" t="s">
        <v>73</v>
      </c>
      <c r="T325">
        <f t="shared" si="11"/>
        <v>20685</v>
      </c>
      <c r="U325">
        <v>21450</v>
      </c>
    </row>
    <row r="326" spans="15:21" x14ac:dyDescent="0.25">
      <c r="O326" s="66">
        <v>323</v>
      </c>
      <c r="P326" s="65">
        <f t="shared" si="10"/>
        <v>27</v>
      </c>
      <c r="Q326" s="65">
        <v>11</v>
      </c>
      <c r="S326" s="65" t="s">
        <v>74</v>
      </c>
      <c r="T326">
        <f t="shared" si="11"/>
        <v>21728</v>
      </c>
      <c r="U326">
        <v>18860</v>
      </c>
    </row>
    <row r="327" spans="15:21" x14ac:dyDescent="0.25">
      <c r="O327" s="66">
        <v>324</v>
      </c>
      <c r="P327" s="65">
        <f t="shared" si="10"/>
        <v>27</v>
      </c>
      <c r="Q327" s="65">
        <v>12</v>
      </c>
      <c r="S327" s="65" t="s">
        <v>75</v>
      </c>
      <c r="T327">
        <f t="shared" si="11"/>
        <v>17818</v>
      </c>
      <c r="U327">
        <v>16339</v>
      </c>
    </row>
    <row r="328" spans="15:21" x14ac:dyDescent="0.25">
      <c r="O328" s="66">
        <v>325</v>
      </c>
      <c r="P328" s="65">
        <f t="shared" si="10"/>
        <v>28</v>
      </c>
      <c r="Q328" s="65">
        <v>1</v>
      </c>
      <c r="R328">
        <v>1821</v>
      </c>
      <c r="S328" s="65" t="s">
        <v>64</v>
      </c>
      <c r="T328">
        <f t="shared" si="11"/>
        <v>19238</v>
      </c>
      <c r="U328">
        <v>23586</v>
      </c>
    </row>
    <row r="329" spans="15:21" x14ac:dyDescent="0.25">
      <c r="O329" s="66">
        <v>326</v>
      </c>
      <c r="P329" s="65">
        <f t="shared" si="10"/>
        <v>28</v>
      </c>
      <c r="Q329" s="65">
        <v>2</v>
      </c>
      <c r="S329" s="65" t="s">
        <v>65</v>
      </c>
      <c r="T329">
        <f t="shared" si="11"/>
        <v>20142</v>
      </c>
      <c r="U329">
        <v>19236</v>
      </c>
    </row>
    <row r="330" spans="15:21" x14ac:dyDescent="0.25">
      <c r="O330" s="66">
        <v>327</v>
      </c>
      <c r="P330" s="65">
        <f t="shared" si="10"/>
        <v>28</v>
      </c>
      <c r="Q330" s="65">
        <v>3</v>
      </c>
      <c r="S330" s="65" t="s">
        <v>66</v>
      </c>
      <c r="T330">
        <f t="shared" si="11"/>
        <v>19207</v>
      </c>
      <c r="U330">
        <v>17017</v>
      </c>
    </row>
    <row r="331" spans="15:21" x14ac:dyDescent="0.25">
      <c r="O331" s="66">
        <v>328</v>
      </c>
      <c r="P331" s="65">
        <f t="shared" si="10"/>
        <v>28</v>
      </c>
      <c r="Q331" s="65">
        <v>4</v>
      </c>
      <c r="S331" s="65" t="s">
        <v>67</v>
      </c>
      <c r="T331">
        <f t="shared" si="11"/>
        <v>17782</v>
      </c>
      <c r="U331">
        <v>20520</v>
      </c>
    </row>
    <row r="332" spans="15:21" x14ac:dyDescent="0.25">
      <c r="O332" s="66">
        <v>329</v>
      </c>
      <c r="P332" s="65">
        <f t="shared" si="10"/>
        <v>28</v>
      </c>
      <c r="Q332" s="65">
        <v>5</v>
      </c>
      <c r="S332" s="65" t="s">
        <v>68</v>
      </c>
      <c r="T332">
        <f t="shared" si="11"/>
        <v>18999</v>
      </c>
      <c r="U332">
        <v>17745</v>
      </c>
    </row>
    <row r="333" spans="15:21" x14ac:dyDescent="0.25">
      <c r="O333" s="66">
        <v>330</v>
      </c>
      <c r="P333" s="65">
        <f t="shared" si="10"/>
        <v>28</v>
      </c>
      <c r="Q333" s="65">
        <v>6</v>
      </c>
      <c r="S333" s="65" t="s">
        <v>69</v>
      </c>
      <c r="T333">
        <f t="shared" si="11"/>
        <v>18197</v>
      </c>
      <c r="U333">
        <v>16359</v>
      </c>
    </row>
    <row r="334" spans="15:21" x14ac:dyDescent="0.25">
      <c r="O334" s="66">
        <v>331</v>
      </c>
      <c r="P334" s="65">
        <f t="shared" si="10"/>
        <v>28</v>
      </c>
      <c r="Q334" s="65">
        <v>7</v>
      </c>
      <c r="S334" s="65" t="s">
        <v>70</v>
      </c>
      <c r="T334">
        <f t="shared" si="11"/>
        <v>17612</v>
      </c>
      <c r="U334">
        <v>22544</v>
      </c>
    </row>
    <row r="335" spans="15:21" x14ac:dyDescent="0.25">
      <c r="O335" s="66">
        <v>332</v>
      </c>
      <c r="P335" s="65">
        <f t="shared" si="10"/>
        <v>28</v>
      </c>
      <c r="Q335" s="65">
        <v>8</v>
      </c>
      <c r="S335" s="65" t="s">
        <v>71</v>
      </c>
      <c r="T335">
        <f t="shared" si="11"/>
        <v>18696</v>
      </c>
      <c r="U335">
        <v>18958</v>
      </c>
    </row>
    <row r="336" spans="15:21" x14ac:dyDescent="0.25">
      <c r="O336" s="66">
        <v>333</v>
      </c>
      <c r="P336" s="65">
        <f t="shared" si="10"/>
        <v>28</v>
      </c>
      <c r="Q336" s="65">
        <v>9</v>
      </c>
      <c r="S336" s="65" t="s">
        <v>72</v>
      </c>
      <c r="T336">
        <f t="shared" si="11"/>
        <v>18360</v>
      </c>
      <c r="U336">
        <v>15331</v>
      </c>
    </row>
    <row r="337" spans="15:21" x14ac:dyDescent="0.25">
      <c r="O337" s="66">
        <v>334</v>
      </c>
      <c r="P337" s="65">
        <f t="shared" si="10"/>
        <v>28</v>
      </c>
      <c r="Q337" s="65">
        <v>10</v>
      </c>
      <c r="S337" s="65" t="s">
        <v>73</v>
      </c>
      <c r="T337">
        <f t="shared" si="11"/>
        <v>14905</v>
      </c>
      <c r="U337">
        <v>15471</v>
      </c>
    </row>
    <row r="338" spans="15:21" x14ac:dyDescent="0.25">
      <c r="O338" s="66">
        <v>335</v>
      </c>
      <c r="P338" s="65">
        <f t="shared" si="10"/>
        <v>28</v>
      </c>
      <c r="Q338" s="65">
        <v>11</v>
      </c>
      <c r="S338" s="65" t="s">
        <v>74</v>
      </c>
      <c r="T338">
        <f t="shared" si="11"/>
        <v>17871</v>
      </c>
      <c r="U338">
        <v>15405</v>
      </c>
    </row>
    <row r="339" spans="15:21" x14ac:dyDescent="0.25">
      <c r="O339" s="66">
        <v>336</v>
      </c>
      <c r="P339" s="65">
        <f t="shared" si="10"/>
        <v>28</v>
      </c>
      <c r="Q339" s="65">
        <v>12</v>
      </c>
      <c r="S339" s="65" t="s">
        <v>75</v>
      </c>
      <c r="T339">
        <f t="shared" si="11"/>
        <v>14700</v>
      </c>
      <c r="U339">
        <v>13436</v>
      </c>
    </row>
    <row r="340" spans="15:21" x14ac:dyDescent="0.25">
      <c r="O340" s="66">
        <v>337</v>
      </c>
      <c r="P340" s="65">
        <f t="shared" si="10"/>
        <v>29</v>
      </c>
      <c r="Q340" s="65">
        <v>1</v>
      </c>
      <c r="R340">
        <v>1822</v>
      </c>
      <c r="S340" s="65" t="s">
        <v>64</v>
      </c>
      <c r="T340">
        <f t="shared" si="11"/>
        <v>16563</v>
      </c>
      <c r="U340">
        <v>19992</v>
      </c>
    </row>
    <row r="341" spans="15:21" x14ac:dyDescent="0.25">
      <c r="O341" s="66">
        <v>338</v>
      </c>
      <c r="P341" s="65">
        <f t="shared" si="10"/>
        <v>29</v>
      </c>
      <c r="Q341" s="65">
        <v>2</v>
      </c>
      <c r="S341" s="65" t="s">
        <v>65</v>
      </c>
      <c r="T341">
        <f t="shared" si="11"/>
        <v>16332</v>
      </c>
      <c r="U341">
        <v>15662</v>
      </c>
    </row>
    <row r="342" spans="15:21" x14ac:dyDescent="0.25">
      <c r="O342" s="66">
        <v>339</v>
      </c>
      <c r="P342" s="65">
        <f t="shared" si="10"/>
        <v>29</v>
      </c>
      <c r="Q342" s="65">
        <v>3</v>
      </c>
      <c r="S342" s="65" t="s">
        <v>66</v>
      </c>
      <c r="T342">
        <f t="shared" si="11"/>
        <v>15436</v>
      </c>
      <c r="U342">
        <v>13831</v>
      </c>
    </row>
    <row r="343" spans="15:21" x14ac:dyDescent="0.25">
      <c r="O343" s="66">
        <v>340</v>
      </c>
      <c r="P343" s="65">
        <f t="shared" si="10"/>
        <v>29</v>
      </c>
      <c r="Q343" s="65">
        <v>4</v>
      </c>
      <c r="S343" s="65" t="s">
        <v>67</v>
      </c>
      <c r="T343">
        <f t="shared" si="11"/>
        <v>15069</v>
      </c>
      <c r="U343">
        <v>18107</v>
      </c>
    </row>
    <row r="344" spans="15:21" x14ac:dyDescent="0.25">
      <c r="O344" s="66">
        <v>341</v>
      </c>
      <c r="P344" s="65">
        <f t="shared" si="10"/>
        <v>29</v>
      </c>
      <c r="Q344" s="65">
        <v>5</v>
      </c>
      <c r="S344" s="65" t="s">
        <v>68</v>
      </c>
      <c r="T344">
        <f t="shared" si="11"/>
        <v>15837</v>
      </c>
      <c r="U344">
        <v>14887</v>
      </c>
    </row>
    <row r="345" spans="15:21" x14ac:dyDescent="0.25">
      <c r="O345" s="66">
        <v>342</v>
      </c>
      <c r="P345" s="65">
        <f t="shared" si="10"/>
        <v>29</v>
      </c>
      <c r="Q345" s="65">
        <v>6</v>
      </c>
      <c r="S345" s="65" t="s">
        <v>69</v>
      </c>
      <c r="T345">
        <f t="shared" si="11"/>
        <v>15883</v>
      </c>
      <c r="U345">
        <v>14406</v>
      </c>
    </row>
    <row r="346" spans="15:21" x14ac:dyDescent="0.25">
      <c r="O346" s="66">
        <v>343</v>
      </c>
      <c r="P346" s="65">
        <f t="shared" si="10"/>
        <v>29</v>
      </c>
      <c r="Q346" s="65">
        <v>7</v>
      </c>
      <c r="S346" s="65" t="s">
        <v>70</v>
      </c>
      <c r="T346">
        <f t="shared" si="11"/>
        <v>18460</v>
      </c>
      <c r="U346">
        <v>23215</v>
      </c>
    </row>
    <row r="347" spans="15:21" x14ac:dyDescent="0.25">
      <c r="O347" s="66">
        <v>344</v>
      </c>
      <c r="P347" s="65">
        <f t="shared" si="10"/>
        <v>29</v>
      </c>
      <c r="Q347" s="65">
        <v>8</v>
      </c>
      <c r="S347" s="65" t="s">
        <v>71</v>
      </c>
      <c r="T347">
        <f t="shared" si="11"/>
        <v>18268</v>
      </c>
      <c r="U347">
        <v>18505</v>
      </c>
    </row>
    <row r="348" spans="15:21" x14ac:dyDescent="0.25">
      <c r="O348" s="66">
        <v>345</v>
      </c>
      <c r="P348" s="65">
        <f t="shared" si="10"/>
        <v>29</v>
      </c>
      <c r="Q348" s="65">
        <v>9</v>
      </c>
      <c r="S348" s="65" t="s">
        <v>72</v>
      </c>
      <c r="T348">
        <f t="shared" si="11"/>
        <v>18362</v>
      </c>
      <c r="U348">
        <v>15589</v>
      </c>
    </row>
    <row r="349" spans="15:21" x14ac:dyDescent="0.25">
      <c r="O349" s="66">
        <v>346</v>
      </c>
      <c r="P349" s="65">
        <f t="shared" si="10"/>
        <v>29</v>
      </c>
      <c r="Q349" s="65">
        <v>10</v>
      </c>
      <c r="S349" s="65" t="s">
        <v>73</v>
      </c>
      <c r="T349">
        <f t="shared" si="11"/>
        <v>16764</v>
      </c>
      <c r="U349">
        <v>17351</v>
      </c>
    </row>
    <row r="350" spans="15:21" x14ac:dyDescent="0.25">
      <c r="O350" s="66">
        <v>347</v>
      </c>
      <c r="P350" s="65">
        <f t="shared" si="10"/>
        <v>29</v>
      </c>
      <c r="Q350" s="65">
        <v>11</v>
      </c>
      <c r="S350" s="65" t="s">
        <v>74</v>
      </c>
      <c r="T350">
        <f t="shared" si="11"/>
        <v>18330</v>
      </c>
      <c r="U350">
        <v>16020</v>
      </c>
    </row>
    <row r="351" spans="15:21" x14ac:dyDescent="0.25">
      <c r="O351" s="66">
        <v>348</v>
      </c>
      <c r="P351" s="65">
        <f t="shared" si="10"/>
        <v>29</v>
      </c>
      <c r="Q351" s="65">
        <v>12</v>
      </c>
      <c r="S351" s="65" t="s">
        <v>75</v>
      </c>
      <c r="T351">
        <f t="shared" si="11"/>
        <v>19343</v>
      </c>
      <c r="U351">
        <v>17815</v>
      </c>
    </row>
    <row r="352" spans="15:21" x14ac:dyDescent="0.25">
      <c r="O352" s="66">
        <v>349</v>
      </c>
      <c r="P352" s="65">
        <f t="shared" si="10"/>
        <v>30</v>
      </c>
      <c r="Q352" s="65">
        <v>1</v>
      </c>
      <c r="R352">
        <v>1823</v>
      </c>
      <c r="S352" s="65" t="s">
        <v>64</v>
      </c>
      <c r="T352">
        <f t="shared" si="11"/>
        <v>18168</v>
      </c>
      <c r="U352">
        <v>20730</v>
      </c>
    </row>
    <row r="353" spans="15:21" x14ac:dyDescent="0.25">
      <c r="O353" s="66">
        <v>350</v>
      </c>
      <c r="P353" s="65">
        <f t="shared" si="10"/>
        <v>30</v>
      </c>
      <c r="Q353" s="65">
        <v>2</v>
      </c>
      <c r="S353" s="65" t="s">
        <v>65</v>
      </c>
      <c r="T353">
        <f t="shared" si="11"/>
        <v>18068</v>
      </c>
      <c r="U353">
        <v>17562</v>
      </c>
    </row>
    <row r="354" spans="15:21" x14ac:dyDescent="0.25">
      <c r="O354" s="66">
        <v>351</v>
      </c>
      <c r="P354" s="65">
        <f t="shared" si="10"/>
        <v>30</v>
      </c>
      <c r="Q354" s="65">
        <v>3</v>
      </c>
      <c r="S354" s="65" t="s">
        <v>66</v>
      </c>
      <c r="T354">
        <f t="shared" si="11"/>
        <v>18428</v>
      </c>
      <c r="U354">
        <v>17120</v>
      </c>
    </row>
    <row r="355" spans="15:21" x14ac:dyDescent="0.25">
      <c r="O355" s="66">
        <v>352</v>
      </c>
      <c r="P355" s="65">
        <f t="shared" si="10"/>
        <v>30</v>
      </c>
      <c r="Q355" s="65">
        <v>4</v>
      </c>
      <c r="S355" s="65" t="s">
        <v>67</v>
      </c>
      <c r="T355">
        <f t="shared" si="11"/>
        <v>17128</v>
      </c>
      <c r="U355">
        <v>18772</v>
      </c>
    </row>
    <row r="356" spans="15:21" x14ac:dyDescent="0.25">
      <c r="O356" s="66">
        <v>353</v>
      </c>
      <c r="P356" s="65">
        <f t="shared" si="10"/>
        <v>30</v>
      </c>
      <c r="Q356" s="65">
        <v>5</v>
      </c>
      <c r="S356" s="65" t="s">
        <v>68</v>
      </c>
      <c r="T356">
        <f t="shared" si="11"/>
        <v>16759</v>
      </c>
      <c r="U356">
        <v>16072</v>
      </c>
    </row>
    <row r="357" spans="15:21" x14ac:dyDescent="0.25">
      <c r="O357" s="66">
        <v>354</v>
      </c>
      <c r="P357" s="65">
        <f t="shared" si="10"/>
        <v>30</v>
      </c>
      <c r="Q357" s="65">
        <v>6</v>
      </c>
      <c r="S357" s="65" t="s">
        <v>69</v>
      </c>
      <c r="T357">
        <f t="shared" si="11"/>
        <v>17077</v>
      </c>
      <c r="U357">
        <v>16001</v>
      </c>
    </row>
    <row r="358" spans="15:21" x14ac:dyDescent="0.25">
      <c r="O358" s="66">
        <v>355</v>
      </c>
      <c r="P358" s="65">
        <f t="shared" si="10"/>
        <v>30</v>
      </c>
      <c r="Q358" s="65">
        <v>7</v>
      </c>
      <c r="S358" s="65" t="s">
        <v>70</v>
      </c>
      <c r="T358">
        <f t="shared" si="11"/>
        <v>15192</v>
      </c>
      <c r="U358">
        <v>17851</v>
      </c>
    </row>
    <row r="359" spans="15:21" x14ac:dyDescent="0.25">
      <c r="O359" s="66">
        <v>356</v>
      </c>
      <c r="P359" s="65">
        <f t="shared" si="10"/>
        <v>30</v>
      </c>
      <c r="Q359" s="65">
        <v>8</v>
      </c>
      <c r="S359" s="65" t="s">
        <v>71</v>
      </c>
      <c r="T359">
        <f t="shared" si="11"/>
        <v>14363</v>
      </c>
      <c r="U359">
        <v>14492</v>
      </c>
    </row>
    <row r="360" spans="15:21" x14ac:dyDescent="0.25">
      <c r="O360" s="66">
        <v>357</v>
      </c>
      <c r="P360" s="65">
        <f t="shared" si="10"/>
        <v>30</v>
      </c>
      <c r="Q360" s="65">
        <v>9</v>
      </c>
      <c r="S360" s="65" t="s">
        <v>72</v>
      </c>
      <c r="T360">
        <f t="shared" si="11"/>
        <v>15799</v>
      </c>
      <c r="U360">
        <v>14172</v>
      </c>
    </row>
    <row r="361" spans="15:21" x14ac:dyDescent="0.25">
      <c r="O361" s="66">
        <v>358</v>
      </c>
      <c r="P361" s="65">
        <f t="shared" si="10"/>
        <v>30</v>
      </c>
      <c r="Q361" s="65">
        <v>10</v>
      </c>
      <c r="S361" s="65" t="s">
        <v>73</v>
      </c>
      <c r="T361">
        <f t="shared" si="11"/>
        <v>13926</v>
      </c>
      <c r="U361">
        <v>14260</v>
      </c>
    </row>
    <row r="362" spans="15:21" x14ac:dyDescent="0.25">
      <c r="O362" s="66">
        <v>359</v>
      </c>
      <c r="P362" s="65">
        <f t="shared" si="10"/>
        <v>30</v>
      </c>
      <c r="Q362" s="65">
        <v>11</v>
      </c>
      <c r="S362" s="65" t="s">
        <v>74</v>
      </c>
      <c r="T362">
        <f t="shared" si="11"/>
        <v>15079</v>
      </c>
      <c r="U362">
        <v>13782</v>
      </c>
    </row>
    <row r="363" spans="15:21" x14ac:dyDescent="0.25">
      <c r="O363" s="66">
        <v>360</v>
      </c>
      <c r="P363" s="65">
        <f t="shared" si="10"/>
        <v>30</v>
      </c>
      <c r="Q363" s="65">
        <v>12</v>
      </c>
      <c r="S363" s="65" t="s">
        <v>75</v>
      </c>
      <c r="T363">
        <f t="shared" si="11"/>
        <v>14636</v>
      </c>
      <c r="U363">
        <v>13846</v>
      </c>
    </row>
    <row r="364" spans="15:21" x14ac:dyDescent="0.25">
      <c r="O364" s="66">
        <v>361</v>
      </c>
      <c r="P364" s="65">
        <f t="shared" si="10"/>
        <v>31</v>
      </c>
      <c r="Q364" s="65">
        <v>1</v>
      </c>
      <c r="R364">
        <v>1824</v>
      </c>
      <c r="S364" s="65" t="s">
        <v>64</v>
      </c>
      <c r="T364">
        <f t="shared" si="11"/>
        <v>12633</v>
      </c>
      <c r="U364">
        <v>14414</v>
      </c>
    </row>
    <row r="365" spans="15:21" x14ac:dyDescent="0.25">
      <c r="O365" s="66">
        <v>362</v>
      </c>
      <c r="P365" s="65">
        <f t="shared" si="10"/>
        <v>31</v>
      </c>
      <c r="Q365" s="65">
        <v>2</v>
      </c>
      <c r="S365" s="65" t="s">
        <v>65</v>
      </c>
      <c r="T365">
        <f t="shared" si="11"/>
        <v>13630</v>
      </c>
      <c r="U365">
        <v>13248</v>
      </c>
    </row>
    <row r="366" spans="15:21" x14ac:dyDescent="0.25">
      <c r="O366" s="66">
        <v>363</v>
      </c>
      <c r="P366" s="65">
        <f t="shared" si="10"/>
        <v>31</v>
      </c>
      <c r="Q366" s="65">
        <v>3</v>
      </c>
      <c r="S366" s="65" t="s">
        <v>66</v>
      </c>
      <c r="T366">
        <f t="shared" si="11"/>
        <v>14315</v>
      </c>
      <c r="U366">
        <v>13299</v>
      </c>
    </row>
    <row r="367" spans="15:21" x14ac:dyDescent="0.25">
      <c r="O367" s="66">
        <v>364</v>
      </c>
      <c r="P367" s="65">
        <f t="shared" si="10"/>
        <v>31</v>
      </c>
      <c r="Q367" s="65">
        <v>4</v>
      </c>
      <c r="S367" s="65" t="s">
        <v>67</v>
      </c>
      <c r="T367">
        <f t="shared" si="11"/>
        <v>12557</v>
      </c>
      <c r="U367">
        <v>13763</v>
      </c>
    </row>
    <row r="368" spans="15:21" x14ac:dyDescent="0.25">
      <c r="O368" s="66">
        <v>365</v>
      </c>
      <c r="P368" s="65">
        <f t="shared" si="10"/>
        <v>31</v>
      </c>
      <c r="Q368" s="65">
        <v>5</v>
      </c>
      <c r="S368" s="65" t="s">
        <v>68</v>
      </c>
      <c r="T368">
        <f t="shared" si="11"/>
        <v>14348</v>
      </c>
      <c r="U368">
        <v>13760</v>
      </c>
    </row>
    <row r="369" spans="15:21" x14ac:dyDescent="0.25">
      <c r="O369" s="66">
        <v>366</v>
      </c>
      <c r="P369" s="65">
        <f t="shared" si="10"/>
        <v>31</v>
      </c>
      <c r="Q369" s="65">
        <v>6</v>
      </c>
      <c r="S369" s="65" t="s">
        <v>69</v>
      </c>
      <c r="T369">
        <f t="shared" si="11"/>
        <v>15861</v>
      </c>
      <c r="U369">
        <v>14862</v>
      </c>
    </row>
    <row r="370" spans="15:21" x14ac:dyDescent="0.25">
      <c r="O370" s="66">
        <v>367</v>
      </c>
      <c r="P370" s="65">
        <f t="shared" si="10"/>
        <v>31</v>
      </c>
      <c r="Q370" s="65">
        <v>7</v>
      </c>
      <c r="S370" s="65" t="s">
        <v>70</v>
      </c>
      <c r="T370">
        <f t="shared" si="11"/>
        <v>12586</v>
      </c>
      <c r="U370">
        <v>14785</v>
      </c>
    </row>
    <row r="371" spans="15:21" x14ac:dyDescent="0.25">
      <c r="O371" s="66">
        <v>368</v>
      </c>
      <c r="P371" s="65">
        <f t="shared" si="10"/>
        <v>31</v>
      </c>
      <c r="Q371" s="65">
        <v>8</v>
      </c>
      <c r="S371" s="65" t="s">
        <v>71</v>
      </c>
      <c r="T371">
        <f t="shared" si="11"/>
        <v>12067</v>
      </c>
      <c r="U371">
        <v>12081</v>
      </c>
    </row>
    <row r="372" spans="15:21" x14ac:dyDescent="0.25">
      <c r="O372" s="66">
        <v>369</v>
      </c>
      <c r="P372" s="65">
        <f t="shared" si="10"/>
        <v>31</v>
      </c>
      <c r="Q372" s="65">
        <v>9</v>
      </c>
      <c r="S372" s="65" t="s">
        <v>72</v>
      </c>
      <c r="T372">
        <f t="shared" si="11"/>
        <v>14085</v>
      </c>
      <c r="U372">
        <v>12634</v>
      </c>
    </row>
    <row r="373" spans="15:21" x14ac:dyDescent="0.25">
      <c r="O373" s="66">
        <v>370</v>
      </c>
      <c r="P373" s="65">
        <f t="shared" si="10"/>
        <v>31</v>
      </c>
      <c r="Q373" s="65">
        <v>10</v>
      </c>
      <c r="S373" s="65" t="s">
        <v>73</v>
      </c>
      <c r="T373">
        <f t="shared" si="11"/>
        <v>17921</v>
      </c>
      <c r="U373">
        <v>18351</v>
      </c>
    </row>
    <row r="374" spans="15:21" x14ac:dyDescent="0.25">
      <c r="O374" s="66">
        <v>371</v>
      </c>
      <c r="P374" s="65">
        <f t="shared" si="10"/>
        <v>31</v>
      </c>
      <c r="Q374" s="65">
        <v>11</v>
      </c>
      <c r="S374" s="65" t="s">
        <v>74</v>
      </c>
      <c r="T374">
        <f t="shared" si="11"/>
        <v>19651</v>
      </c>
      <c r="U374">
        <v>17961</v>
      </c>
    </row>
    <row r="375" spans="15:21" x14ac:dyDescent="0.25">
      <c r="O375" s="66">
        <v>372</v>
      </c>
      <c r="P375" s="65">
        <f t="shared" si="10"/>
        <v>31</v>
      </c>
      <c r="Q375" s="65">
        <v>12</v>
      </c>
      <c r="S375" s="65" t="s">
        <v>75</v>
      </c>
      <c r="T375">
        <f t="shared" si="11"/>
        <v>18889</v>
      </c>
      <c r="U375">
        <v>17869</v>
      </c>
    </row>
    <row r="376" spans="15:21" x14ac:dyDescent="0.25">
      <c r="O376" s="66">
        <v>373</v>
      </c>
      <c r="P376" s="65">
        <f t="shared" si="10"/>
        <v>32</v>
      </c>
      <c r="Q376" s="65">
        <v>1</v>
      </c>
      <c r="R376">
        <v>1825</v>
      </c>
      <c r="S376" s="65" t="s">
        <v>64</v>
      </c>
      <c r="T376">
        <f t="shared" si="11"/>
        <v>15526</v>
      </c>
      <c r="U376">
        <v>17715</v>
      </c>
    </row>
    <row r="377" spans="15:21" x14ac:dyDescent="0.25">
      <c r="O377" s="66">
        <v>374</v>
      </c>
      <c r="P377" s="65">
        <f t="shared" si="10"/>
        <v>32</v>
      </c>
      <c r="Q377" s="65">
        <v>2</v>
      </c>
      <c r="S377" s="65" t="s">
        <v>65</v>
      </c>
      <c r="T377">
        <f t="shared" si="11"/>
        <v>17248</v>
      </c>
      <c r="U377">
        <v>16765</v>
      </c>
    </row>
    <row r="378" spans="15:21" x14ac:dyDescent="0.25">
      <c r="O378" s="66">
        <v>375</v>
      </c>
      <c r="P378" s="65">
        <f t="shared" si="10"/>
        <v>32</v>
      </c>
      <c r="Q378" s="65">
        <v>3</v>
      </c>
      <c r="S378" s="65" t="s">
        <v>66</v>
      </c>
      <c r="T378">
        <f t="shared" si="11"/>
        <v>18144</v>
      </c>
      <c r="U378">
        <v>16856</v>
      </c>
    </row>
    <row r="379" spans="15:21" x14ac:dyDescent="0.25">
      <c r="O379" s="66">
        <v>376</v>
      </c>
      <c r="P379" s="65">
        <f t="shared" si="10"/>
        <v>32</v>
      </c>
      <c r="Q379" s="65">
        <v>4</v>
      </c>
      <c r="S379" s="65" t="s">
        <v>67</v>
      </c>
      <c r="T379">
        <f t="shared" si="11"/>
        <v>15072</v>
      </c>
      <c r="U379">
        <v>16519</v>
      </c>
    </row>
    <row r="380" spans="15:21" x14ac:dyDescent="0.25">
      <c r="O380" s="66">
        <v>377</v>
      </c>
      <c r="P380" s="65">
        <f t="shared" si="10"/>
        <v>32</v>
      </c>
      <c r="Q380" s="65">
        <v>5</v>
      </c>
      <c r="S380" s="65" t="s">
        <v>68</v>
      </c>
      <c r="T380">
        <f t="shared" si="11"/>
        <v>16940</v>
      </c>
      <c r="U380">
        <v>16245</v>
      </c>
    </row>
    <row r="381" spans="15:21" x14ac:dyDescent="0.25">
      <c r="O381" s="66">
        <v>378</v>
      </c>
      <c r="P381" s="65">
        <f t="shared" si="10"/>
        <v>32</v>
      </c>
      <c r="Q381" s="65">
        <v>6</v>
      </c>
      <c r="S381" s="65" t="s">
        <v>69</v>
      </c>
      <c r="T381">
        <f t="shared" si="11"/>
        <v>20129</v>
      </c>
      <c r="U381">
        <v>18861</v>
      </c>
    </row>
    <row r="382" spans="15:21" x14ac:dyDescent="0.25">
      <c r="O382" s="66">
        <v>379</v>
      </c>
      <c r="P382" s="65">
        <f t="shared" si="10"/>
        <v>32</v>
      </c>
      <c r="Q382" s="65">
        <v>7</v>
      </c>
      <c r="S382" s="65" t="s">
        <v>70</v>
      </c>
      <c r="T382">
        <f t="shared" si="11"/>
        <v>17641</v>
      </c>
      <c r="U382">
        <v>20728</v>
      </c>
    </row>
    <row r="383" spans="15:21" x14ac:dyDescent="0.25">
      <c r="O383" s="66">
        <v>380</v>
      </c>
      <c r="P383" s="65">
        <f t="shared" si="10"/>
        <v>32</v>
      </c>
      <c r="Q383" s="65">
        <v>8</v>
      </c>
      <c r="S383" s="65" t="s">
        <v>71</v>
      </c>
      <c r="T383">
        <f t="shared" si="11"/>
        <v>17040</v>
      </c>
      <c r="U383">
        <v>17799</v>
      </c>
    </row>
    <row r="384" spans="15:21" x14ac:dyDescent="0.25">
      <c r="O384" s="66">
        <v>381</v>
      </c>
      <c r="P384" s="65">
        <f t="shared" si="10"/>
        <v>32</v>
      </c>
      <c r="Q384" s="65">
        <v>9</v>
      </c>
      <c r="S384" s="65" t="s">
        <v>72</v>
      </c>
      <c r="T384">
        <f t="shared" si="11"/>
        <v>18677</v>
      </c>
      <c r="U384">
        <v>16753</v>
      </c>
    </row>
    <row r="385" spans="15:21" x14ac:dyDescent="0.25">
      <c r="O385" s="66">
        <v>382</v>
      </c>
      <c r="P385" s="65">
        <f t="shared" si="10"/>
        <v>32</v>
      </c>
      <c r="Q385" s="65">
        <v>10</v>
      </c>
      <c r="S385" s="65" t="s">
        <v>73</v>
      </c>
      <c r="T385">
        <f t="shared" si="11"/>
        <v>19199</v>
      </c>
      <c r="U385">
        <v>19660</v>
      </c>
    </row>
    <row r="386" spans="15:21" x14ac:dyDescent="0.25">
      <c r="O386" s="66">
        <v>383</v>
      </c>
      <c r="P386" s="65">
        <f t="shared" si="10"/>
        <v>32</v>
      </c>
      <c r="Q386" s="65">
        <v>11</v>
      </c>
      <c r="S386" s="65" t="s">
        <v>74</v>
      </c>
      <c r="T386">
        <f t="shared" si="11"/>
        <v>17805</v>
      </c>
      <c r="U386">
        <v>16274</v>
      </c>
    </row>
    <row r="387" spans="15:21" x14ac:dyDescent="0.25">
      <c r="O387" s="66">
        <v>384</v>
      </c>
      <c r="P387" s="65">
        <f t="shared" si="10"/>
        <v>32</v>
      </c>
      <c r="Q387" s="65">
        <v>12</v>
      </c>
      <c r="S387" s="65" t="s">
        <v>75</v>
      </c>
      <c r="T387">
        <f t="shared" si="11"/>
        <v>22837</v>
      </c>
      <c r="U387">
        <v>21604</v>
      </c>
    </row>
    <row r="388" spans="15:21" x14ac:dyDescent="0.25">
      <c r="O388" s="66">
        <v>385</v>
      </c>
      <c r="P388" s="65">
        <f t="shared" ref="P388:P451" si="12">ROUNDUP(O388/12,0)</f>
        <v>33</v>
      </c>
      <c r="Q388" s="65">
        <v>1</v>
      </c>
      <c r="R388">
        <v>1826</v>
      </c>
      <c r="S388" s="65" t="s">
        <v>64</v>
      </c>
      <c r="T388">
        <f t="shared" ref="T388:T451" si="13">INDEX($B$7:$M$62,P388,Q388)</f>
        <v>23276</v>
      </c>
      <c r="U388">
        <v>28257</v>
      </c>
    </row>
    <row r="389" spans="15:21" x14ac:dyDescent="0.25">
      <c r="O389" s="66">
        <v>386</v>
      </c>
      <c r="P389" s="65">
        <f t="shared" si="12"/>
        <v>33</v>
      </c>
      <c r="Q389" s="65">
        <v>2</v>
      </c>
      <c r="S389" s="65" t="s">
        <v>65</v>
      </c>
      <c r="T389">
        <f t="shared" si="13"/>
        <v>22168</v>
      </c>
      <c r="U389">
        <v>22700</v>
      </c>
    </row>
    <row r="390" spans="15:21" x14ac:dyDescent="0.25">
      <c r="O390" s="66">
        <v>387</v>
      </c>
      <c r="P390" s="65">
        <f t="shared" si="12"/>
        <v>33</v>
      </c>
      <c r="Q390" s="65">
        <v>3</v>
      </c>
      <c r="S390" s="65" t="s">
        <v>66</v>
      </c>
      <c r="T390">
        <f t="shared" si="13"/>
        <v>25632</v>
      </c>
      <c r="U390">
        <v>22351</v>
      </c>
    </row>
    <row r="391" spans="15:21" x14ac:dyDescent="0.25">
      <c r="O391" s="66">
        <v>388</v>
      </c>
      <c r="P391" s="65">
        <f t="shared" si="12"/>
        <v>33</v>
      </c>
      <c r="Q391" s="65">
        <v>4</v>
      </c>
      <c r="S391" s="65" t="s">
        <v>67</v>
      </c>
      <c r="T391">
        <f t="shared" si="13"/>
        <v>18931</v>
      </c>
      <c r="U391">
        <v>22793</v>
      </c>
    </row>
    <row r="392" spans="15:21" x14ac:dyDescent="0.25">
      <c r="O392" s="66">
        <v>389</v>
      </c>
      <c r="P392" s="65">
        <f t="shared" si="12"/>
        <v>33</v>
      </c>
      <c r="Q392" s="65">
        <v>5</v>
      </c>
      <c r="S392" s="65" t="s">
        <v>68</v>
      </c>
      <c r="T392">
        <f t="shared" si="13"/>
        <v>18241</v>
      </c>
      <c r="U392">
        <v>18898</v>
      </c>
    </row>
    <row r="393" spans="15:21" x14ac:dyDescent="0.25">
      <c r="O393" s="66">
        <v>390</v>
      </c>
      <c r="P393" s="65">
        <f t="shared" si="12"/>
        <v>33</v>
      </c>
      <c r="Q393" s="65">
        <v>6</v>
      </c>
      <c r="S393" s="65" t="s">
        <v>69</v>
      </c>
      <c r="T393">
        <f t="shared" si="13"/>
        <v>18859</v>
      </c>
      <c r="U393">
        <v>15068</v>
      </c>
    </row>
    <row r="394" spans="15:21" x14ac:dyDescent="0.25">
      <c r="O394" s="66">
        <v>391</v>
      </c>
      <c r="P394" s="65">
        <f t="shared" si="12"/>
        <v>33</v>
      </c>
      <c r="Q394" s="65">
        <v>7</v>
      </c>
      <c r="S394" s="65" t="s">
        <v>70</v>
      </c>
      <c r="T394">
        <f t="shared" si="13"/>
        <v>14484</v>
      </c>
      <c r="U394">
        <v>18771</v>
      </c>
    </row>
    <row r="395" spans="15:21" x14ac:dyDescent="0.25">
      <c r="O395" s="66">
        <v>392</v>
      </c>
      <c r="P395" s="65">
        <f t="shared" si="12"/>
        <v>33</v>
      </c>
      <c r="Q395" s="65">
        <v>8</v>
      </c>
      <c r="S395" s="65" t="s">
        <v>71</v>
      </c>
      <c r="T395">
        <f t="shared" si="13"/>
        <v>13037</v>
      </c>
      <c r="U395">
        <v>15010</v>
      </c>
    </row>
    <row r="396" spans="15:21" x14ac:dyDescent="0.25">
      <c r="O396" s="66">
        <v>393</v>
      </c>
      <c r="P396" s="65">
        <f t="shared" si="12"/>
        <v>33</v>
      </c>
      <c r="Q396" s="65">
        <v>9</v>
      </c>
      <c r="S396" s="65" t="s">
        <v>72</v>
      </c>
      <c r="T396">
        <f t="shared" si="13"/>
        <v>14892</v>
      </c>
      <c r="U396">
        <v>12256</v>
      </c>
    </row>
    <row r="397" spans="15:21" x14ac:dyDescent="0.25">
      <c r="O397" s="66">
        <v>394</v>
      </c>
      <c r="P397" s="65">
        <f t="shared" si="12"/>
        <v>33</v>
      </c>
      <c r="Q397" s="65">
        <v>10</v>
      </c>
      <c r="S397" s="65" t="s">
        <v>73</v>
      </c>
      <c r="T397">
        <f t="shared" si="13"/>
        <v>15203</v>
      </c>
      <c r="U397">
        <v>14432</v>
      </c>
    </row>
    <row r="398" spans="15:21" x14ac:dyDescent="0.25">
      <c r="O398" s="66">
        <v>395</v>
      </c>
      <c r="P398" s="65">
        <f t="shared" si="12"/>
        <v>33</v>
      </c>
      <c r="Q398" s="65">
        <v>11</v>
      </c>
      <c r="S398" s="65" t="s">
        <v>74</v>
      </c>
      <c r="T398">
        <f t="shared" si="13"/>
        <v>11952</v>
      </c>
      <c r="U398">
        <v>11163</v>
      </c>
    </row>
    <row r="399" spans="15:21" x14ac:dyDescent="0.25">
      <c r="O399" s="66">
        <v>396</v>
      </c>
      <c r="P399" s="65">
        <f t="shared" si="12"/>
        <v>33</v>
      </c>
      <c r="Q399" s="65">
        <v>12</v>
      </c>
      <c r="S399" s="65" t="s">
        <v>75</v>
      </c>
      <c r="T399">
        <f t="shared" si="13"/>
        <v>12733</v>
      </c>
      <c r="U399">
        <v>9855</v>
      </c>
    </row>
    <row r="400" spans="15:21" x14ac:dyDescent="0.25">
      <c r="O400" s="66">
        <v>397</v>
      </c>
      <c r="P400" s="65">
        <f t="shared" si="12"/>
        <v>34</v>
      </c>
      <c r="Q400" s="65">
        <v>1</v>
      </c>
      <c r="R400">
        <v>1827</v>
      </c>
      <c r="S400" s="65" t="s">
        <v>64</v>
      </c>
      <c r="T400">
        <f t="shared" si="13"/>
        <v>11914</v>
      </c>
      <c r="U400">
        <v>14463</v>
      </c>
    </row>
    <row r="401" spans="15:21" x14ac:dyDescent="0.25">
      <c r="O401" s="66">
        <v>398</v>
      </c>
      <c r="P401" s="65">
        <f t="shared" si="12"/>
        <v>34</v>
      </c>
      <c r="Q401" s="65">
        <v>2</v>
      </c>
      <c r="S401" s="65" t="s">
        <v>65</v>
      </c>
      <c r="T401">
        <f t="shared" si="13"/>
        <v>12133</v>
      </c>
      <c r="U401">
        <v>12424</v>
      </c>
    </row>
    <row r="402" spans="15:21" x14ac:dyDescent="0.25">
      <c r="O402" s="66">
        <v>399</v>
      </c>
      <c r="P402" s="65">
        <f t="shared" si="12"/>
        <v>34</v>
      </c>
      <c r="Q402" s="65">
        <v>3</v>
      </c>
      <c r="S402" s="65" t="s">
        <v>66</v>
      </c>
      <c r="T402">
        <f t="shared" si="13"/>
        <v>12391</v>
      </c>
      <c r="U402">
        <v>10805</v>
      </c>
    </row>
    <row r="403" spans="15:21" x14ac:dyDescent="0.25">
      <c r="O403" s="66">
        <v>400</v>
      </c>
      <c r="P403" s="65">
        <f t="shared" si="12"/>
        <v>34</v>
      </c>
      <c r="Q403" s="65">
        <v>4</v>
      </c>
      <c r="S403" s="65" t="s">
        <v>67</v>
      </c>
      <c r="T403">
        <f t="shared" si="13"/>
        <v>12030</v>
      </c>
      <c r="U403">
        <v>14484</v>
      </c>
    </row>
    <row r="404" spans="15:21" x14ac:dyDescent="0.25">
      <c r="O404" s="66">
        <v>401</v>
      </c>
      <c r="P404" s="65">
        <f t="shared" si="12"/>
        <v>34</v>
      </c>
      <c r="Q404" s="65">
        <v>5</v>
      </c>
      <c r="S404" s="65" t="s">
        <v>68</v>
      </c>
      <c r="T404">
        <f t="shared" si="13"/>
        <v>12063</v>
      </c>
      <c r="U404">
        <v>12497</v>
      </c>
    </row>
    <row r="405" spans="15:21" x14ac:dyDescent="0.25">
      <c r="O405" s="66">
        <v>402</v>
      </c>
      <c r="P405" s="65">
        <f t="shared" si="12"/>
        <v>34</v>
      </c>
      <c r="Q405" s="65">
        <v>6</v>
      </c>
      <c r="S405" s="65" t="s">
        <v>69</v>
      </c>
      <c r="T405">
        <f t="shared" si="13"/>
        <v>13196</v>
      </c>
      <c r="U405">
        <v>10544</v>
      </c>
    </row>
    <row r="406" spans="15:21" x14ac:dyDescent="0.25">
      <c r="O406" s="66">
        <v>403</v>
      </c>
      <c r="P406" s="65">
        <f t="shared" si="12"/>
        <v>34</v>
      </c>
      <c r="Q406" s="65">
        <v>7</v>
      </c>
      <c r="S406" s="65" t="s">
        <v>70</v>
      </c>
      <c r="T406">
        <f t="shared" si="13"/>
        <v>12539</v>
      </c>
      <c r="U406">
        <v>15991</v>
      </c>
    </row>
    <row r="407" spans="15:21" x14ac:dyDescent="0.25">
      <c r="O407" s="66">
        <v>404</v>
      </c>
      <c r="P407" s="65">
        <f t="shared" si="12"/>
        <v>34</v>
      </c>
      <c r="Q407" s="65">
        <v>8</v>
      </c>
      <c r="S407" s="65" t="s">
        <v>71</v>
      </c>
      <c r="T407">
        <f t="shared" si="13"/>
        <v>12125</v>
      </c>
      <c r="U407">
        <v>13059</v>
      </c>
    </row>
    <row r="408" spans="15:21" x14ac:dyDescent="0.25">
      <c r="O408" s="66">
        <v>405</v>
      </c>
      <c r="P408" s="65">
        <f t="shared" si="12"/>
        <v>34</v>
      </c>
      <c r="Q408" s="65">
        <v>9</v>
      </c>
      <c r="S408" s="65" t="s">
        <v>72</v>
      </c>
      <c r="T408">
        <f t="shared" si="13"/>
        <v>12087</v>
      </c>
      <c r="U408">
        <v>9948</v>
      </c>
    </row>
    <row r="409" spans="15:21" x14ac:dyDescent="0.25">
      <c r="O409" s="66">
        <v>406</v>
      </c>
      <c r="P409" s="65">
        <f t="shared" si="12"/>
        <v>34</v>
      </c>
      <c r="Q409" s="65">
        <v>10</v>
      </c>
      <c r="S409" s="65" t="s">
        <v>73</v>
      </c>
      <c r="T409">
        <f t="shared" si="13"/>
        <v>11149</v>
      </c>
      <c r="U409">
        <v>10580</v>
      </c>
    </row>
    <row r="410" spans="15:21" x14ac:dyDescent="0.25">
      <c r="O410" s="66">
        <v>407</v>
      </c>
      <c r="P410" s="65">
        <f t="shared" si="12"/>
        <v>34</v>
      </c>
      <c r="Q410" s="65">
        <v>11</v>
      </c>
      <c r="S410" s="65" t="s">
        <v>74</v>
      </c>
      <c r="T410">
        <f t="shared" si="13"/>
        <v>11515</v>
      </c>
      <c r="U410">
        <v>10755</v>
      </c>
    </row>
    <row r="411" spans="15:21" x14ac:dyDescent="0.25">
      <c r="O411" s="66">
        <v>408</v>
      </c>
      <c r="P411" s="65">
        <f t="shared" si="12"/>
        <v>34</v>
      </c>
      <c r="Q411" s="65">
        <v>12</v>
      </c>
      <c r="S411" s="65" t="s">
        <v>75</v>
      </c>
      <c r="T411">
        <f t="shared" si="13"/>
        <v>10408</v>
      </c>
      <c r="U411">
        <v>8056</v>
      </c>
    </row>
    <row r="412" spans="15:21" x14ac:dyDescent="0.25">
      <c r="O412" s="66">
        <v>409</v>
      </c>
      <c r="P412" s="65">
        <f t="shared" si="12"/>
        <v>35</v>
      </c>
      <c r="Q412" s="65">
        <v>1</v>
      </c>
      <c r="R412">
        <v>1828</v>
      </c>
      <c r="S412" s="65" t="s">
        <v>64</v>
      </c>
      <c r="T412">
        <f t="shared" si="13"/>
        <v>10662</v>
      </c>
      <c r="U412">
        <v>12944</v>
      </c>
    </row>
    <row r="413" spans="15:21" x14ac:dyDescent="0.25">
      <c r="O413" s="66">
        <v>410</v>
      </c>
      <c r="P413" s="65">
        <f t="shared" si="12"/>
        <v>35</v>
      </c>
      <c r="Q413" s="65">
        <v>2</v>
      </c>
      <c r="S413" s="65" t="s">
        <v>65</v>
      </c>
      <c r="T413">
        <f t="shared" si="13"/>
        <v>10629</v>
      </c>
      <c r="U413">
        <v>10884</v>
      </c>
    </row>
    <row r="414" spans="15:21" x14ac:dyDescent="0.25">
      <c r="O414" s="66">
        <v>411</v>
      </c>
      <c r="P414" s="65">
        <f t="shared" si="12"/>
        <v>35</v>
      </c>
      <c r="Q414" s="65">
        <v>3</v>
      </c>
      <c r="S414" s="65" t="s">
        <v>66</v>
      </c>
      <c r="T414">
        <f t="shared" si="13"/>
        <v>10937</v>
      </c>
      <c r="U414">
        <v>9537</v>
      </c>
    </row>
    <row r="415" spans="15:21" x14ac:dyDescent="0.25">
      <c r="O415" s="66">
        <v>412</v>
      </c>
      <c r="P415" s="65">
        <f t="shared" si="12"/>
        <v>35</v>
      </c>
      <c r="Q415" s="65">
        <v>4</v>
      </c>
      <c r="S415" s="65" t="s">
        <v>67</v>
      </c>
      <c r="T415">
        <f t="shared" si="13"/>
        <v>10990</v>
      </c>
      <c r="U415">
        <v>13232</v>
      </c>
    </row>
    <row r="416" spans="15:21" x14ac:dyDescent="0.25">
      <c r="O416" s="66">
        <v>413</v>
      </c>
      <c r="P416" s="65">
        <f t="shared" si="12"/>
        <v>35</v>
      </c>
      <c r="Q416" s="65">
        <v>5</v>
      </c>
      <c r="S416" s="65" t="s">
        <v>68</v>
      </c>
      <c r="T416">
        <f t="shared" si="13"/>
        <v>11331</v>
      </c>
      <c r="U416">
        <v>11739</v>
      </c>
    </row>
    <row r="417" spans="15:21" x14ac:dyDescent="0.25">
      <c r="O417" s="66">
        <v>414</v>
      </c>
      <c r="P417" s="65">
        <f t="shared" si="12"/>
        <v>35</v>
      </c>
      <c r="Q417" s="65">
        <v>6</v>
      </c>
      <c r="S417" s="65" t="s">
        <v>69</v>
      </c>
      <c r="T417">
        <f t="shared" si="13"/>
        <v>10392</v>
      </c>
      <c r="U417">
        <v>8303</v>
      </c>
    </row>
    <row r="418" spans="15:21" x14ac:dyDescent="0.25">
      <c r="O418" s="66">
        <v>415</v>
      </c>
      <c r="P418" s="65">
        <f t="shared" si="12"/>
        <v>35</v>
      </c>
      <c r="Q418" s="65">
        <v>7</v>
      </c>
      <c r="S418" s="65" t="s">
        <v>70</v>
      </c>
      <c r="T418">
        <f t="shared" si="13"/>
        <v>11228</v>
      </c>
      <c r="U418">
        <v>14552</v>
      </c>
    </row>
    <row r="419" spans="15:21" x14ac:dyDescent="0.25">
      <c r="O419" s="66">
        <v>416</v>
      </c>
      <c r="P419" s="65">
        <f t="shared" si="12"/>
        <v>35</v>
      </c>
      <c r="Q419" s="65">
        <v>8</v>
      </c>
      <c r="S419" s="65" t="s">
        <v>71</v>
      </c>
      <c r="T419">
        <f t="shared" si="13"/>
        <v>10375</v>
      </c>
      <c r="U419">
        <v>11174</v>
      </c>
    </row>
    <row r="420" spans="15:21" x14ac:dyDescent="0.25">
      <c r="O420" s="66">
        <v>417</v>
      </c>
      <c r="P420" s="65">
        <f t="shared" si="12"/>
        <v>35</v>
      </c>
      <c r="Q420" s="65">
        <v>9</v>
      </c>
      <c r="S420" s="65" t="s">
        <v>72</v>
      </c>
      <c r="T420">
        <f t="shared" si="13"/>
        <v>10442</v>
      </c>
      <c r="U420">
        <v>8594</v>
      </c>
    </row>
    <row r="421" spans="15:21" x14ac:dyDescent="0.25">
      <c r="O421" s="66">
        <v>418</v>
      </c>
      <c r="P421" s="65">
        <f t="shared" si="12"/>
        <v>35</v>
      </c>
      <c r="Q421" s="65">
        <v>10</v>
      </c>
      <c r="S421" s="65" t="s">
        <v>73</v>
      </c>
      <c r="T421">
        <f t="shared" si="13"/>
        <v>10104</v>
      </c>
      <c r="U421">
        <v>9589</v>
      </c>
    </row>
    <row r="422" spans="15:21" x14ac:dyDescent="0.25">
      <c r="O422" s="66">
        <v>419</v>
      </c>
      <c r="P422" s="65">
        <f t="shared" si="12"/>
        <v>35</v>
      </c>
      <c r="Q422" s="65">
        <v>11</v>
      </c>
      <c r="S422" s="65" t="s">
        <v>74</v>
      </c>
      <c r="T422">
        <f t="shared" si="13"/>
        <v>10251</v>
      </c>
      <c r="U422">
        <v>9574</v>
      </c>
    </row>
    <row r="423" spans="15:21" x14ac:dyDescent="0.25">
      <c r="O423" s="66">
        <v>420</v>
      </c>
      <c r="P423" s="65">
        <f t="shared" si="12"/>
        <v>35</v>
      </c>
      <c r="Q423" s="65">
        <v>12</v>
      </c>
      <c r="S423" s="65" t="s">
        <v>75</v>
      </c>
      <c r="T423">
        <f t="shared" si="13"/>
        <v>12831</v>
      </c>
      <c r="U423">
        <v>9031</v>
      </c>
    </row>
    <row r="424" spans="15:21" x14ac:dyDescent="0.25">
      <c r="O424" s="66">
        <v>421</v>
      </c>
      <c r="P424" s="65">
        <f t="shared" si="12"/>
        <v>36</v>
      </c>
      <c r="Q424" s="65">
        <v>1</v>
      </c>
      <c r="R424">
        <v>1829</v>
      </c>
      <c r="S424" s="65" t="s">
        <v>64</v>
      </c>
      <c r="T424">
        <f t="shared" si="13"/>
        <v>12501</v>
      </c>
      <c r="U424">
        <v>15176</v>
      </c>
    </row>
    <row r="425" spans="15:21" x14ac:dyDescent="0.25">
      <c r="O425" s="66">
        <v>422</v>
      </c>
      <c r="P425" s="65">
        <f t="shared" si="12"/>
        <v>36</v>
      </c>
      <c r="Q425" s="65">
        <v>2</v>
      </c>
      <c r="S425" s="65" t="s">
        <v>65</v>
      </c>
      <c r="T425">
        <f t="shared" si="13"/>
        <v>11872</v>
      </c>
      <c r="U425">
        <v>12157</v>
      </c>
    </row>
    <row r="426" spans="15:21" x14ac:dyDescent="0.25">
      <c r="O426" s="66">
        <v>423</v>
      </c>
      <c r="P426" s="65">
        <f t="shared" si="12"/>
        <v>36</v>
      </c>
      <c r="Q426" s="65">
        <v>3</v>
      </c>
      <c r="S426" s="65" t="s">
        <v>66</v>
      </c>
      <c r="T426">
        <f t="shared" si="13"/>
        <v>11609</v>
      </c>
      <c r="U426">
        <v>10123</v>
      </c>
    </row>
    <row r="427" spans="15:21" x14ac:dyDescent="0.25">
      <c r="O427" s="66">
        <v>424</v>
      </c>
      <c r="P427" s="65">
        <f t="shared" si="12"/>
        <v>36</v>
      </c>
      <c r="Q427" s="65">
        <v>4</v>
      </c>
      <c r="S427" s="65" t="s">
        <v>67</v>
      </c>
      <c r="T427">
        <f t="shared" si="13"/>
        <v>11607</v>
      </c>
      <c r="U427">
        <v>13975</v>
      </c>
    </row>
    <row r="428" spans="15:21" x14ac:dyDescent="0.25">
      <c r="O428" s="66">
        <v>425</v>
      </c>
      <c r="P428" s="65">
        <f t="shared" si="12"/>
        <v>36</v>
      </c>
      <c r="Q428" s="65">
        <v>5</v>
      </c>
      <c r="S428" s="65" t="s">
        <v>68</v>
      </c>
      <c r="T428">
        <f t="shared" si="13"/>
        <v>10867</v>
      </c>
      <c r="U428">
        <v>11258</v>
      </c>
    </row>
    <row r="429" spans="15:21" x14ac:dyDescent="0.25">
      <c r="O429" s="66">
        <v>426</v>
      </c>
      <c r="P429" s="65">
        <f t="shared" si="12"/>
        <v>36</v>
      </c>
      <c r="Q429" s="65">
        <v>6</v>
      </c>
      <c r="S429" s="65" t="s">
        <v>69</v>
      </c>
      <c r="T429">
        <f t="shared" si="13"/>
        <v>11013</v>
      </c>
      <c r="U429">
        <v>8799</v>
      </c>
    </row>
    <row r="430" spans="15:21" x14ac:dyDescent="0.25">
      <c r="O430" s="66">
        <v>427</v>
      </c>
      <c r="P430" s="65">
        <f t="shared" si="12"/>
        <v>36</v>
      </c>
      <c r="Q430" s="65">
        <v>7</v>
      </c>
      <c r="S430" s="65" t="s">
        <v>70</v>
      </c>
      <c r="T430">
        <f t="shared" si="13"/>
        <v>11444</v>
      </c>
      <c r="U430">
        <v>14834</v>
      </c>
    </row>
    <row r="431" spans="15:21" x14ac:dyDescent="0.25">
      <c r="O431" s="66">
        <v>428</v>
      </c>
      <c r="P431" s="65">
        <f t="shared" si="12"/>
        <v>36</v>
      </c>
      <c r="Q431" s="65">
        <v>8</v>
      </c>
      <c r="S431" s="65" t="s">
        <v>71</v>
      </c>
      <c r="T431">
        <f t="shared" si="13"/>
        <v>11051</v>
      </c>
      <c r="U431">
        <v>11902</v>
      </c>
    </row>
    <row r="432" spans="15:21" x14ac:dyDescent="0.25">
      <c r="O432" s="66">
        <v>429</v>
      </c>
      <c r="P432" s="65">
        <f t="shared" si="12"/>
        <v>36</v>
      </c>
      <c r="Q432" s="65">
        <v>9</v>
      </c>
      <c r="S432" s="65" t="s">
        <v>72</v>
      </c>
      <c r="T432">
        <f t="shared" si="13"/>
        <v>11202</v>
      </c>
      <c r="U432">
        <v>9219</v>
      </c>
    </row>
    <row r="433" spans="15:21" x14ac:dyDescent="0.25">
      <c r="O433" s="66">
        <v>430</v>
      </c>
      <c r="P433" s="65">
        <f t="shared" si="12"/>
        <v>36</v>
      </c>
      <c r="Q433" s="65">
        <v>10</v>
      </c>
      <c r="S433" s="65" t="s">
        <v>73</v>
      </c>
      <c r="T433">
        <f t="shared" si="13"/>
        <v>10704</v>
      </c>
      <c r="U433">
        <v>10158</v>
      </c>
    </row>
    <row r="434" spans="15:21" x14ac:dyDescent="0.25">
      <c r="O434" s="66">
        <v>431</v>
      </c>
      <c r="P434" s="65">
        <f t="shared" si="12"/>
        <v>36</v>
      </c>
      <c r="Q434" s="65">
        <v>11</v>
      </c>
      <c r="S434" s="65" t="s">
        <v>74</v>
      </c>
      <c r="T434">
        <f t="shared" si="13"/>
        <v>10396</v>
      </c>
      <c r="U434">
        <v>9710</v>
      </c>
    </row>
    <row r="435" spans="15:21" x14ac:dyDescent="0.25">
      <c r="O435" s="66">
        <v>432</v>
      </c>
      <c r="P435" s="65">
        <f t="shared" si="12"/>
        <v>36</v>
      </c>
      <c r="Q435" s="65">
        <v>12</v>
      </c>
      <c r="S435" s="65" t="s">
        <v>75</v>
      </c>
      <c r="T435">
        <f t="shared" si="13"/>
        <v>8745</v>
      </c>
      <c r="U435">
        <v>7543</v>
      </c>
    </row>
    <row r="436" spans="15:21" x14ac:dyDescent="0.25">
      <c r="O436" s="66">
        <v>433</v>
      </c>
      <c r="P436" s="65">
        <f t="shared" si="12"/>
        <v>37</v>
      </c>
      <c r="Q436" s="65">
        <v>1</v>
      </c>
      <c r="R436">
        <v>1830</v>
      </c>
      <c r="S436" s="65" t="s">
        <v>64</v>
      </c>
      <c r="T436">
        <f t="shared" si="13"/>
        <v>10259</v>
      </c>
      <c r="U436">
        <v>12454</v>
      </c>
    </row>
    <row r="437" spans="15:21" x14ac:dyDescent="0.25">
      <c r="O437" s="66">
        <v>434</v>
      </c>
      <c r="P437" s="65">
        <f t="shared" si="12"/>
        <v>37</v>
      </c>
      <c r="Q437" s="65">
        <v>2</v>
      </c>
      <c r="S437" s="65" t="s">
        <v>65</v>
      </c>
      <c r="T437">
        <f t="shared" si="13"/>
        <v>10785</v>
      </c>
      <c r="U437">
        <v>11044</v>
      </c>
    </row>
    <row r="438" spans="15:21" x14ac:dyDescent="0.25">
      <c r="O438" s="66">
        <v>435</v>
      </c>
      <c r="P438" s="65">
        <f t="shared" si="12"/>
        <v>37</v>
      </c>
      <c r="Q438" s="65">
        <v>3</v>
      </c>
      <c r="S438" s="65" t="s">
        <v>66</v>
      </c>
      <c r="T438">
        <f t="shared" si="13"/>
        <v>9694</v>
      </c>
      <c r="U438">
        <v>8453</v>
      </c>
    </row>
    <row r="439" spans="15:21" x14ac:dyDescent="0.25">
      <c r="O439" s="66">
        <v>436</v>
      </c>
      <c r="P439" s="65">
        <f t="shared" si="12"/>
        <v>37</v>
      </c>
      <c r="Q439" s="65">
        <v>4</v>
      </c>
      <c r="S439" s="65" t="s">
        <v>67</v>
      </c>
      <c r="T439">
        <f t="shared" si="13"/>
        <v>10757</v>
      </c>
      <c r="U439">
        <v>12952</v>
      </c>
    </row>
    <row r="440" spans="15:21" x14ac:dyDescent="0.25">
      <c r="O440" s="66">
        <v>437</v>
      </c>
      <c r="P440" s="65">
        <f t="shared" si="12"/>
        <v>37</v>
      </c>
      <c r="Q440" s="65">
        <v>5</v>
      </c>
      <c r="S440" s="65" t="s">
        <v>68</v>
      </c>
      <c r="T440">
        <f t="shared" si="13"/>
        <v>10349</v>
      </c>
      <c r="U440">
        <v>10722</v>
      </c>
    </row>
    <row r="441" spans="15:21" x14ac:dyDescent="0.25">
      <c r="O441" s="66">
        <v>438</v>
      </c>
      <c r="P441" s="65">
        <f t="shared" si="12"/>
        <v>37</v>
      </c>
      <c r="Q441" s="65">
        <v>6</v>
      </c>
      <c r="S441" s="65" t="s">
        <v>69</v>
      </c>
      <c r="T441">
        <f t="shared" si="13"/>
        <v>10024</v>
      </c>
      <c r="U441">
        <v>8009</v>
      </c>
    </row>
    <row r="442" spans="15:21" x14ac:dyDescent="0.25">
      <c r="O442" s="66">
        <v>439</v>
      </c>
      <c r="P442" s="65">
        <f t="shared" si="12"/>
        <v>37</v>
      </c>
      <c r="Q442" s="65">
        <v>7</v>
      </c>
      <c r="S442" s="65" t="s">
        <v>70</v>
      </c>
      <c r="T442">
        <f t="shared" si="13"/>
        <v>10757</v>
      </c>
      <c r="U442">
        <v>13941</v>
      </c>
    </row>
    <row r="443" spans="15:21" x14ac:dyDescent="0.25">
      <c r="O443" s="66">
        <v>440</v>
      </c>
      <c r="P443" s="65">
        <f t="shared" si="12"/>
        <v>37</v>
      </c>
      <c r="Q443" s="65">
        <v>8</v>
      </c>
      <c r="S443" s="65" t="s">
        <v>71</v>
      </c>
      <c r="T443">
        <f t="shared" si="13"/>
        <v>10731</v>
      </c>
      <c r="U443">
        <v>11557</v>
      </c>
    </row>
    <row r="444" spans="15:21" x14ac:dyDescent="0.25">
      <c r="O444" s="66">
        <v>441</v>
      </c>
      <c r="P444" s="65">
        <f t="shared" si="12"/>
        <v>37</v>
      </c>
      <c r="Q444" s="65">
        <v>9</v>
      </c>
      <c r="S444" s="65" t="s">
        <v>72</v>
      </c>
      <c r="T444">
        <f t="shared" si="13"/>
        <v>10256</v>
      </c>
      <c r="U444">
        <v>8441</v>
      </c>
    </row>
    <row r="445" spans="15:21" x14ac:dyDescent="0.25">
      <c r="O445" s="66">
        <v>442</v>
      </c>
      <c r="P445" s="65">
        <f t="shared" si="12"/>
        <v>37</v>
      </c>
      <c r="Q445" s="65">
        <v>10</v>
      </c>
      <c r="S445" s="65" t="s">
        <v>73</v>
      </c>
      <c r="T445">
        <f t="shared" si="13"/>
        <v>11474</v>
      </c>
      <c r="U445">
        <v>10889</v>
      </c>
    </row>
    <row r="446" spans="15:21" x14ac:dyDescent="0.25">
      <c r="O446" s="66">
        <v>443</v>
      </c>
      <c r="P446" s="65">
        <f t="shared" si="12"/>
        <v>37</v>
      </c>
      <c r="Q446" s="65">
        <v>11</v>
      </c>
      <c r="S446" s="65" t="s">
        <v>74</v>
      </c>
      <c r="T446">
        <f t="shared" si="13"/>
        <v>10178</v>
      </c>
      <c r="U446">
        <v>9506</v>
      </c>
    </row>
    <row r="447" spans="15:21" x14ac:dyDescent="0.25">
      <c r="O447" s="66">
        <v>444</v>
      </c>
      <c r="P447" s="65">
        <f t="shared" si="12"/>
        <v>37</v>
      </c>
      <c r="Q447" s="65">
        <v>12</v>
      </c>
      <c r="S447" s="65" t="s">
        <v>75</v>
      </c>
      <c r="T447">
        <f t="shared" si="13"/>
        <v>11592</v>
      </c>
      <c r="U447">
        <v>8769</v>
      </c>
    </row>
    <row r="448" spans="15:21" x14ac:dyDescent="0.25">
      <c r="O448" s="66">
        <v>445</v>
      </c>
      <c r="P448" s="65">
        <f t="shared" si="12"/>
        <v>38</v>
      </c>
      <c r="Q448" s="65">
        <v>1</v>
      </c>
      <c r="R448">
        <v>1831</v>
      </c>
      <c r="S448" s="65" t="s">
        <v>64</v>
      </c>
      <c r="T448">
        <f t="shared" si="13"/>
        <v>9637</v>
      </c>
      <c r="U448">
        <v>11699</v>
      </c>
    </row>
    <row r="449" spans="15:21" x14ac:dyDescent="0.25">
      <c r="O449" s="66">
        <v>446</v>
      </c>
      <c r="P449" s="65">
        <f t="shared" si="12"/>
        <v>38</v>
      </c>
      <c r="Q449" s="65">
        <v>2</v>
      </c>
      <c r="S449" s="65" t="s">
        <v>65</v>
      </c>
      <c r="T449">
        <f t="shared" si="13"/>
        <v>10339</v>
      </c>
      <c r="U449">
        <v>10587</v>
      </c>
    </row>
    <row r="450" spans="15:21" x14ac:dyDescent="0.25">
      <c r="O450" s="66">
        <v>447</v>
      </c>
      <c r="P450" s="65">
        <f t="shared" si="12"/>
        <v>38</v>
      </c>
      <c r="Q450" s="65">
        <v>3</v>
      </c>
      <c r="S450" s="65" t="s">
        <v>66</v>
      </c>
      <c r="T450">
        <f t="shared" si="13"/>
        <v>9448</v>
      </c>
      <c r="U450">
        <v>8239</v>
      </c>
    </row>
    <row r="451" spans="15:21" x14ac:dyDescent="0.25">
      <c r="O451" s="66">
        <v>448</v>
      </c>
      <c r="P451" s="65">
        <f t="shared" si="12"/>
        <v>38</v>
      </c>
      <c r="Q451" s="65">
        <v>4</v>
      </c>
      <c r="S451" s="65" t="s">
        <v>67</v>
      </c>
      <c r="T451">
        <f t="shared" si="13"/>
        <v>8628</v>
      </c>
      <c r="U451">
        <v>10386</v>
      </c>
    </row>
    <row r="452" spans="15:21" x14ac:dyDescent="0.25">
      <c r="O452" s="66">
        <v>449</v>
      </c>
      <c r="P452" s="65">
        <f t="shared" ref="P452:P515" si="14">ROUNDUP(O452/12,0)</f>
        <v>38</v>
      </c>
      <c r="Q452" s="65">
        <v>5</v>
      </c>
      <c r="S452" s="65" t="s">
        <v>68</v>
      </c>
      <c r="T452">
        <f t="shared" ref="T452:T515" si="15">INDEX($B$7:$M$62,P452,Q452)</f>
        <v>7145</v>
      </c>
      <c r="U452">
        <v>7423</v>
      </c>
    </row>
    <row r="453" spans="15:21" x14ac:dyDescent="0.25">
      <c r="O453" s="66">
        <v>450</v>
      </c>
      <c r="P453" s="65">
        <f t="shared" si="14"/>
        <v>38</v>
      </c>
      <c r="Q453" s="65">
        <v>6</v>
      </c>
      <c r="S453" s="65" t="s">
        <v>69</v>
      </c>
      <c r="T453">
        <f t="shared" si="15"/>
        <v>7977</v>
      </c>
      <c r="U453">
        <v>6374</v>
      </c>
    </row>
    <row r="454" spans="15:21" x14ac:dyDescent="0.25">
      <c r="O454" s="66">
        <v>451</v>
      </c>
      <c r="P454" s="65">
        <f t="shared" si="14"/>
        <v>38</v>
      </c>
      <c r="Q454" s="65">
        <v>7</v>
      </c>
      <c r="S454" s="65" t="s">
        <v>70</v>
      </c>
      <c r="T454">
        <f t="shared" si="15"/>
        <v>8080</v>
      </c>
      <c r="U454">
        <v>10472</v>
      </c>
    </row>
    <row r="455" spans="15:21" x14ac:dyDescent="0.25">
      <c r="O455" s="66">
        <v>452</v>
      </c>
      <c r="P455" s="65">
        <f t="shared" si="14"/>
        <v>38</v>
      </c>
      <c r="Q455" s="65">
        <v>8</v>
      </c>
      <c r="S455" s="65" t="s">
        <v>71</v>
      </c>
      <c r="T455">
        <f t="shared" si="15"/>
        <v>8109</v>
      </c>
      <c r="U455">
        <v>8733</v>
      </c>
    </row>
    <row r="456" spans="15:21" x14ac:dyDescent="0.25">
      <c r="O456" s="66">
        <v>453</v>
      </c>
      <c r="P456" s="65">
        <f t="shared" si="14"/>
        <v>38</v>
      </c>
      <c r="Q456" s="65">
        <v>9</v>
      </c>
      <c r="S456" s="65" t="s">
        <v>72</v>
      </c>
      <c r="T456">
        <f t="shared" si="15"/>
        <v>7710</v>
      </c>
      <c r="U456">
        <v>6345</v>
      </c>
    </row>
    <row r="457" spans="15:21" x14ac:dyDescent="0.25">
      <c r="O457" s="66">
        <v>454</v>
      </c>
      <c r="P457" s="65">
        <f t="shared" si="14"/>
        <v>38</v>
      </c>
      <c r="Q457" s="65">
        <v>10</v>
      </c>
      <c r="S457" s="65" t="s">
        <v>73</v>
      </c>
      <c r="T457">
        <f t="shared" si="15"/>
        <v>10783</v>
      </c>
      <c r="U457">
        <v>10233</v>
      </c>
    </row>
    <row r="458" spans="15:21" x14ac:dyDescent="0.25">
      <c r="O458" s="66">
        <v>455</v>
      </c>
      <c r="P458" s="65">
        <f t="shared" si="14"/>
        <v>38</v>
      </c>
      <c r="Q458" s="65">
        <v>11</v>
      </c>
      <c r="S458" s="65" t="s">
        <v>74</v>
      </c>
      <c r="T458">
        <f t="shared" si="15"/>
        <v>9260</v>
      </c>
      <c r="U458">
        <v>8649</v>
      </c>
    </row>
    <row r="459" spans="15:21" x14ac:dyDescent="0.25">
      <c r="O459" s="66">
        <v>456</v>
      </c>
      <c r="P459" s="65">
        <f t="shared" si="14"/>
        <v>38</v>
      </c>
      <c r="Q459" s="65">
        <v>12</v>
      </c>
      <c r="S459" s="65" t="s">
        <v>75</v>
      </c>
      <c r="T459">
        <f t="shared" si="15"/>
        <v>8411</v>
      </c>
      <c r="U459">
        <v>6510</v>
      </c>
    </row>
    <row r="460" spans="15:21" x14ac:dyDescent="0.25">
      <c r="O460" s="66">
        <v>457</v>
      </c>
      <c r="P460" s="65">
        <f t="shared" si="14"/>
        <v>39</v>
      </c>
      <c r="Q460" s="65">
        <v>1</v>
      </c>
      <c r="R460">
        <v>1832</v>
      </c>
      <c r="S460" s="65" t="s">
        <v>64</v>
      </c>
      <c r="T460">
        <f t="shared" si="15"/>
        <v>9613</v>
      </c>
      <c r="U460">
        <v>11670</v>
      </c>
    </row>
    <row r="461" spans="15:21" x14ac:dyDescent="0.25">
      <c r="O461" s="66">
        <v>458</v>
      </c>
      <c r="P461" s="65">
        <f t="shared" si="14"/>
        <v>39</v>
      </c>
      <c r="Q461" s="65">
        <v>2</v>
      </c>
      <c r="S461" s="65" t="s">
        <v>65</v>
      </c>
      <c r="T461">
        <f t="shared" si="15"/>
        <v>9615</v>
      </c>
      <c r="U461">
        <v>9846</v>
      </c>
    </row>
    <row r="462" spans="15:21" x14ac:dyDescent="0.25">
      <c r="O462" s="66">
        <v>459</v>
      </c>
      <c r="P462" s="65">
        <f t="shared" si="14"/>
        <v>39</v>
      </c>
      <c r="Q462" s="65">
        <v>3</v>
      </c>
      <c r="S462" s="65" t="s">
        <v>66</v>
      </c>
      <c r="T462">
        <f t="shared" si="15"/>
        <v>9722</v>
      </c>
      <c r="U462">
        <v>8478</v>
      </c>
    </row>
    <row r="463" spans="15:21" x14ac:dyDescent="0.25">
      <c r="O463" s="66">
        <v>460</v>
      </c>
      <c r="P463" s="65">
        <f t="shared" si="14"/>
        <v>39</v>
      </c>
      <c r="Q463" s="65">
        <v>4</v>
      </c>
      <c r="S463" s="65" t="s">
        <v>67</v>
      </c>
      <c r="T463">
        <f t="shared" si="15"/>
        <v>8952</v>
      </c>
      <c r="U463">
        <v>10778</v>
      </c>
    </row>
    <row r="464" spans="15:21" x14ac:dyDescent="0.25">
      <c r="O464" s="66">
        <v>461</v>
      </c>
      <c r="P464" s="65">
        <f t="shared" si="14"/>
        <v>39</v>
      </c>
      <c r="Q464" s="65">
        <v>5</v>
      </c>
      <c r="S464" s="65" t="s">
        <v>68</v>
      </c>
      <c r="T464">
        <f t="shared" si="15"/>
        <v>9986</v>
      </c>
      <c r="U464">
        <v>10346</v>
      </c>
    </row>
    <row r="465" spans="15:21" x14ac:dyDescent="0.25">
      <c r="O465" s="66">
        <v>462</v>
      </c>
      <c r="P465" s="65">
        <f t="shared" si="14"/>
        <v>39</v>
      </c>
      <c r="Q465" s="65">
        <v>6</v>
      </c>
      <c r="S465" s="65" t="s">
        <v>69</v>
      </c>
      <c r="T465">
        <f t="shared" si="15"/>
        <v>10170</v>
      </c>
      <c r="U465">
        <v>8126</v>
      </c>
    </row>
    <row r="466" spans="15:21" x14ac:dyDescent="0.25">
      <c r="O466" s="66">
        <v>463</v>
      </c>
      <c r="P466" s="65">
        <f t="shared" si="14"/>
        <v>39</v>
      </c>
      <c r="Q466" s="65">
        <v>7</v>
      </c>
      <c r="S466" s="65" t="s">
        <v>70</v>
      </c>
      <c r="T466">
        <f t="shared" si="15"/>
        <v>9010</v>
      </c>
      <c r="U466">
        <v>11677</v>
      </c>
    </row>
    <row r="467" spans="15:21" x14ac:dyDescent="0.25">
      <c r="O467" s="66">
        <v>464</v>
      </c>
      <c r="P467" s="65">
        <f t="shared" si="14"/>
        <v>39</v>
      </c>
      <c r="Q467" s="65">
        <v>8</v>
      </c>
      <c r="S467" s="65" t="s">
        <v>71</v>
      </c>
      <c r="T467">
        <f t="shared" si="15"/>
        <v>9734</v>
      </c>
      <c r="U467">
        <v>10483</v>
      </c>
    </row>
    <row r="468" spans="15:21" x14ac:dyDescent="0.25">
      <c r="O468" s="66">
        <v>465</v>
      </c>
      <c r="P468" s="65">
        <f t="shared" si="14"/>
        <v>39</v>
      </c>
      <c r="Q468" s="65">
        <v>9</v>
      </c>
      <c r="S468" s="65" t="s">
        <v>72</v>
      </c>
      <c r="T468">
        <f t="shared" si="15"/>
        <v>9369</v>
      </c>
      <c r="U468">
        <v>7711</v>
      </c>
    </row>
    <row r="469" spans="15:21" x14ac:dyDescent="0.25">
      <c r="O469" s="66">
        <v>466</v>
      </c>
      <c r="P469" s="65">
        <f t="shared" si="14"/>
        <v>39</v>
      </c>
      <c r="Q469" s="65">
        <v>10</v>
      </c>
      <c r="S469" s="65" t="s">
        <v>73</v>
      </c>
      <c r="T469">
        <f t="shared" si="15"/>
        <v>9700</v>
      </c>
      <c r="U469">
        <v>9205</v>
      </c>
    </row>
    <row r="470" spans="15:21" x14ac:dyDescent="0.25">
      <c r="O470" s="66">
        <v>467</v>
      </c>
      <c r="P470" s="65">
        <f t="shared" si="14"/>
        <v>39</v>
      </c>
      <c r="Q470" s="65">
        <v>11</v>
      </c>
      <c r="S470" s="65" t="s">
        <v>74</v>
      </c>
      <c r="T470">
        <f t="shared" si="15"/>
        <v>9753</v>
      </c>
      <c r="U470">
        <v>9109</v>
      </c>
    </row>
    <row r="471" spans="15:21" x14ac:dyDescent="0.25">
      <c r="O471" s="66">
        <v>468</v>
      </c>
      <c r="P471" s="65">
        <f t="shared" si="14"/>
        <v>39</v>
      </c>
      <c r="Q471" s="65">
        <v>12</v>
      </c>
      <c r="S471" s="65" t="s">
        <v>75</v>
      </c>
      <c r="T471">
        <f t="shared" si="15"/>
        <v>9508</v>
      </c>
      <c r="U471">
        <v>7359</v>
      </c>
    </row>
    <row r="472" spans="15:21" x14ac:dyDescent="0.25">
      <c r="O472" s="66">
        <v>469</v>
      </c>
      <c r="P472" s="65">
        <f t="shared" si="14"/>
        <v>40</v>
      </c>
      <c r="Q472" s="65">
        <v>1</v>
      </c>
      <c r="R472">
        <v>1833</v>
      </c>
      <c r="S472" s="65" t="s">
        <v>64</v>
      </c>
      <c r="T472">
        <f t="shared" si="15"/>
        <v>8611</v>
      </c>
      <c r="U472">
        <v>10858</v>
      </c>
    </row>
    <row r="473" spans="15:21" x14ac:dyDescent="0.25">
      <c r="O473" s="66">
        <v>470</v>
      </c>
      <c r="P473" s="65">
        <f t="shared" si="14"/>
        <v>40</v>
      </c>
      <c r="Q473" s="65">
        <v>2</v>
      </c>
      <c r="S473" s="65" t="s">
        <v>65</v>
      </c>
      <c r="T473">
        <f t="shared" si="15"/>
        <v>9544</v>
      </c>
      <c r="U473">
        <v>9821</v>
      </c>
    </row>
    <row r="474" spans="15:21" x14ac:dyDescent="0.25">
      <c r="O474" s="66">
        <v>471</v>
      </c>
      <c r="P474" s="65">
        <f t="shared" si="14"/>
        <v>40</v>
      </c>
      <c r="Q474" s="65">
        <v>3</v>
      </c>
      <c r="S474" s="65" t="s">
        <v>66</v>
      </c>
      <c r="T474">
        <f t="shared" si="15"/>
        <v>9427</v>
      </c>
      <c r="U474">
        <v>7730</v>
      </c>
    </row>
    <row r="475" spans="15:21" x14ac:dyDescent="0.25">
      <c r="O475" s="66">
        <v>472</v>
      </c>
      <c r="P475" s="65">
        <f t="shared" si="14"/>
        <v>40</v>
      </c>
      <c r="Q475" s="65">
        <v>4</v>
      </c>
      <c r="S475" s="65" t="s">
        <v>67</v>
      </c>
      <c r="T475">
        <f t="shared" si="15"/>
        <v>8537</v>
      </c>
      <c r="U475">
        <v>9348</v>
      </c>
    </row>
    <row r="476" spans="15:21" x14ac:dyDescent="0.25">
      <c r="O476" s="66">
        <v>473</v>
      </c>
      <c r="P476" s="65">
        <f t="shared" si="14"/>
        <v>40</v>
      </c>
      <c r="Q476" s="65">
        <v>5</v>
      </c>
      <c r="S476" s="65" t="s">
        <v>68</v>
      </c>
      <c r="T476">
        <f t="shared" si="15"/>
        <v>9180</v>
      </c>
      <c r="U476">
        <v>7693</v>
      </c>
    </row>
    <row r="477" spans="15:21" x14ac:dyDescent="0.25">
      <c r="O477" s="66">
        <v>474</v>
      </c>
      <c r="P477" s="65">
        <f t="shared" si="14"/>
        <v>40</v>
      </c>
      <c r="Q477" s="65">
        <v>6</v>
      </c>
      <c r="S477" s="65" t="s">
        <v>69</v>
      </c>
      <c r="T477">
        <f t="shared" si="15"/>
        <v>8082</v>
      </c>
      <c r="U477">
        <v>6740</v>
      </c>
    </row>
    <row r="478" spans="15:21" x14ac:dyDescent="0.25">
      <c r="O478" s="66">
        <v>475</v>
      </c>
      <c r="P478" s="65">
        <f t="shared" si="14"/>
        <v>40</v>
      </c>
      <c r="Q478" s="65">
        <v>7</v>
      </c>
      <c r="S478" s="65" t="s">
        <v>70</v>
      </c>
      <c r="T478">
        <f t="shared" si="15"/>
        <v>8627</v>
      </c>
      <c r="U478">
        <v>10999</v>
      </c>
    </row>
    <row r="479" spans="15:21" x14ac:dyDescent="0.25">
      <c r="O479" s="66">
        <v>476</v>
      </c>
      <c r="P479" s="65">
        <f t="shared" si="14"/>
        <v>40</v>
      </c>
      <c r="Q479" s="65">
        <v>8</v>
      </c>
      <c r="S479" s="65" t="s">
        <v>71</v>
      </c>
      <c r="T479">
        <f t="shared" si="15"/>
        <v>8767</v>
      </c>
      <c r="U479">
        <v>9240</v>
      </c>
    </row>
    <row r="480" spans="15:21" x14ac:dyDescent="0.25">
      <c r="O480" s="66">
        <v>477</v>
      </c>
      <c r="P480" s="65">
        <f t="shared" si="14"/>
        <v>40</v>
      </c>
      <c r="Q480" s="65">
        <v>9</v>
      </c>
      <c r="S480" s="65" t="s">
        <v>72</v>
      </c>
      <c r="T480">
        <f t="shared" si="15"/>
        <v>8533</v>
      </c>
      <c r="U480">
        <v>7611</v>
      </c>
    </row>
    <row r="481" spans="15:21" x14ac:dyDescent="0.25">
      <c r="O481" s="66">
        <v>478</v>
      </c>
      <c r="P481" s="65">
        <f t="shared" si="14"/>
        <v>40</v>
      </c>
      <c r="Q481" s="65">
        <v>10</v>
      </c>
      <c r="S481" s="65" t="s">
        <v>73</v>
      </c>
      <c r="T481">
        <f t="shared" si="15"/>
        <v>8581</v>
      </c>
      <c r="U481">
        <v>9096</v>
      </c>
    </row>
    <row r="482" spans="15:21" x14ac:dyDescent="0.25">
      <c r="O482" s="66">
        <v>479</v>
      </c>
      <c r="P482" s="65">
        <f t="shared" si="14"/>
        <v>40</v>
      </c>
      <c r="Q482" s="65">
        <v>11</v>
      </c>
      <c r="S482" s="65" t="s">
        <v>74</v>
      </c>
      <c r="T482">
        <f t="shared" si="15"/>
        <v>8818</v>
      </c>
      <c r="U482">
        <v>8395</v>
      </c>
    </row>
    <row r="483" spans="15:21" x14ac:dyDescent="0.25">
      <c r="O483" s="66">
        <v>480</v>
      </c>
      <c r="P483" s="65">
        <f t="shared" si="14"/>
        <v>40</v>
      </c>
      <c r="Q483" s="65">
        <v>12</v>
      </c>
      <c r="S483" s="65" t="s">
        <v>75</v>
      </c>
      <c r="T483">
        <f t="shared" si="15"/>
        <v>9762</v>
      </c>
      <c r="U483">
        <v>8678</v>
      </c>
    </row>
    <row r="484" spans="15:21" x14ac:dyDescent="0.25">
      <c r="O484" s="66">
        <v>481</v>
      </c>
      <c r="P484" s="65">
        <f t="shared" si="14"/>
        <v>41</v>
      </c>
      <c r="Q484" s="65">
        <v>1</v>
      </c>
      <c r="R484">
        <v>1834</v>
      </c>
      <c r="S484" s="65" t="s">
        <v>64</v>
      </c>
      <c r="T484">
        <f t="shared" si="15"/>
        <v>10132</v>
      </c>
      <c r="U484">
        <v>12776</v>
      </c>
    </row>
    <row r="485" spans="15:21" x14ac:dyDescent="0.25">
      <c r="O485" s="66">
        <v>482</v>
      </c>
      <c r="P485" s="65">
        <f t="shared" si="14"/>
        <v>41</v>
      </c>
      <c r="Q485" s="65">
        <v>2</v>
      </c>
      <c r="S485" s="65" t="s">
        <v>65</v>
      </c>
      <c r="T485">
        <f t="shared" si="15"/>
        <v>10417</v>
      </c>
      <c r="U485">
        <v>10719</v>
      </c>
    </row>
    <row r="486" spans="15:21" x14ac:dyDescent="0.25">
      <c r="O486" s="66">
        <v>483</v>
      </c>
      <c r="P486" s="65">
        <f t="shared" si="14"/>
        <v>41</v>
      </c>
      <c r="Q486" s="65">
        <v>3</v>
      </c>
      <c r="S486" s="65" t="s">
        <v>66</v>
      </c>
      <c r="T486">
        <f t="shared" si="15"/>
        <v>12360</v>
      </c>
      <c r="U486">
        <v>10135</v>
      </c>
    </row>
    <row r="487" spans="15:21" x14ac:dyDescent="0.25">
      <c r="O487" s="66">
        <v>484</v>
      </c>
      <c r="P487" s="65">
        <f t="shared" si="14"/>
        <v>41</v>
      </c>
      <c r="Q487" s="65">
        <v>4</v>
      </c>
      <c r="S487" s="65" t="s">
        <v>67</v>
      </c>
      <c r="T487">
        <f t="shared" si="15"/>
        <v>12122</v>
      </c>
      <c r="U487">
        <v>13274</v>
      </c>
    </row>
    <row r="488" spans="15:21" x14ac:dyDescent="0.25">
      <c r="O488" s="66">
        <v>485</v>
      </c>
      <c r="P488" s="65">
        <f t="shared" si="14"/>
        <v>41</v>
      </c>
      <c r="Q488" s="65">
        <v>5</v>
      </c>
      <c r="S488" s="65" t="s">
        <v>68</v>
      </c>
      <c r="T488">
        <f t="shared" si="15"/>
        <v>15496</v>
      </c>
      <c r="U488">
        <v>12986</v>
      </c>
    </row>
    <row r="489" spans="15:21" x14ac:dyDescent="0.25">
      <c r="O489" s="66">
        <v>486</v>
      </c>
      <c r="P489" s="65">
        <f t="shared" si="14"/>
        <v>41</v>
      </c>
      <c r="Q489" s="65">
        <v>6</v>
      </c>
      <c r="S489" s="65" t="s">
        <v>69</v>
      </c>
      <c r="T489">
        <f t="shared" si="15"/>
        <v>14293</v>
      </c>
      <c r="U489">
        <v>11920</v>
      </c>
    </row>
    <row r="490" spans="15:21" x14ac:dyDescent="0.25">
      <c r="O490" s="66">
        <v>487</v>
      </c>
      <c r="P490" s="65">
        <f t="shared" si="14"/>
        <v>41</v>
      </c>
      <c r="Q490" s="65">
        <v>7</v>
      </c>
      <c r="S490" s="65" t="s">
        <v>70</v>
      </c>
      <c r="T490">
        <f t="shared" si="15"/>
        <v>13527</v>
      </c>
      <c r="U490">
        <v>17247</v>
      </c>
    </row>
    <row r="491" spans="15:21" x14ac:dyDescent="0.25">
      <c r="O491" s="66">
        <v>488</v>
      </c>
      <c r="P491" s="65">
        <f t="shared" si="14"/>
        <v>41</v>
      </c>
      <c r="Q491" s="65">
        <v>8</v>
      </c>
      <c r="S491" s="65" t="s">
        <v>71</v>
      </c>
      <c r="T491">
        <f t="shared" si="15"/>
        <v>12908</v>
      </c>
      <c r="U491">
        <v>13605</v>
      </c>
    </row>
    <row r="492" spans="15:21" x14ac:dyDescent="0.25">
      <c r="O492" s="66">
        <v>489</v>
      </c>
      <c r="P492" s="65">
        <f t="shared" si="14"/>
        <v>41</v>
      </c>
      <c r="Q492" s="65">
        <v>9</v>
      </c>
      <c r="S492" s="65" t="s">
        <v>72</v>
      </c>
      <c r="T492">
        <f t="shared" si="15"/>
        <v>13528</v>
      </c>
      <c r="U492">
        <v>12067</v>
      </c>
    </row>
    <row r="493" spans="15:21" x14ac:dyDescent="0.25">
      <c r="O493" s="66">
        <v>490</v>
      </c>
      <c r="P493" s="65">
        <f t="shared" si="14"/>
        <v>41</v>
      </c>
      <c r="Q493" s="65">
        <v>10</v>
      </c>
      <c r="S493" s="65" t="s">
        <v>73</v>
      </c>
      <c r="T493">
        <f t="shared" si="15"/>
        <v>13079</v>
      </c>
      <c r="U493">
        <v>13864</v>
      </c>
    </row>
    <row r="494" spans="15:21" x14ac:dyDescent="0.25">
      <c r="O494" s="66">
        <v>491</v>
      </c>
      <c r="P494" s="65">
        <f t="shared" si="14"/>
        <v>41</v>
      </c>
      <c r="Q494" s="65">
        <v>11</v>
      </c>
      <c r="S494" s="65" t="s">
        <v>74</v>
      </c>
      <c r="T494">
        <f t="shared" si="15"/>
        <v>11582</v>
      </c>
      <c r="U494">
        <v>11007</v>
      </c>
    </row>
    <row r="495" spans="15:21" x14ac:dyDescent="0.25">
      <c r="O495" s="66">
        <v>492</v>
      </c>
      <c r="P495" s="65">
        <f t="shared" si="14"/>
        <v>41</v>
      </c>
      <c r="Q495" s="65">
        <v>12</v>
      </c>
      <c r="S495" s="65" t="s">
        <v>75</v>
      </c>
      <c r="T495">
        <f t="shared" si="15"/>
        <v>11741</v>
      </c>
      <c r="U495">
        <v>10438</v>
      </c>
    </row>
    <row r="496" spans="15:21" x14ac:dyDescent="0.25">
      <c r="O496" s="66">
        <v>493</v>
      </c>
      <c r="P496" s="65">
        <f t="shared" si="14"/>
        <v>42</v>
      </c>
      <c r="Q496" s="65">
        <v>1</v>
      </c>
      <c r="R496">
        <v>1835</v>
      </c>
      <c r="S496" s="65" t="s">
        <v>64</v>
      </c>
      <c r="T496">
        <f t="shared" si="15"/>
        <v>11592</v>
      </c>
      <c r="U496">
        <v>14618</v>
      </c>
    </row>
    <row r="497" spans="15:21" x14ac:dyDescent="0.25">
      <c r="O497" s="66">
        <v>494</v>
      </c>
      <c r="P497" s="65">
        <f t="shared" si="14"/>
        <v>42</v>
      </c>
      <c r="Q497" s="65">
        <v>2</v>
      </c>
      <c r="S497" s="65" t="s">
        <v>65</v>
      </c>
      <c r="T497">
        <f t="shared" si="15"/>
        <v>11354</v>
      </c>
      <c r="U497">
        <v>11683</v>
      </c>
    </row>
    <row r="498" spans="15:21" x14ac:dyDescent="0.25">
      <c r="O498" s="66">
        <v>495</v>
      </c>
      <c r="P498" s="65">
        <f t="shared" si="14"/>
        <v>42</v>
      </c>
      <c r="Q498" s="65">
        <v>3</v>
      </c>
      <c r="S498" s="65" t="s">
        <v>66</v>
      </c>
      <c r="T498">
        <f t="shared" si="15"/>
        <v>12229</v>
      </c>
      <c r="U498">
        <v>10028</v>
      </c>
    </row>
    <row r="499" spans="15:21" x14ac:dyDescent="0.25">
      <c r="O499" s="66">
        <v>496</v>
      </c>
      <c r="P499" s="65">
        <f t="shared" si="14"/>
        <v>42</v>
      </c>
      <c r="Q499" s="65">
        <v>4</v>
      </c>
      <c r="S499" s="65" t="s">
        <v>67</v>
      </c>
      <c r="T499">
        <f t="shared" si="15"/>
        <v>11856</v>
      </c>
      <c r="U499">
        <v>12982</v>
      </c>
    </row>
    <row r="500" spans="15:21" x14ac:dyDescent="0.25">
      <c r="O500" s="66">
        <v>497</v>
      </c>
      <c r="P500" s="65">
        <f t="shared" si="14"/>
        <v>42</v>
      </c>
      <c r="Q500" s="65">
        <v>5</v>
      </c>
      <c r="S500" s="65" t="s">
        <v>68</v>
      </c>
      <c r="T500">
        <f t="shared" si="15"/>
        <v>12953</v>
      </c>
      <c r="U500">
        <v>10855</v>
      </c>
    </row>
    <row r="501" spans="15:21" x14ac:dyDescent="0.25">
      <c r="O501" s="66">
        <v>498</v>
      </c>
      <c r="P501" s="65">
        <f t="shared" si="14"/>
        <v>42</v>
      </c>
      <c r="Q501" s="65">
        <v>6</v>
      </c>
      <c r="S501" s="65" t="s">
        <v>69</v>
      </c>
      <c r="T501">
        <f t="shared" si="15"/>
        <v>12584</v>
      </c>
      <c r="U501">
        <v>10495</v>
      </c>
    </row>
    <row r="502" spans="15:21" x14ac:dyDescent="0.25">
      <c r="O502" s="66">
        <v>499</v>
      </c>
      <c r="P502" s="65">
        <f t="shared" si="14"/>
        <v>42</v>
      </c>
      <c r="Q502" s="65">
        <v>7</v>
      </c>
      <c r="S502" s="65" t="s">
        <v>70</v>
      </c>
      <c r="T502">
        <f t="shared" si="15"/>
        <v>11680</v>
      </c>
      <c r="U502">
        <v>14892</v>
      </c>
    </row>
    <row r="503" spans="15:21" x14ac:dyDescent="0.25">
      <c r="O503" s="66">
        <v>500</v>
      </c>
      <c r="P503" s="65">
        <f t="shared" si="14"/>
        <v>42</v>
      </c>
      <c r="Q503" s="65">
        <v>8</v>
      </c>
      <c r="S503" s="65" t="s">
        <v>71</v>
      </c>
      <c r="T503">
        <f t="shared" si="15"/>
        <v>12563</v>
      </c>
      <c r="U503">
        <v>13241</v>
      </c>
    </row>
    <row r="504" spans="15:21" x14ac:dyDescent="0.25">
      <c r="O504" s="66">
        <v>501</v>
      </c>
      <c r="P504" s="65">
        <f t="shared" si="14"/>
        <v>42</v>
      </c>
      <c r="Q504" s="65">
        <v>9</v>
      </c>
      <c r="S504" s="65" t="s">
        <v>72</v>
      </c>
      <c r="T504">
        <f t="shared" si="15"/>
        <v>15070</v>
      </c>
      <c r="U504">
        <v>13442</v>
      </c>
    </row>
    <row r="505" spans="15:21" x14ac:dyDescent="0.25">
      <c r="O505" s="66">
        <v>502</v>
      </c>
      <c r="P505" s="65">
        <f t="shared" si="14"/>
        <v>42</v>
      </c>
      <c r="Q505" s="65">
        <v>10</v>
      </c>
      <c r="S505" s="65" t="s">
        <v>73</v>
      </c>
      <c r="T505">
        <f t="shared" si="15"/>
        <v>17120</v>
      </c>
      <c r="U505">
        <v>18147</v>
      </c>
    </row>
    <row r="506" spans="15:21" x14ac:dyDescent="0.25">
      <c r="O506" s="66">
        <v>503</v>
      </c>
      <c r="P506" s="65">
        <f t="shared" si="14"/>
        <v>42</v>
      </c>
      <c r="Q506" s="65">
        <v>11</v>
      </c>
      <c r="S506" s="65" t="s">
        <v>74</v>
      </c>
      <c r="T506">
        <f t="shared" si="15"/>
        <v>18128</v>
      </c>
      <c r="U506">
        <v>17258</v>
      </c>
    </row>
    <row r="507" spans="15:21" x14ac:dyDescent="0.25">
      <c r="O507" s="66">
        <v>504</v>
      </c>
      <c r="P507" s="65">
        <f t="shared" si="14"/>
        <v>42</v>
      </c>
      <c r="Q507" s="65">
        <v>12</v>
      </c>
      <c r="S507" s="65" t="s">
        <v>75</v>
      </c>
      <c r="T507">
        <f t="shared" si="15"/>
        <v>19219</v>
      </c>
      <c r="U507">
        <v>17086</v>
      </c>
    </row>
    <row r="508" spans="15:21" x14ac:dyDescent="0.25">
      <c r="O508" s="66">
        <v>505</v>
      </c>
      <c r="P508" s="65">
        <f t="shared" si="14"/>
        <v>43</v>
      </c>
      <c r="Q508" s="65">
        <v>1</v>
      </c>
      <c r="R508">
        <v>1836</v>
      </c>
      <c r="S508" s="65" t="s">
        <v>64</v>
      </c>
      <c r="T508">
        <f t="shared" si="15"/>
        <v>13764</v>
      </c>
      <c r="U508">
        <v>17357</v>
      </c>
    </row>
    <row r="509" spans="15:21" x14ac:dyDescent="0.25">
      <c r="O509" s="66">
        <v>506</v>
      </c>
      <c r="P509" s="65">
        <f t="shared" si="14"/>
        <v>43</v>
      </c>
      <c r="Q509" s="65">
        <v>2</v>
      </c>
      <c r="S509" s="65" t="s">
        <v>65</v>
      </c>
      <c r="T509">
        <f t="shared" si="15"/>
        <v>13396</v>
      </c>
      <c r="U509">
        <v>13784</v>
      </c>
    </row>
    <row r="510" spans="15:21" x14ac:dyDescent="0.25">
      <c r="O510" s="66">
        <v>507</v>
      </c>
      <c r="P510" s="65">
        <f t="shared" si="14"/>
        <v>43</v>
      </c>
      <c r="Q510" s="65">
        <v>3</v>
      </c>
      <c r="S510" s="65" t="s">
        <v>66</v>
      </c>
      <c r="T510">
        <f t="shared" si="15"/>
        <v>14427</v>
      </c>
      <c r="U510">
        <v>11830</v>
      </c>
    </row>
    <row r="511" spans="15:21" x14ac:dyDescent="0.25">
      <c r="O511" s="66">
        <v>508</v>
      </c>
      <c r="P511" s="65">
        <f t="shared" si="14"/>
        <v>43</v>
      </c>
      <c r="Q511" s="65">
        <v>4</v>
      </c>
      <c r="S511" s="65" t="s">
        <v>67</v>
      </c>
      <c r="T511">
        <f t="shared" si="15"/>
        <v>12261</v>
      </c>
      <c r="U511">
        <v>13426</v>
      </c>
    </row>
    <row r="512" spans="15:21" x14ac:dyDescent="0.25">
      <c r="O512" s="66">
        <v>509</v>
      </c>
      <c r="P512" s="65">
        <f t="shared" si="14"/>
        <v>43</v>
      </c>
      <c r="Q512" s="65">
        <v>5</v>
      </c>
      <c r="S512" s="65" t="s">
        <v>68</v>
      </c>
      <c r="T512">
        <f t="shared" si="15"/>
        <v>14362</v>
      </c>
      <c r="U512">
        <v>12035</v>
      </c>
    </row>
    <row r="513" spans="15:21" x14ac:dyDescent="0.25">
      <c r="O513" s="66">
        <v>510</v>
      </c>
      <c r="P513" s="65">
        <f t="shared" si="14"/>
        <v>43</v>
      </c>
      <c r="Q513" s="65">
        <v>6</v>
      </c>
      <c r="S513" s="65" t="s">
        <v>69</v>
      </c>
      <c r="T513">
        <f t="shared" si="15"/>
        <v>16320</v>
      </c>
      <c r="U513">
        <v>13611</v>
      </c>
    </row>
    <row r="514" spans="15:21" x14ac:dyDescent="0.25">
      <c r="O514" s="66">
        <v>511</v>
      </c>
      <c r="P514" s="65">
        <f t="shared" si="14"/>
        <v>43</v>
      </c>
      <c r="Q514" s="65">
        <v>7</v>
      </c>
      <c r="S514" s="65" t="s">
        <v>70</v>
      </c>
      <c r="T514">
        <f t="shared" si="15"/>
        <v>13456</v>
      </c>
      <c r="U514">
        <v>17156</v>
      </c>
    </row>
    <row r="515" spans="15:21" x14ac:dyDescent="0.25">
      <c r="O515" s="66">
        <v>512</v>
      </c>
      <c r="P515" s="65">
        <f t="shared" si="14"/>
        <v>43</v>
      </c>
      <c r="Q515" s="65">
        <v>8</v>
      </c>
      <c r="S515" s="65" t="s">
        <v>71</v>
      </c>
      <c r="T515">
        <f t="shared" si="15"/>
        <v>14119</v>
      </c>
      <c r="U515">
        <v>14881</v>
      </c>
    </row>
    <row r="516" spans="15:21" x14ac:dyDescent="0.25">
      <c r="O516" s="66">
        <v>513</v>
      </c>
      <c r="P516" s="65">
        <f t="shared" ref="P516:P579" si="16">ROUNDUP(O516/12,0)</f>
        <v>43</v>
      </c>
      <c r="Q516" s="65">
        <v>9</v>
      </c>
      <c r="S516" s="65" t="s">
        <v>72</v>
      </c>
      <c r="T516">
        <f t="shared" ref="T516:T579" si="17">INDEX($B$7:$M$62,P516,Q516)</f>
        <v>14561</v>
      </c>
      <c r="U516">
        <v>12988</v>
      </c>
    </row>
    <row r="517" spans="15:21" x14ac:dyDescent="0.25">
      <c r="O517" s="66">
        <v>514</v>
      </c>
      <c r="P517" s="65">
        <f t="shared" si="16"/>
        <v>43</v>
      </c>
      <c r="Q517" s="65">
        <v>10</v>
      </c>
      <c r="S517" s="65" t="s">
        <v>73</v>
      </c>
      <c r="T517">
        <f t="shared" si="17"/>
        <v>14105</v>
      </c>
      <c r="U517">
        <v>14951</v>
      </c>
    </row>
    <row r="518" spans="15:21" x14ac:dyDescent="0.25">
      <c r="O518" s="66">
        <v>515</v>
      </c>
      <c r="P518" s="65">
        <f t="shared" si="16"/>
        <v>43</v>
      </c>
      <c r="Q518" s="65">
        <v>11</v>
      </c>
      <c r="S518" s="65" t="s">
        <v>74</v>
      </c>
      <c r="T518">
        <f t="shared" si="17"/>
        <v>15048</v>
      </c>
      <c r="U518">
        <v>14326</v>
      </c>
    </row>
    <row r="519" spans="15:21" x14ac:dyDescent="0.25">
      <c r="O519" s="66">
        <v>516</v>
      </c>
      <c r="P519" s="65">
        <f t="shared" si="16"/>
        <v>43</v>
      </c>
      <c r="Q519" s="65">
        <v>12</v>
      </c>
      <c r="S519" s="65" t="s">
        <v>75</v>
      </c>
      <c r="T519">
        <f t="shared" si="17"/>
        <v>19713</v>
      </c>
      <c r="U519">
        <v>17525</v>
      </c>
    </row>
    <row r="520" spans="15:21" x14ac:dyDescent="0.25">
      <c r="O520" s="66">
        <v>517</v>
      </c>
      <c r="P520" s="65">
        <f t="shared" si="16"/>
        <v>44</v>
      </c>
      <c r="Q520" s="65">
        <v>1</v>
      </c>
      <c r="R520">
        <v>1837</v>
      </c>
      <c r="S520" s="65" t="s">
        <v>64</v>
      </c>
      <c r="T520">
        <f t="shared" si="17"/>
        <v>14850</v>
      </c>
      <c r="U520">
        <v>18726</v>
      </c>
    </row>
    <row r="521" spans="15:21" x14ac:dyDescent="0.25">
      <c r="O521" s="66">
        <v>518</v>
      </c>
      <c r="P521" s="65">
        <f t="shared" si="16"/>
        <v>44</v>
      </c>
      <c r="Q521" s="65">
        <v>2</v>
      </c>
      <c r="S521" s="65" t="s">
        <v>65</v>
      </c>
      <c r="T521">
        <f t="shared" si="17"/>
        <v>14125</v>
      </c>
      <c r="U521">
        <v>14535</v>
      </c>
    </row>
    <row r="522" spans="15:21" x14ac:dyDescent="0.25">
      <c r="O522" s="66">
        <v>519</v>
      </c>
      <c r="P522" s="65">
        <f t="shared" si="16"/>
        <v>44</v>
      </c>
      <c r="Q522" s="65">
        <v>3</v>
      </c>
      <c r="S522" s="65" t="s">
        <v>66</v>
      </c>
      <c r="T522">
        <f t="shared" si="17"/>
        <v>15637</v>
      </c>
      <c r="U522">
        <v>12822</v>
      </c>
    </row>
    <row r="523" spans="15:21" x14ac:dyDescent="0.25">
      <c r="O523" s="66">
        <v>520</v>
      </c>
      <c r="P523" s="65">
        <f t="shared" si="16"/>
        <v>44</v>
      </c>
      <c r="Q523" s="65">
        <v>4</v>
      </c>
      <c r="S523" s="65" t="s">
        <v>67</v>
      </c>
      <c r="T523">
        <f t="shared" si="17"/>
        <v>14199</v>
      </c>
      <c r="U523">
        <v>15548</v>
      </c>
    </row>
    <row r="524" spans="15:21" x14ac:dyDescent="0.25">
      <c r="O524" s="66">
        <v>521</v>
      </c>
      <c r="P524" s="65">
        <f t="shared" si="16"/>
        <v>44</v>
      </c>
      <c r="Q524" s="65">
        <v>5</v>
      </c>
      <c r="S524" s="65" t="s">
        <v>68</v>
      </c>
      <c r="T524">
        <f t="shared" si="17"/>
        <v>16284</v>
      </c>
      <c r="U524">
        <v>13646</v>
      </c>
    </row>
    <row r="525" spans="15:21" x14ac:dyDescent="0.25">
      <c r="O525" s="66">
        <v>522</v>
      </c>
      <c r="P525" s="65">
        <f t="shared" si="16"/>
        <v>44</v>
      </c>
      <c r="Q525" s="65">
        <v>6</v>
      </c>
      <c r="S525" s="65" t="s">
        <v>69</v>
      </c>
      <c r="T525">
        <f t="shared" si="17"/>
        <v>13030</v>
      </c>
      <c r="U525">
        <v>10867</v>
      </c>
    </row>
    <row r="526" spans="15:21" x14ac:dyDescent="0.25">
      <c r="O526" s="66">
        <v>523</v>
      </c>
      <c r="P526" s="65">
        <f t="shared" si="16"/>
        <v>44</v>
      </c>
      <c r="Q526" s="65">
        <v>7</v>
      </c>
      <c r="S526" s="65" t="s">
        <v>70</v>
      </c>
      <c r="T526">
        <f t="shared" si="17"/>
        <v>11719</v>
      </c>
      <c r="U526">
        <v>14942</v>
      </c>
    </row>
    <row r="527" spans="15:21" x14ac:dyDescent="0.25">
      <c r="O527" s="66">
        <v>524</v>
      </c>
      <c r="P527" s="65">
        <f t="shared" si="16"/>
        <v>44</v>
      </c>
      <c r="Q527" s="65">
        <v>8</v>
      </c>
      <c r="S527" s="65" t="s">
        <v>71</v>
      </c>
      <c r="T527">
        <f t="shared" si="17"/>
        <v>12954</v>
      </c>
      <c r="U527">
        <v>13654</v>
      </c>
    </row>
    <row r="528" spans="15:21" x14ac:dyDescent="0.25">
      <c r="O528" s="66">
        <v>525</v>
      </c>
      <c r="P528" s="65">
        <f t="shared" si="16"/>
        <v>44</v>
      </c>
      <c r="Q528" s="65">
        <v>9</v>
      </c>
      <c r="S528" s="65" t="s">
        <v>72</v>
      </c>
      <c r="T528">
        <f t="shared" si="17"/>
        <v>11328</v>
      </c>
      <c r="U528">
        <v>10105</v>
      </c>
    </row>
    <row r="529" spans="15:21" x14ac:dyDescent="0.25">
      <c r="O529" s="66">
        <v>526</v>
      </c>
      <c r="P529" s="65">
        <f t="shared" si="16"/>
        <v>44</v>
      </c>
      <c r="Q529" s="65">
        <v>10</v>
      </c>
      <c r="S529" s="65" t="s">
        <v>73</v>
      </c>
      <c r="T529">
        <f t="shared" si="17"/>
        <v>9713</v>
      </c>
      <c r="U529">
        <v>10296</v>
      </c>
    </row>
    <row r="530" spans="15:21" x14ac:dyDescent="0.25">
      <c r="O530" s="66">
        <v>527</v>
      </c>
      <c r="P530" s="65">
        <f t="shared" si="16"/>
        <v>44</v>
      </c>
      <c r="Q530" s="65">
        <v>11</v>
      </c>
      <c r="S530" s="65" t="s">
        <v>74</v>
      </c>
      <c r="T530">
        <f t="shared" si="17"/>
        <v>10136</v>
      </c>
      <c r="U530">
        <v>9649</v>
      </c>
    </row>
    <row r="531" spans="15:21" x14ac:dyDescent="0.25">
      <c r="O531" s="66">
        <v>528</v>
      </c>
      <c r="P531" s="65">
        <f t="shared" si="16"/>
        <v>44</v>
      </c>
      <c r="Q531" s="65">
        <v>12</v>
      </c>
      <c r="S531" s="65" t="s">
        <v>75</v>
      </c>
      <c r="T531">
        <f t="shared" si="17"/>
        <v>7978</v>
      </c>
      <c r="U531">
        <v>7092</v>
      </c>
    </row>
    <row r="532" spans="15:21" x14ac:dyDescent="0.25">
      <c r="O532" s="66">
        <v>529</v>
      </c>
      <c r="P532" s="65">
        <f t="shared" si="16"/>
        <v>45</v>
      </c>
      <c r="Q532" s="65">
        <v>1</v>
      </c>
      <c r="R532">
        <v>1838</v>
      </c>
      <c r="S532" s="65" t="s">
        <v>64</v>
      </c>
      <c r="T532">
        <f t="shared" si="17"/>
        <v>9285</v>
      </c>
      <c r="U532">
        <v>11709</v>
      </c>
    </row>
    <row r="533" spans="15:21" x14ac:dyDescent="0.25">
      <c r="O533" s="66">
        <v>530</v>
      </c>
      <c r="P533" s="65">
        <f t="shared" si="16"/>
        <v>45</v>
      </c>
      <c r="Q533" s="65">
        <v>2</v>
      </c>
      <c r="S533" s="65" t="s">
        <v>65</v>
      </c>
      <c r="T533">
        <f t="shared" si="17"/>
        <v>9073</v>
      </c>
      <c r="U533">
        <v>9336</v>
      </c>
    </row>
    <row r="534" spans="15:21" x14ac:dyDescent="0.25">
      <c r="O534" s="66">
        <v>531</v>
      </c>
      <c r="P534" s="65">
        <f t="shared" si="16"/>
        <v>45</v>
      </c>
      <c r="Q534" s="65">
        <v>3</v>
      </c>
      <c r="S534" s="65" t="s">
        <v>66</v>
      </c>
      <c r="T534">
        <f t="shared" si="17"/>
        <v>9379</v>
      </c>
      <c r="U534">
        <v>7691</v>
      </c>
    </row>
    <row r="535" spans="15:21" x14ac:dyDescent="0.25">
      <c r="O535" s="66">
        <v>532</v>
      </c>
      <c r="P535" s="65">
        <f t="shared" si="16"/>
        <v>45</v>
      </c>
      <c r="Q535" s="65">
        <v>4</v>
      </c>
      <c r="S535" s="65" t="s">
        <v>67</v>
      </c>
      <c r="T535">
        <f t="shared" si="17"/>
        <v>9578</v>
      </c>
      <c r="U535">
        <v>10488</v>
      </c>
    </row>
    <row r="536" spans="15:21" x14ac:dyDescent="0.25">
      <c r="O536" s="66">
        <v>533</v>
      </c>
      <c r="P536" s="65">
        <f t="shared" si="16"/>
        <v>45</v>
      </c>
      <c r="Q536" s="65">
        <v>5</v>
      </c>
      <c r="S536" s="65" t="s">
        <v>68</v>
      </c>
      <c r="T536">
        <f t="shared" si="17"/>
        <v>11276</v>
      </c>
      <c r="U536">
        <v>9449</v>
      </c>
    </row>
    <row r="537" spans="15:21" x14ac:dyDescent="0.25">
      <c r="O537" s="66">
        <v>534</v>
      </c>
      <c r="P537" s="65">
        <f t="shared" si="16"/>
        <v>45</v>
      </c>
      <c r="Q537" s="65">
        <v>6</v>
      </c>
      <c r="S537" s="65" t="s">
        <v>69</v>
      </c>
      <c r="T537">
        <f t="shared" si="17"/>
        <v>8252</v>
      </c>
      <c r="U537">
        <v>6882</v>
      </c>
    </row>
    <row r="538" spans="15:21" x14ac:dyDescent="0.25">
      <c r="O538" s="66">
        <v>535</v>
      </c>
      <c r="P538" s="65">
        <f t="shared" si="16"/>
        <v>45</v>
      </c>
      <c r="Q538" s="65">
        <v>7</v>
      </c>
      <c r="S538" s="65" t="s">
        <v>70</v>
      </c>
      <c r="T538">
        <f t="shared" si="17"/>
        <v>8869</v>
      </c>
      <c r="U538">
        <v>11308</v>
      </c>
    </row>
    <row r="539" spans="15:21" x14ac:dyDescent="0.25">
      <c r="O539" s="66">
        <v>536</v>
      </c>
      <c r="P539" s="65">
        <f t="shared" si="16"/>
        <v>45</v>
      </c>
      <c r="Q539" s="65">
        <v>8</v>
      </c>
      <c r="S539" s="65" t="s">
        <v>71</v>
      </c>
      <c r="T539">
        <f t="shared" si="17"/>
        <v>9107</v>
      </c>
      <c r="U539">
        <v>9599</v>
      </c>
    </row>
    <row r="540" spans="15:21" x14ac:dyDescent="0.25">
      <c r="O540" s="66">
        <v>537</v>
      </c>
      <c r="P540" s="65">
        <f t="shared" si="16"/>
        <v>45</v>
      </c>
      <c r="Q540" s="65">
        <v>9</v>
      </c>
      <c r="S540" s="65" t="s">
        <v>72</v>
      </c>
      <c r="T540">
        <f t="shared" si="17"/>
        <v>7522</v>
      </c>
      <c r="U540">
        <v>6710</v>
      </c>
    </row>
    <row r="541" spans="15:21" x14ac:dyDescent="0.25">
      <c r="O541" s="66">
        <v>538</v>
      </c>
      <c r="P541" s="65">
        <f t="shared" si="16"/>
        <v>45</v>
      </c>
      <c r="Q541" s="65">
        <v>10</v>
      </c>
      <c r="S541" s="65" t="s">
        <v>73</v>
      </c>
      <c r="T541">
        <f t="shared" si="17"/>
        <v>7985</v>
      </c>
      <c r="U541">
        <v>8464</v>
      </c>
    </row>
    <row r="542" spans="15:21" x14ac:dyDescent="0.25">
      <c r="O542" s="66">
        <v>539</v>
      </c>
      <c r="P542" s="65">
        <f t="shared" si="16"/>
        <v>45</v>
      </c>
      <c r="Q542" s="65">
        <v>11</v>
      </c>
      <c r="S542" s="65" t="s">
        <v>74</v>
      </c>
      <c r="T542">
        <f t="shared" si="17"/>
        <v>7474</v>
      </c>
      <c r="U542">
        <v>7115</v>
      </c>
    </row>
    <row r="543" spans="15:21" x14ac:dyDescent="0.25">
      <c r="O543" s="66">
        <v>540</v>
      </c>
      <c r="P543" s="65">
        <f t="shared" si="16"/>
        <v>45</v>
      </c>
      <c r="Q543" s="65">
        <v>12</v>
      </c>
      <c r="S543" s="65" t="s">
        <v>75</v>
      </c>
      <c r="T543">
        <f t="shared" si="17"/>
        <v>7030</v>
      </c>
      <c r="U543">
        <v>6872</v>
      </c>
    </row>
    <row r="544" spans="15:21" x14ac:dyDescent="0.25">
      <c r="O544" s="66">
        <v>541</v>
      </c>
      <c r="P544" s="65">
        <f t="shared" si="16"/>
        <v>46</v>
      </c>
      <c r="Q544" s="65">
        <v>1</v>
      </c>
      <c r="R544">
        <v>1839</v>
      </c>
      <c r="S544" s="65" t="s">
        <v>64</v>
      </c>
      <c r="T544">
        <f t="shared" si="17"/>
        <v>8464</v>
      </c>
      <c r="U544">
        <v>10673</v>
      </c>
    </row>
    <row r="545" spans="15:21" x14ac:dyDescent="0.25">
      <c r="O545" s="66">
        <v>542</v>
      </c>
      <c r="P545" s="65">
        <f t="shared" si="16"/>
        <v>46</v>
      </c>
      <c r="Q545" s="65">
        <v>2</v>
      </c>
      <c r="S545" s="65" t="s">
        <v>65</v>
      </c>
      <c r="T545">
        <f t="shared" si="17"/>
        <v>8543</v>
      </c>
      <c r="U545">
        <v>8791</v>
      </c>
    </row>
    <row r="546" spans="15:21" x14ac:dyDescent="0.25">
      <c r="O546" s="66">
        <v>543</v>
      </c>
      <c r="P546" s="65">
        <f t="shared" si="16"/>
        <v>46</v>
      </c>
      <c r="Q546" s="65">
        <v>3</v>
      </c>
      <c r="S546" s="65" t="s">
        <v>66</v>
      </c>
      <c r="T546">
        <f t="shared" si="17"/>
        <v>10045</v>
      </c>
      <c r="U546">
        <v>8237</v>
      </c>
    </row>
    <row r="547" spans="15:21" x14ac:dyDescent="0.25">
      <c r="O547" s="66">
        <v>544</v>
      </c>
      <c r="P547" s="65">
        <f t="shared" si="16"/>
        <v>46</v>
      </c>
      <c r="Q547" s="65">
        <v>4</v>
      </c>
      <c r="S547" s="65" t="s">
        <v>67</v>
      </c>
      <c r="T547">
        <f t="shared" si="17"/>
        <v>11468</v>
      </c>
      <c r="U547">
        <v>12558</v>
      </c>
    </row>
    <row r="548" spans="15:21" x14ac:dyDescent="0.25">
      <c r="O548" s="66">
        <v>545</v>
      </c>
      <c r="P548" s="65">
        <f t="shared" si="16"/>
        <v>46</v>
      </c>
      <c r="Q548" s="65">
        <v>5</v>
      </c>
      <c r="S548" s="65" t="s">
        <v>68</v>
      </c>
      <c r="T548">
        <f t="shared" si="17"/>
        <v>13026</v>
      </c>
      <c r="U548">
        <v>10916</v>
      </c>
    </row>
    <row r="549" spans="15:21" x14ac:dyDescent="0.25">
      <c r="O549" s="66">
        <v>546</v>
      </c>
      <c r="P549" s="65">
        <f t="shared" si="16"/>
        <v>46</v>
      </c>
      <c r="Q549" s="65">
        <v>6</v>
      </c>
      <c r="S549" s="65" t="s">
        <v>69</v>
      </c>
      <c r="T549">
        <f t="shared" si="17"/>
        <v>12480</v>
      </c>
      <c r="U549">
        <v>10408</v>
      </c>
    </row>
    <row r="550" spans="15:21" x14ac:dyDescent="0.25">
      <c r="O550" s="66">
        <v>547</v>
      </c>
      <c r="P550" s="65">
        <f t="shared" si="16"/>
        <v>46</v>
      </c>
      <c r="Q550" s="65">
        <v>7</v>
      </c>
      <c r="S550" s="65" t="s">
        <v>70</v>
      </c>
      <c r="T550">
        <f t="shared" si="17"/>
        <v>11711</v>
      </c>
      <c r="U550">
        <v>14931</v>
      </c>
    </row>
    <row r="551" spans="15:21" x14ac:dyDescent="0.25">
      <c r="O551" s="66">
        <v>548</v>
      </c>
      <c r="P551" s="65">
        <f t="shared" si="16"/>
        <v>46</v>
      </c>
      <c r="Q551" s="65">
        <v>8</v>
      </c>
      <c r="S551" s="65" t="s">
        <v>71</v>
      </c>
      <c r="T551">
        <f t="shared" si="17"/>
        <v>13343</v>
      </c>
      <c r="U551">
        <v>14064</v>
      </c>
    </row>
    <row r="552" spans="15:21" x14ac:dyDescent="0.25">
      <c r="O552" s="66">
        <v>549</v>
      </c>
      <c r="P552" s="65">
        <f t="shared" si="16"/>
        <v>46</v>
      </c>
      <c r="Q552" s="65">
        <v>9</v>
      </c>
      <c r="S552" s="65" t="s">
        <v>72</v>
      </c>
      <c r="T552">
        <f t="shared" si="17"/>
        <v>13154</v>
      </c>
      <c r="U552">
        <v>11733</v>
      </c>
    </row>
    <row r="553" spans="15:21" x14ac:dyDescent="0.25">
      <c r="O553" s="66">
        <v>550</v>
      </c>
      <c r="P553" s="65">
        <f t="shared" si="16"/>
        <v>46</v>
      </c>
      <c r="Q553" s="65">
        <v>10</v>
      </c>
      <c r="S553" s="65" t="s">
        <v>73</v>
      </c>
      <c r="T553">
        <f t="shared" si="17"/>
        <v>12315</v>
      </c>
      <c r="U553">
        <v>13054</v>
      </c>
    </row>
    <row r="554" spans="15:21" x14ac:dyDescent="0.25">
      <c r="O554" s="66">
        <v>551</v>
      </c>
      <c r="P554" s="65">
        <f t="shared" si="16"/>
        <v>46</v>
      </c>
      <c r="Q554" s="65">
        <v>11</v>
      </c>
      <c r="S554" s="65" t="s">
        <v>74</v>
      </c>
      <c r="T554">
        <f t="shared" si="17"/>
        <v>11912</v>
      </c>
      <c r="U554">
        <v>11340</v>
      </c>
    </row>
    <row r="555" spans="15:21" x14ac:dyDescent="0.25">
      <c r="O555" s="66">
        <v>552</v>
      </c>
      <c r="P555" s="65">
        <f t="shared" si="16"/>
        <v>46</v>
      </c>
      <c r="Q555" s="65">
        <v>12</v>
      </c>
      <c r="S555" s="65" t="s">
        <v>75</v>
      </c>
      <c r="T555">
        <f t="shared" si="17"/>
        <v>11953</v>
      </c>
      <c r="U555">
        <v>10698</v>
      </c>
    </row>
    <row r="556" spans="15:21" x14ac:dyDescent="0.25">
      <c r="O556" s="66">
        <v>553</v>
      </c>
      <c r="P556" s="65">
        <f t="shared" si="16"/>
        <v>47</v>
      </c>
      <c r="Q556" s="65">
        <v>1</v>
      </c>
      <c r="R556">
        <v>1840</v>
      </c>
      <c r="S556" s="65" t="s">
        <v>64</v>
      </c>
      <c r="T556">
        <f t="shared" si="17"/>
        <v>11101</v>
      </c>
      <c r="U556">
        <v>13998</v>
      </c>
    </row>
    <row r="557" spans="15:21" x14ac:dyDescent="0.25">
      <c r="O557" s="66">
        <v>554</v>
      </c>
      <c r="P557" s="65">
        <f t="shared" si="16"/>
        <v>47</v>
      </c>
      <c r="Q557" s="65">
        <v>2</v>
      </c>
      <c r="S557" s="65" t="s">
        <v>65</v>
      </c>
      <c r="T557">
        <f t="shared" si="17"/>
        <v>9945</v>
      </c>
      <c r="U557">
        <v>10233</v>
      </c>
    </row>
    <row r="558" spans="15:21" x14ac:dyDescent="0.25">
      <c r="O558" s="66">
        <v>555</v>
      </c>
      <c r="P558" s="65">
        <f t="shared" si="16"/>
        <v>47</v>
      </c>
      <c r="Q558" s="65">
        <v>3</v>
      </c>
      <c r="S558" s="65" t="s">
        <v>66</v>
      </c>
      <c r="T558">
        <f t="shared" si="17"/>
        <v>10617</v>
      </c>
      <c r="U558">
        <v>8706</v>
      </c>
    </row>
    <row r="559" spans="15:21" x14ac:dyDescent="0.25">
      <c r="O559" s="66">
        <v>556</v>
      </c>
      <c r="P559" s="65">
        <f t="shared" si="16"/>
        <v>47</v>
      </c>
      <c r="Q559" s="65">
        <v>4</v>
      </c>
      <c r="S559" s="65" t="s">
        <v>67</v>
      </c>
      <c r="T559">
        <f t="shared" si="17"/>
        <v>10577</v>
      </c>
      <c r="U559">
        <v>11582</v>
      </c>
    </row>
    <row r="560" spans="15:21" x14ac:dyDescent="0.25">
      <c r="O560" s="66">
        <v>557</v>
      </c>
      <c r="P560" s="65">
        <f t="shared" si="16"/>
        <v>47</v>
      </c>
      <c r="Q560" s="65">
        <v>5</v>
      </c>
      <c r="S560" s="65" t="s">
        <v>68</v>
      </c>
      <c r="T560">
        <f t="shared" si="17"/>
        <v>10862</v>
      </c>
      <c r="U560">
        <v>9102</v>
      </c>
    </row>
    <row r="561" spans="15:21" x14ac:dyDescent="0.25">
      <c r="O561" s="66">
        <v>558</v>
      </c>
      <c r="P561" s="65">
        <f t="shared" si="16"/>
        <v>47</v>
      </c>
      <c r="Q561" s="65">
        <v>6</v>
      </c>
      <c r="S561" s="65" t="s">
        <v>69</v>
      </c>
      <c r="T561">
        <f t="shared" si="17"/>
        <v>10088</v>
      </c>
      <c r="U561">
        <v>8413</v>
      </c>
    </row>
    <row r="562" spans="15:21" x14ac:dyDescent="0.25">
      <c r="O562" s="66">
        <v>559</v>
      </c>
      <c r="P562" s="65">
        <f t="shared" si="16"/>
        <v>47</v>
      </c>
      <c r="Q562" s="65">
        <v>7</v>
      </c>
      <c r="S562" s="65" t="s">
        <v>70</v>
      </c>
      <c r="T562">
        <f t="shared" si="17"/>
        <v>10825</v>
      </c>
      <c r="U562">
        <v>13802</v>
      </c>
    </row>
    <row r="563" spans="15:21" x14ac:dyDescent="0.25">
      <c r="O563" s="66">
        <v>560</v>
      </c>
      <c r="P563" s="65">
        <f t="shared" si="16"/>
        <v>47</v>
      </c>
      <c r="Q563" s="65">
        <v>8</v>
      </c>
      <c r="S563" s="65" t="s">
        <v>71</v>
      </c>
      <c r="T563">
        <f t="shared" si="17"/>
        <v>10370</v>
      </c>
      <c r="U563">
        <v>10930</v>
      </c>
    </row>
    <row r="564" spans="15:21" x14ac:dyDescent="0.25">
      <c r="O564" s="66">
        <v>561</v>
      </c>
      <c r="P564" s="65">
        <f t="shared" si="16"/>
        <v>47</v>
      </c>
      <c r="Q564" s="65">
        <v>9</v>
      </c>
      <c r="S564" s="65" t="s">
        <v>72</v>
      </c>
      <c r="T564">
        <f t="shared" si="17"/>
        <v>10413</v>
      </c>
      <c r="U564">
        <v>9288</v>
      </c>
    </row>
    <row r="565" spans="15:21" x14ac:dyDescent="0.25">
      <c r="O565" s="66">
        <v>562</v>
      </c>
      <c r="P565" s="65">
        <f t="shared" si="16"/>
        <v>47</v>
      </c>
      <c r="Q565" s="65">
        <v>10</v>
      </c>
      <c r="S565" s="65" t="s">
        <v>73</v>
      </c>
      <c r="T565">
        <f t="shared" si="17"/>
        <v>10798</v>
      </c>
      <c r="U565">
        <v>11446</v>
      </c>
    </row>
    <row r="566" spans="15:21" x14ac:dyDescent="0.25">
      <c r="O566" s="66">
        <v>563</v>
      </c>
      <c r="P566" s="65">
        <f t="shared" si="16"/>
        <v>47</v>
      </c>
      <c r="Q566" s="65">
        <v>11</v>
      </c>
      <c r="S566" s="65" t="s">
        <v>74</v>
      </c>
      <c r="T566">
        <f t="shared" si="17"/>
        <v>10264</v>
      </c>
      <c r="U566">
        <v>9771</v>
      </c>
    </row>
    <row r="567" spans="15:21" x14ac:dyDescent="0.25">
      <c r="O567" s="66">
        <v>564</v>
      </c>
      <c r="P567" s="65">
        <f t="shared" si="16"/>
        <v>47</v>
      </c>
      <c r="Q567" s="65">
        <v>12</v>
      </c>
      <c r="S567" s="65" t="s">
        <v>75</v>
      </c>
      <c r="T567">
        <f t="shared" si="17"/>
        <v>10966</v>
      </c>
      <c r="U567">
        <v>9749</v>
      </c>
    </row>
    <row r="568" spans="15:21" x14ac:dyDescent="0.25">
      <c r="O568" s="66">
        <v>565</v>
      </c>
      <c r="P568" s="65">
        <f t="shared" si="16"/>
        <v>48</v>
      </c>
      <c r="Q568" s="65">
        <v>1</v>
      </c>
      <c r="R568">
        <v>1841</v>
      </c>
      <c r="S568" s="65" t="s">
        <v>64</v>
      </c>
      <c r="T568">
        <f t="shared" si="17"/>
        <v>9761</v>
      </c>
      <c r="U568">
        <v>12509</v>
      </c>
    </row>
    <row r="569" spans="15:21" x14ac:dyDescent="0.25">
      <c r="O569" s="66">
        <v>566</v>
      </c>
      <c r="P569" s="65">
        <f t="shared" si="16"/>
        <v>48</v>
      </c>
      <c r="Q569" s="65">
        <v>2</v>
      </c>
      <c r="S569" s="65" t="s">
        <v>65</v>
      </c>
      <c r="T569">
        <f t="shared" si="17"/>
        <v>9658</v>
      </c>
      <c r="U569">
        <v>9938</v>
      </c>
    </row>
    <row r="570" spans="15:21" x14ac:dyDescent="0.25">
      <c r="O570" s="66">
        <v>567</v>
      </c>
      <c r="P570" s="65">
        <f t="shared" si="16"/>
        <v>48</v>
      </c>
      <c r="Q570" s="65">
        <v>3</v>
      </c>
      <c r="S570" s="65" t="s">
        <v>66</v>
      </c>
      <c r="T570">
        <f t="shared" si="17"/>
        <v>10448</v>
      </c>
      <c r="U570">
        <v>8567</v>
      </c>
    </row>
    <row r="571" spans="15:21" x14ac:dyDescent="0.25">
      <c r="O571" s="66">
        <v>568</v>
      </c>
      <c r="P571" s="65">
        <f t="shared" si="16"/>
        <v>48</v>
      </c>
      <c r="Q571" s="65">
        <v>4</v>
      </c>
      <c r="S571" s="65" t="s">
        <v>67</v>
      </c>
      <c r="T571">
        <f t="shared" si="17"/>
        <v>10273</v>
      </c>
      <c r="U571">
        <v>11249</v>
      </c>
    </row>
    <row r="572" spans="15:21" x14ac:dyDescent="0.25">
      <c r="O572" s="66">
        <v>569</v>
      </c>
      <c r="P572" s="65">
        <f t="shared" si="16"/>
        <v>48</v>
      </c>
      <c r="Q572" s="65">
        <v>5</v>
      </c>
      <c r="S572" s="65" t="s">
        <v>68</v>
      </c>
      <c r="T572">
        <f t="shared" si="17"/>
        <v>10722</v>
      </c>
      <c r="U572">
        <v>8985</v>
      </c>
    </row>
    <row r="573" spans="15:21" x14ac:dyDescent="0.25">
      <c r="O573" s="66">
        <v>570</v>
      </c>
      <c r="P573" s="65">
        <f t="shared" si="16"/>
        <v>48</v>
      </c>
      <c r="Q573" s="65">
        <v>6</v>
      </c>
      <c r="S573" s="65" t="s">
        <v>69</v>
      </c>
      <c r="T573">
        <f t="shared" si="17"/>
        <v>9456</v>
      </c>
      <c r="U573">
        <v>7886</v>
      </c>
    </row>
    <row r="574" spans="15:21" x14ac:dyDescent="0.25">
      <c r="O574" s="66">
        <v>571</v>
      </c>
      <c r="P574" s="65">
        <f t="shared" si="16"/>
        <v>48</v>
      </c>
      <c r="Q574" s="65">
        <v>7</v>
      </c>
      <c r="S574" s="65" t="s">
        <v>70</v>
      </c>
      <c r="T574">
        <f t="shared" si="17"/>
        <v>11156</v>
      </c>
      <c r="U574">
        <v>14224</v>
      </c>
    </row>
    <row r="575" spans="15:21" x14ac:dyDescent="0.25">
      <c r="O575" s="66">
        <v>572</v>
      </c>
      <c r="P575" s="65">
        <f t="shared" si="16"/>
        <v>48</v>
      </c>
      <c r="Q575" s="65">
        <v>8</v>
      </c>
      <c r="S575" s="65" t="s">
        <v>71</v>
      </c>
      <c r="T575">
        <f t="shared" si="17"/>
        <v>10768</v>
      </c>
      <c r="U575">
        <v>11349</v>
      </c>
    </row>
    <row r="576" spans="15:21" x14ac:dyDescent="0.25">
      <c r="O576" s="66">
        <v>573</v>
      </c>
      <c r="P576" s="65">
        <f t="shared" si="16"/>
        <v>48</v>
      </c>
      <c r="Q576" s="65">
        <v>9</v>
      </c>
      <c r="S576" s="65" t="s">
        <v>72</v>
      </c>
      <c r="T576">
        <f t="shared" si="17"/>
        <v>10911</v>
      </c>
      <c r="U576">
        <v>9733</v>
      </c>
    </row>
    <row r="577" spans="15:21" x14ac:dyDescent="0.25">
      <c r="O577" s="66">
        <v>574</v>
      </c>
      <c r="P577" s="65">
        <f t="shared" si="16"/>
        <v>48</v>
      </c>
      <c r="Q577" s="65">
        <v>10</v>
      </c>
      <c r="S577" s="65" t="s">
        <v>73</v>
      </c>
      <c r="T577">
        <f t="shared" si="17"/>
        <v>11694</v>
      </c>
      <c r="U577">
        <v>12396</v>
      </c>
    </row>
    <row r="578" spans="15:21" x14ac:dyDescent="0.25">
      <c r="O578" s="66">
        <v>575</v>
      </c>
      <c r="P578" s="65">
        <f t="shared" si="16"/>
        <v>48</v>
      </c>
      <c r="Q578" s="65">
        <v>11</v>
      </c>
      <c r="S578" s="65" t="s">
        <v>74</v>
      </c>
      <c r="T578">
        <f t="shared" si="17"/>
        <v>10689</v>
      </c>
      <c r="U578">
        <v>10176</v>
      </c>
    </row>
    <row r="579" spans="15:21" x14ac:dyDescent="0.25">
      <c r="O579" s="66">
        <v>576</v>
      </c>
      <c r="P579" s="65">
        <f t="shared" si="16"/>
        <v>48</v>
      </c>
      <c r="Q579" s="65">
        <v>12</v>
      </c>
      <c r="S579" s="65" t="s">
        <v>75</v>
      </c>
      <c r="T579">
        <f t="shared" si="17"/>
        <v>10486</v>
      </c>
      <c r="U579">
        <v>9322</v>
      </c>
    </row>
    <row r="580" spans="15:21" x14ac:dyDescent="0.25">
      <c r="O580" s="66">
        <v>577</v>
      </c>
      <c r="P580" s="65">
        <f t="shared" ref="P580:P643" si="18">ROUNDUP(O580/12,0)</f>
        <v>49</v>
      </c>
      <c r="Q580" s="65">
        <v>1</v>
      </c>
      <c r="R580">
        <v>1842</v>
      </c>
      <c r="S580" s="65" t="s">
        <v>64</v>
      </c>
      <c r="T580">
        <f t="shared" ref="T580:T643" si="19">INDEX($B$7:$M$62,P580,Q580)</f>
        <v>10013</v>
      </c>
      <c r="U580">
        <v>12627</v>
      </c>
    </row>
    <row r="581" spans="15:21" x14ac:dyDescent="0.25">
      <c r="O581" s="66">
        <v>578</v>
      </c>
      <c r="P581" s="65">
        <f t="shared" si="18"/>
        <v>49</v>
      </c>
      <c r="Q581" s="65">
        <v>2</v>
      </c>
      <c r="S581" s="65" t="s">
        <v>65</v>
      </c>
      <c r="T581">
        <f t="shared" si="19"/>
        <v>10706</v>
      </c>
      <c r="U581">
        <v>11016</v>
      </c>
    </row>
    <row r="582" spans="15:21" x14ac:dyDescent="0.25">
      <c r="O582" s="66">
        <v>579</v>
      </c>
      <c r="P582" s="65">
        <f t="shared" si="18"/>
        <v>49</v>
      </c>
      <c r="Q582" s="65">
        <v>3</v>
      </c>
      <c r="S582" s="65" t="s">
        <v>66</v>
      </c>
      <c r="T582">
        <f t="shared" si="19"/>
        <v>9533</v>
      </c>
      <c r="U582">
        <v>7817</v>
      </c>
    </row>
    <row r="583" spans="15:21" x14ac:dyDescent="0.25">
      <c r="O583" s="66">
        <v>580</v>
      </c>
      <c r="P583" s="65">
        <f t="shared" si="18"/>
        <v>49</v>
      </c>
      <c r="Q583" s="65">
        <v>4</v>
      </c>
      <c r="S583" s="65" t="s">
        <v>67</v>
      </c>
      <c r="T583">
        <f t="shared" si="19"/>
        <v>9222</v>
      </c>
      <c r="U583">
        <v>10098</v>
      </c>
    </row>
    <row r="584" spans="15:21" x14ac:dyDescent="0.25">
      <c r="O584" s="66">
        <v>581</v>
      </c>
      <c r="P584" s="65">
        <f t="shared" si="18"/>
        <v>49</v>
      </c>
      <c r="Q584" s="65">
        <v>5</v>
      </c>
      <c r="S584" s="65" t="s">
        <v>68</v>
      </c>
      <c r="T584">
        <f t="shared" si="19"/>
        <v>9683</v>
      </c>
      <c r="U584">
        <v>8098</v>
      </c>
    </row>
    <row r="585" spans="15:21" x14ac:dyDescent="0.25">
      <c r="O585" s="66">
        <v>582</v>
      </c>
      <c r="P585" s="65">
        <f t="shared" si="18"/>
        <v>49</v>
      </c>
      <c r="Q585" s="65">
        <v>6</v>
      </c>
      <c r="S585" s="65" t="s">
        <v>69</v>
      </c>
      <c r="T585">
        <f t="shared" si="19"/>
        <v>8500</v>
      </c>
      <c r="U585">
        <v>7089</v>
      </c>
    </row>
    <row r="586" spans="15:21" x14ac:dyDescent="0.25">
      <c r="O586" s="66">
        <v>583</v>
      </c>
      <c r="P586" s="65">
        <f t="shared" si="18"/>
        <v>49</v>
      </c>
      <c r="Q586" s="65">
        <v>7</v>
      </c>
      <c r="S586" s="65" t="s">
        <v>70</v>
      </c>
      <c r="T586">
        <f t="shared" si="19"/>
        <v>9219</v>
      </c>
      <c r="U586">
        <v>11754</v>
      </c>
    </row>
    <row r="587" spans="15:21" x14ac:dyDescent="0.25">
      <c r="O587" s="66">
        <v>584</v>
      </c>
      <c r="P587" s="65">
        <f t="shared" si="18"/>
        <v>49</v>
      </c>
      <c r="Q587" s="65">
        <v>8</v>
      </c>
      <c r="S587" s="65" t="s">
        <v>71</v>
      </c>
      <c r="T587">
        <f t="shared" si="19"/>
        <v>10003</v>
      </c>
      <c r="U587">
        <v>10543</v>
      </c>
    </row>
    <row r="588" spans="15:21" x14ac:dyDescent="0.25">
      <c r="O588" s="66">
        <v>585</v>
      </c>
      <c r="P588" s="65">
        <f t="shared" si="18"/>
        <v>49</v>
      </c>
      <c r="Q588" s="65">
        <v>9</v>
      </c>
      <c r="S588" s="65" t="s">
        <v>72</v>
      </c>
      <c r="T588">
        <f t="shared" si="19"/>
        <v>9133</v>
      </c>
      <c r="U588">
        <v>8147</v>
      </c>
    </row>
    <row r="589" spans="15:21" x14ac:dyDescent="0.25">
      <c r="O589" s="66">
        <v>586</v>
      </c>
      <c r="P589" s="65">
        <f t="shared" si="18"/>
        <v>49</v>
      </c>
      <c r="Q589" s="65">
        <v>10</v>
      </c>
      <c r="S589" s="65" t="s">
        <v>73</v>
      </c>
      <c r="T589">
        <f t="shared" si="19"/>
        <v>8696</v>
      </c>
      <c r="U589">
        <v>9218</v>
      </c>
    </row>
    <row r="590" spans="15:21" x14ac:dyDescent="0.25">
      <c r="O590" s="66">
        <v>587</v>
      </c>
      <c r="P590" s="65">
        <f t="shared" si="18"/>
        <v>49</v>
      </c>
      <c r="Q590" s="65">
        <v>11</v>
      </c>
      <c r="S590" s="65" t="s">
        <v>74</v>
      </c>
      <c r="T590">
        <f t="shared" si="19"/>
        <v>8637</v>
      </c>
      <c r="U590">
        <v>8222</v>
      </c>
    </row>
    <row r="591" spans="15:21" x14ac:dyDescent="0.25">
      <c r="O591" s="66">
        <v>588</v>
      </c>
      <c r="P591" s="65">
        <f t="shared" si="18"/>
        <v>49</v>
      </c>
      <c r="Q591" s="65">
        <v>12</v>
      </c>
      <c r="S591" s="65" t="s">
        <v>75</v>
      </c>
      <c r="T591">
        <f t="shared" si="19"/>
        <v>5785</v>
      </c>
      <c r="U591">
        <v>5143</v>
      </c>
    </row>
    <row r="592" spans="15:21" x14ac:dyDescent="0.25">
      <c r="O592" s="66">
        <v>589</v>
      </c>
      <c r="P592" s="65">
        <f t="shared" si="18"/>
        <v>50</v>
      </c>
      <c r="Q592" s="65">
        <v>1</v>
      </c>
      <c r="R592">
        <v>1843</v>
      </c>
      <c r="S592" s="65" t="s">
        <v>64</v>
      </c>
      <c r="T592">
        <f t="shared" si="19"/>
        <v>9712</v>
      </c>
      <c r="U592">
        <v>12247</v>
      </c>
    </row>
    <row r="593" spans="15:21" x14ac:dyDescent="0.25">
      <c r="O593" s="66">
        <v>590</v>
      </c>
      <c r="P593" s="65">
        <f t="shared" si="18"/>
        <v>50</v>
      </c>
      <c r="Q593" s="65">
        <v>2</v>
      </c>
      <c r="S593" s="65" t="s">
        <v>65</v>
      </c>
      <c r="T593">
        <f t="shared" si="19"/>
        <v>10193</v>
      </c>
      <c r="U593">
        <v>10489</v>
      </c>
    </row>
    <row r="594" spans="15:21" x14ac:dyDescent="0.25">
      <c r="O594" s="66">
        <v>591</v>
      </c>
      <c r="P594" s="65">
        <f t="shared" si="18"/>
        <v>50</v>
      </c>
      <c r="Q594" s="65">
        <v>3</v>
      </c>
      <c r="S594" s="65" t="s">
        <v>66</v>
      </c>
      <c r="T594">
        <f t="shared" si="19"/>
        <v>10085</v>
      </c>
      <c r="U594">
        <v>8270</v>
      </c>
    </row>
    <row r="595" spans="15:21" x14ac:dyDescent="0.25">
      <c r="O595" s="66">
        <v>592</v>
      </c>
      <c r="P595" s="65">
        <f t="shared" si="18"/>
        <v>50</v>
      </c>
      <c r="Q595" s="65">
        <v>4</v>
      </c>
      <c r="S595" s="65" t="s">
        <v>67</v>
      </c>
      <c r="T595">
        <f t="shared" si="19"/>
        <v>8733</v>
      </c>
      <c r="U595">
        <v>9563</v>
      </c>
    </row>
    <row r="596" spans="15:21" x14ac:dyDescent="0.25">
      <c r="O596" s="66">
        <v>593</v>
      </c>
      <c r="P596" s="65">
        <f t="shared" si="18"/>
        <v>50</v>
      </c>
      <c r="Q596" s="65">
        <v>5</v>
      </c>
      <c r="S596" s="65" t="s">
        <v>68</v>
      </c>
      <c r="T596">
        <f t="shared" si="19"/>
        <v>8217</v>
      </c>
      <c r="U596">
        <v>6886</v>
      </c>
    </row>
    <row r="597" spans="15:21" x14ac:dyDescent="0.25">
      <c r="O597" s="66">
        <v>594</v>
      </c>
      <c r="P597" s="65">
        <f t="shared" si="18"/>
        <v>50</v>
      </c>
      <c r="Q597" s="65">
        <v>6</v>
      </c>
      <c r="S597" s="65" t="s">
        <v>69</v>
      </c>
      <c r="T597">
        <f t="shared" si="19"/>
        <v>5306</v>
      </c>
      <c r="U597">
        <v>4425</v>
      </c>
    </row>
    <row r="598" spans="15:21" x14ac:dyDescent="0.25">
      <c r="O598" s="66">
        <v>595</v>
      </c>
      <c r="P598" s="65">
        <f t="shared" si="18"/>
        <v>50</v>
      </c>
      <c r="Q598" s="65">
        <v>7</v>
      </c>
      <c r="S598" s="65" t="s">
        <v>70</v>
      </c>
      <c r="T598">
        <f t="shared" si="19"/>
        <v>7668</v>
      </c>
      <c r="U598">
        <v>9777</v>
      </c>
    </row>
    <row r="599" spans="15:21" x14ac:dyDescent="0.25">
      <c r="O599" s="66">
        <v>596</v>
      </c>
      <c r="P599" s="65">
        <f t="shared" si="18"/>
        <v>50</v>
      </c>
      <c r="Q599" s="65">
        <v>8</v>
      </c>
      <c r="S599" s="65" t="s">
        <v>71</v>
      </c>
      <c r="T599">
        <f t="shared" si="19"/>
        <v>7396</v>
      </c>
      <c r="U599">
        <v>7795</v>
      </c>
    </row>
    <row r="600" spans="15:21" x14ac:dyDescent="0.25">
      <c r="O600" s="66">
        <v>597</v>
      </c>
      <c r="P600" s="65">
        <f t="shared" si="18"/>
        <v>50</v>
      </c>
      <c r="Q600" s="65">
        <v>9</v>
      </c>
      <c r="S600" s="65" t="s">
        <v>72</v>
      </c>
      <c r="T600">
        <f t="shared" si="19"/>
        <v>6376</v>
      </c>
      <c r="U600">
        <v>5687</v>
      </c>
    </row>
    <row r="601" spans="15:21" x14ac:dyDescent="0.25">
      <c r="O601" s="66">
        <v>598</v>
      </c>
      <c r="P601" s="65">
        <f t="shared" si="18"/>
        <v>50</v>
      </c>
      <c r="Q601" s="65">
        <v>10</v>
      </c>
      <c r="S601" s="65" t="s">
        <v>73</v>
      </c>
      <c r="T601">
        <f t="shared" si="19"/>
        <v>6712</v>
      </c>
      <c r="U601">
        <v>7115</v>
      </c>
    </row>
    <row r="602" spans="15:21" x14ac:dyDescent="0.25">
      <c r="O602" s="66">
        <v>599</v>
      </c>
      <c r="P602" s="65">
        <f t="shared" si="18"/>
        <v>50</v>
      </c>
      <c r="Q602" s="65">
        <v>11</v>
      </c>
      <c r="S602" s="65" t="s">
        <v>74</v>
      </c>
      <c r="T602">
        <f t="shared" si="19"/>
        <v>5980</v>
      </c>
      <c r="U602">
        <v>5693</v>
      </c>
    </row>
    <row r="603" spans="15:21" x14ac:dyDescent="0.25">
      <c r="O603" s="66">
        <v>600</v>
      </c>
      <c r="P603" s="65">
        <f t="shared" si="18"/>
        <v>50</v>
      </c>
      <c r="Q603" s="65">
        <v>12</v>
      </c>
      <c r="S603" s="65" t="s">
        <v>75</v>
      </c>
      <c r="T603">
        <f t="shared" si="19"/>
        <v>6525</v>
      </c>
      <c r="U603">
        <v>5799</v>
      </c>
    </row>
    <row r="604" spans="15:21" x14ac:dyDescent="0.25">
      <c r="O604" s="66">
        <v>601</v>
      </c>
      <c r="P604" s="65">
        <f t="shared" si="18"/>
        <v>51</v>
      </c>
      <c r="Q604" s="65">
        <v>1</v>
      </c>
      <c r="R604">
        <v>1844</v>
      </c>
      <c r="S604" s="65" t="s">
        <v>64</v>
      </c>
      <c r="T604">
        <f t="shared" si="19"/>
        <v>7580</v>
      </c>
      <c r="U604">
        <v>9558</v>
      </c>
    </row>
    <row r="605" spans="15:21" x14ac:dyDescent="0.25">
      <c r="O605" s="66">
        <v>602</v>
      </c>
      <c r="P605" s="65">
        <f t="shared" si="18"/>
        <v>51</v>
      </c>
      <c r="Q605" s="65">
        <v>2</v>
      </c>
      <c r="S605" s="65" t="s">
        <v>65</v>
      </c>
      <c r="T605">
        <f t="shared" si="19"/>
        <v>6860</v>
      </c>
      <c r="U605">
        <v>7059</v>
      </c>
    </row>
    <row r="606" spans="15:21" x14ac:dyDescent="0.25">
      <c r="O606" s="66">
        <v>603</v>
      </c>
      <c r="P606" s="65">
        <f t="shared" si="18"/>
        <v>51</v>
      </c>
      <c r="Q606" s="65">
        <v>3</v>
      </c>
      <c r="S606" s="65" t="s">
        <v>66</v>
      </c>
      <c r="T606">
        <f t="shared" si="19"/>
        <v>6137</v>
      </c>
      <c r="U606">
        <v>5032</v>
      </c>
    </row>
    <row r="607" spans="15:21" x14ac:dyDescent="0.25">
      <c r="O607" s="66">
        <v>604</v>
      </c>
      <c r="P607" s="65">
        <f t="shared" si="18"/>
        <v>51</v>
      </c>
      <c r="Q607" s="65">
        <v>4</v>
      </c>
      <c r="S607" s="65" t="s">
        <v>67</v>
      </c>
      <c r="T607">
        <f t="shared" si="19"/>
        <v>7464</v>
      </c>
      <c r="U607">
        <v>8173</v>
      </c>
    </row>
    <row r="608" spans="15:21" x14ac:dyDescent="0.25">
      <c r="O608" s="66">
        <v>605</v>
      </c>
      <c r="P608" s="65">
        <f t="shared" si="18"/>
        <v>51</v>
      </c>
      <c r="Q608" s="65">
        <v>5</v>
      </c>
      <c r="S608" s="65" t="s">
        <v>68</v>
      </c>
      <c r="T608">
        <f t="shared" si="19"/>
        <v>7030</v>
      </c>
      <c r="U608">
        <v>5891</v>
      </c>
    </row>
    <row r="609" spans="15:21" x14ac:dyDescent="0.25">
      <c r="O609" s="66">
        <v>606</v>
      </c>
      <c r="P609" s="65">
        <f t="shared" si="18"/>
        <v>51</v>
      </c>
      <c r="Q609" s="65">
        <v>6</v>
      </c>
      <c r="S609" s="65" t="s">
        <v>69</v>
      </c>
      <c r="T609">
        <f t="shared" si="19"/>
        <v>7409</v>
      </c>
      <c r="U609">
        <v>6179</v>
      </c>
    </row>
    <row r="610" spans="15:21" x14ac:dyDescent="0.25">
      <c r="O610" s="66">
        <v>607</v>
      </c>
      <c r="P610" s="65">
        <f t="shared" si="18"/>
        <v>51</v>
      </c>
      <c r="Q610" s="65">
        <v>7</v>
      </c>
      <c r="S610" s="65" t="s">
        <v>70</v>
      </c>
      <c r="T610">
        <f t="shared" si="19"/>
        <v>7598</v>
      </c>
      <c r="U610">
        <v>9688</v>
      </c>
    </row>
    <row r="611" spans="15:21" x14ac:dyDescent="0.25">
      <c r="O611" s="66">
        <v>608</v>
      </c>
      <c r="P611" s="65">
        <f t="shared" si="18"/>
        <v>51</v>
      </c>
      <c r="Q611" s="65">
        <v>8</v>
      </c>
      <c r="S611" s="65" t="s">
        <v>71</v>
      </c>
      <c r="T611">
        <f t="shared" si="19"/>
        <v>5700</v>
      </c>
      <c r="U611">
        <v>6008</v>
      </c>
    </row>
    <row r="612" spans="15:21" x14ac:dyDescent="0.25">
      <c r="O612" s="66">
        <v>609</v>
      </c>
      <c r="P612" s="65">
        <f t="shared" si="18"/>
        <v>51</v>
      </c>
      <c r="Q612" s="65">
        <v>9</v>
      </c>
      <c r="S612" s="65" t="s">
        <v>72</v>
      </c>
      <c r="T612">
        <f t="shared" si="19"/>
        <v>6313</v>
      </c>
      <c r="U612">
        <v>5631</v>
      </c>
    </row>
    <row r="613" spans="15:21" x14ac:dyDescent="0.25">
      <c r="O613" s="66">
        <v>610</v>
      </c>
      <c r="P613" s="65">
        <f t="shared" si="18"/>
        <v>51</v>
      </c>
      <c r="Q613" s="65">
        <v>10</v>
      </c>
      <c r="S613" s="65" t="s">
        <v>73</v>
      </c>
      <c r="T613">
        <f t="shared" si="19"/>
        <v>6991</v>
      </c>
      <c r="U613">
        <v>7410</v>
      </c>
    </row>
    <row r="614" spans="15:21" x14ac:dyDescent="0.25">
      <c r="O614" s="66">
        <v>611</v>
      </c>
      <c r="P614" s="65">
        <f t="shared" si="18"/>
        <v>51</v>
      </c>
      <c r="Q614" s="65">
        <v>11</v>
      </c>
      <c r="S614" s="65" t="s">
        <v>74</v>
      </c>
      <c r="T614">
        <f t="shared" si="19"/>
        <v>6030</v>
      </c>
      <c r="U614">
        <v>5741</v>
      </c>
    </row>
    <row r="615" spans="15:21" x14ac:dyDescent="0.25">
      <c r="O615" s="66">
        <v>612</v>
      </c>
      <c r="P615" s="65">
        <f t="shared" si="18"/>
        <v>51</v>
      </c>
      <c r="Q615" s="65">
        <v>12</v>
      </c>
      <c r="S615" s="65" t="s">
        <v>75</v>
      </c>
      <c r="T615">
        <f t="shared" si="19"/>
        <v>7254</v>
      </c>
      <c r="U615">
        <v>6449</v>
      </c>
    </row>
    <row r="616" spans="15:21" x14ac:dyDescent="0.25">
      <c r="O616" s="66">
        <v>613</v>
      </c>
      <c r="P616" s="65">
        <f t="shared" si="18"/>
        <v>52</v>
      </c>
      <c r="Q616" s="65">
        <v>1</v>
      </c>
      <c r="R616">
        <v>1845</v>
      </c>
      <c r="S616" s="65" t="s">
        <v>64</v>
      </c>
      <c r="T616">
        <f t="shared" si="19"/>
        <v>4466</v>
      </c>
      <c r="U616">
        <v>5631</v>
      </c>
    </row>
    <row r="617" spans="15:21" x14ac:dyDescent="0.25">
      <c r="O617" s="66">
        <v>614</v>
      </c>
      <c r="P617" s="65">
        <f t="shared" si="18"/>
        <v>52</v>
      </c>
      <c r="Q617" s="65">
        <v>2</v>
      </c>
      <c r="S617" s="65" t="s">
        <v>65</v>
      </c>
      <c r="T617">
        <f t="shared" si="19"/>
        <v>5738</v>
      </c>
      <c r="U617">
        <v>5904</v>
      </c>
    </row>
    <row r="618" spans="15:21" x14ac:dyDescent="0.25">
      <c r="O618" s="66">
        <v>615</v>
      </c>
      <c r="P618" s="65">
        <f t="shared" si="18"/>
        <v>52</v>
      </c>
      <c r="Q618" s="65">
        <v>3</v>
      </c>
      <c r="S618" s="65" t="s">
        <v>66</v>
      </c>
      <c r="T618">
        <f t="shared" si="19"/>
        <v>9743</v>
      </c>
      <c r="U618">
        <v>7989</v>
      </c>
    </row>
    <row r="619" spans="15:21" x14ac:dyDescent="0.25">
      <c r="O619" s="66">
        <v>616</v>
      </c>
      <c r="P619" s="65">
        <f t="shared" si="18"/>
        <v>52</v>
      </c>
      <c r="Q619" s="65">
        <v>4</v>
      </c>
      <c r="S619" s="65" t="s">
        <v>67</v>
      </c>
      <c r="T619">
        <f t="shared" si="19"/>
        <v>7108</v>
      </c>
      <c r="U619">
        <v>7783</v>
      </c>
    </row>
    <row r="620" spans="15:21" x14ac:dyDescent="0.25">
      <c r="O620" s="66">
        <v>617</v>
      </c>
      <c r="P620" s="65">
        <f t="shared" si="18"/>
        <v>52</v>
      </c>
      <c r="Q620" s="65">
        <v>5</v>
      </c>
      <c r="S620" s="65" t="s">
        <v>68</v>
      </c>
      <c r="T620">
        <f t="shared" si="19"/>
        <v>7607</v>
      </c>
      <c r="U620">
        <v>6375</v>
      </c>
    </row>
    <row r="621" spans="15:21" x14ac:dyDescent="0.25">
      <c r="O621" s="66">
        <v>618</v>
      </c>
      <c r="P621" s="65">
        <f t="shared" si="18"/>
        <v>52</v>
      </c>
      <c r="Q621" s="65">
        <v>6</v>
      </c>
      <c r="S621" s="65" t="s">
        <v>69</v>
      </c>
      <c r="T621">
        <f t="shared" si="19"/>
        <v>8733</v>
      </c>
      <c r="U621">
        <v>7283</v>
      </c>
    </row>
    <row r="622" spans="15:21" x14ac:dyDescent="0.25">
      <c r="O622" s="66">
        <v>619</v>
      </c>
      <c r="P622" s="65">
        <f t="shared" si="18"/>
        <v>52</v>
      </c>
      <c r="Q622" s="65">
        <v>7</v>
      </c>
      <c r="S622" s="65" t="s">
        <v>70</v>
      </c>
      <c r="T622">
        <f t="shared" si="19"/>
        <v>5548</v>
      </c>
      <c r="U622">
        <v>7074</v>
      </c>
    </row>
    <row r="623" spans="15:21" x14ac:dyDescent="0.25">
      <c r="O623" s="66">
        <v>620</v>
      </c>
      <c r="P623" s="65">
        <f t="shared" si="18"/>
        <v>52</v>
      </c>
      <c r="Q623" s="65">
        <v>8</v>
      </c>
      <c r="S623" s="65" t="s">
        <v>71</v>
      </c>
      <c r="T623">
        <f t="shared" si="19"/>
        <v>6730</v>
      </c>
      <c r="U623">
        <v>7093</v>
      </c>
    </row>
    <row r="624" spans="15:21" x14ac:dyDescent="0.25">
      <c r="O624" s="66">
        <v>621</v>
      </c>
      <c r="P624" s="65">
        <f t="shared" si="18"/>
        <v>52</v>
      </c>
      <c r="Q624" s="65">
        <v>9</v>
      </c>
      <c r="S624" s="65" t="s">
        <v>72</v>
      </c>
      <c r="T624">
        <f t="shared" si="19"/>
        <v>9262</v>
      </c>
      <c r="U624">
        <v>8262</v>
      </c>
    </row>
    <row r="625" spans="15:21" x14ac:dyDescent="0.25">
      <c r="O625" s="66">
        <v>622</v>
      </c>
      <c r="P625" s="65">
        <f t="shared" si="18"/>
        <v>52</v>
      </c>
      <c r="Q625" s="65">
        <v>10</v>
      </c>
      <c r="S625" s="65" t="s">
        <v>73</v>
      </c>
      <c r="T625">
        <f t="shared" si="19"/>
        <v>9075</v>
      </c>
      <c r="U625">
        <v>9620</v>
      </c>
    </row>
    <row r="626" spans="15:21" x14ac:dyDescent="0.25">
      <c r="O626" s="66">
        <v>623</v>
      </c>
      <c r="P626" s="65">
        <f t="shared" si="18"/>
        <v>52</v>
      </c>
      <c r="Q626" s="65">
        <v>11</v>
      </c>
      <c r="S626" s="65" t="s">
        <v>74</v>
      </c>
      <c r="T626">
        <f t="shared" si="19"/>
        <v>10664</v>
      </c>
      <c r="U626">
        <v>10152</v>
      </c>
    </row>
    <row r="627" spans="15:21" x14ac:dyDescent="0.25">
      <c r="O627" s="66">
        <v>624</v>
      </c>
      <c r="P627" s="65">
        <f t="shared" si="18"/>
        <v>52</v>
      </c>
      <c r="Q627" s="65">
        <v>12</v>
      </c>
      <c r="S627" s="65" t="s">
        <v>75</v>
      </c>
      <c r="T627">
        <f t="shared" si="19"/>
        <v>13098</v>
      </c>
      <c r="U627">
        <v>11644</v>
      </c>
    </row>
    <row r="628" spans="15:21" x14ac:dyDescent="0.25">
      <c r="O628" s="66">
        <v>625</v>
      </c>
      <c r="P628" s="65">
        <f t="shared" si="18"/>
        <v>53</v>
      </c>
      <c r="Q628" s="65">
        <v>1</v>
      </c>
      <c r="R628">
        <v>1846</v>
      </c>
      <c r="S628" s="65" t="s">
        <v>64</v>
      </c>
      <c r="T628">
        <f t="shared" si="19"/>
        <v>0</v>
      </c>
      <c r="U628">
        <v>12895</v>
      </c>
    </row>
    <row r="629" spans="15:21" x14ac:dyDescent="0.25">
      <c r="O629" s="66">
        <v>626</v>
      </c>
      <c r="P629" s="65">
        <f t="shared" si="18"/>
        <v>53</v>
      </c>
      <c r="Q629" s="65">
        <v>2</v>
      </c>
      <c r="S629" s="65" t="s">
        <v>65</v>
      </c>
      <c r="T629">
        <f t="shared" si="19"/>
        <v>0</v>
      </c>
      <c r="U629">
        <v>18220</v>
      </c>
    </row>
    <row r="630" spans="15:21" x14ac:dyDescent="0.25">
      <c r="O630" s="66">
        <v>627</v>
      </c>
      <c r="P630" s="65">
        <f t="shared" si="18"/>
        <v>53</v>
      </c>
      <c r="Q630" s="65">
        <v>3</v>
      </c>
      <c r="S630" s="65" t="s">
        <v>66</v>
      </c>
      <c r="T630">
        <f t="shared" si="19"/>
        <v>0</v>
      </c>
      <c r="U630">
        <v>17516</v>
      </c>
    </row>
    <row r="631" spans="15:21" x14ac:dyDescent="0.25">
      <c r="O631" s="66">
        <v>628</v>
      </c>
      <c r="P631" s="65">
        <f t="shared" si="18"/>
        <v>53</v>
      </c>
      <c r="Q631" s="65">
        <v>4</v>
      </c>
      <c r="S631" s="65" t="s">
        <v>67</v>
      </c>
      <c r="T631">
        <f t="shared" si="19"/>
        <v>0</v>
      </c>
      <c r="U631">
        <v>15037</v>
      </c>
    </row>
    <row r="632" spans="15:21" x14ac:dyDescent="0.25">
      <c r="O632" s="66">
        <v>629</v>
      </c>
      <c r="P632" s="65">
        <f t="shared" si="18"/>
        <v>53</v>
      </c>
      <c r="Q632" s="65">
        <v>5</v>
      </c>
      <c r="S632" s="65" t="s">
        <v>68</v>
      </c>
      <c r="T632">
        <f t="shared" si="19"/>
        <v>0</v>
      </c>
      <c r="U632">
        <v>14375</v>
      </c>
    </row>
    <row r="633" spans="15:21" x14ac:dyDescent="0.25">
      <c r="O633" s="66">
        <v>630</v>
      </c>
      <c r="P633" s="65">
        <f t="shared" si="18"/>
        <v>53</v>
      </c>
      <c r="Q633" s="65">
        <v>6</v>
      </c>
      <c r="S633" s="65" t="s">
        <v>69</v>
      </c>
      <c r="T633">
        <f t="shared" si="19"/>
        <v>0</v>
      </c>
      <c r="U633">
        <v>13750</v>
      </c>
    </row>
    <row r="634" spans="15:21" x14ac:dyDescent="0.25">
      <c r="O634" s="66">
        <v>631</v>
      </c>
      <c r="P634" s="65">
        <f t="shared" si="18"/>
        <v>53</v>
      </c>
      <c r="Q634" s="65">
        <v>7</v>
      </c>
      <c r="S634" s="65" t="s">
        <v>70</v>
      </c>
      <c r="T634">
        <f t="shared" si="19"/>
        <v>0</v>
      </c>
      <c r="U634">
        <v>11464</v>
      </c>
    </row>
    <row r="635" spans="15:21" x14ac:dyDescent="0.25">
      <c r="O635" s="66">
        <v>632</v>
      </c>
      <c r="P635" s="65">
        <f t="shared" si="18"/>
        <v>53</v>
      </c>
      <c r="Q635" s="65">
        <v>8</v>
      </c>
      <c r="S635" s="65" t="s">
        <v>71</v>
      </c>
      <c r="T635">
        <f t="shared" si="19"/>
        <v>0</v>
      </c>
      <c r="U635">
        <v>8665</v>
      </c>
    </row>
    <row r="636" spans="15:21" x14ac:dyDescent="0.25">
      <c r="O636" s="66">
        <v>633</v>
      </c>
      <c r="P636" s="65">
        <f t="shared" si="18"/>
        <v>53</v>
      </c>
      <c r="Q636" s="65">
        <v>9</v>
      </c>
      <c r="S636" s="65" t="s">
        <v>72</v>
      </c>
      <c r="T636">
        <f t="shared" si="19"/>
        <v>0</v>
      </c>
      <c r="U636">
        <v>8110</v>
      </c>
    </row>
    <row r="637" spans="15:21" x14ac:dyDescent="0.25">
      <c r="O637" s="66">
        <v>634</v>
      </c>
      <c r="P637" s="65">
        <f t="shared" si="18"/>
        <v>53</v>
      </c>
      <c r="Q637" s="65">
        <v>10</v>
      </c>
      <c r="S637" s="65" t="s">
        <v>73</v>
      </c>
      <c r="T637">
        <f t="shared" si="19"/>
        <v>0</v>
      </c>
      <c r="U637">
        <v>8636</v>
      </c>
    </row>
    <row r="638" spans="15:21" x14ac:dyDescent="0.25">
      <c r="O638" s="66">
        <v>635</v>
      </c>
      <c r="P638" s="65">
        <f t="shared" si="18"/>
        <v>53</v>
      </c>
      <c r="Q638" s="65">
        <v>11</v>
      </c>
      <c r="S638" s="65" t="s">
        <v>74</v>
      </c>
      <c r="T638">
        <f t="shared" si="19"/>
        <v>0</v>
      </c>
      <c r="U638">
        <v>8071</v>
      </c>
    </row>
    <row r="639" spans="15:21" x14ac:dyDescent="0.25">
      <c r="O639" s="66">
        <v>636</v>
      </c>
      <c r="P639" s="65">
        <f t="shared" si="18"/>
        <v>53</v>
      </c>
      <c r="Q639" s="65">
        <v>12</v>
      </c>
      <c r="S639" s="65" t="s">
        <v>75</v>
      </c>
      <c r="T639">
        <f t="shared" si="19"/>
        <v>0</v>
      </c>
      <c r="U639">
        <v>9246</v>
      </c>
    </row>
    <row r="640" spans="15:21" x14ac:dyDescent="0.25">
      <c r="O640" s="66">
        <v>637</v>
      </c>
      <c r="P640" s="65">
        <f t="shared" si="18"/>
        <v>54</v>
      </c>
      <c r="Q640" s="65">
        <v>1</v>
      </c>
      <c r="R640">
        <v>1847</v>
      </c>
      <c r="S640" s="65" t="s">
        <v>64</v>
      </c>
      <c r="T640">
        <f t="shared" si="19"/>
        <v>0</v>
      </c>
      <c r="U640">
        <v>9734</v>
      </c>
    </row>
    <row r="641" spans="15:21" x14ac:dyDescent="0.25">
      <c r="O641" s="66">
        <v>638</v>
      </c>
      <c r="P641" s="65">
        <f t="shared" si="18"/>
        <v>54</v>
      </c>
      <c r="Q641" s="65">
        <v>2</v>
      </c>
      <c r="S641" s="65" t="s">
        <v>65</v>
      </c>
      <c r="T641">
        <f t="shared" si="19"/>
        <v>0</v>
      </c>
      <c r="U641">
        <v>10254</v>
      </c>
    </row>
    <row r="642" spans="15:21" x14ac:dyDescent="0.25">
      <c r="O642" s="66">
        <v>639</v>
      </c>
      <c r="P642" s="65">
        <f t="shared" si="18"/>
        <v>54</v>
      </c>
      <c r="Q642" s="65">
        <v>3</v>
      </c>
      <c r="S642" s="65" t="s">
        <v>66</v>
      </c>
      <c r="T642">
        <f t="shared" si="19"/>
        <v>0</v>
      </c>
      <c r="U642">
        <v>12674</v>
      </c>
    </row>
    <row r="643" spans="15:21" x14ac:dyDescent="0.25">
      <c r="O643" s="66">
        <v>640</v>
      </c>
      <c r="P643" s="65">
        <f t="shared" si="18"/>
        <v>54</v>
      </c>
      <c r="Q643" s="65">
        <v>4</v>
      </c>
      <c r="S643" s="65" t="s">
        <v>67</v>
      </c>
      <c r="T643">
        <f t="shared" si="19"/>
        <v>0</v>
      </c>
      <c r="U643">
        <v>13645</v>
      </c>
    </row>
    <row r="644" spans="15:21" x14ac:dyDescent="0.25">
      <c r="O644" s="66">
        <v>641</v>
      </c>
      <c r="P644" s="65">
        <f t="shared" ref="P644:P699" si="20">ROUNDUP(O644/12,0)</f>
        <v>54</v>
      </c>
      <c r="Q644" s="65">
        <v>5</v>
      </c>
      <c r="S644" s="65" t="s">
        <v>68</v>
      </c>
      <c r="T644">
        <f t="shared" ref="T644:T675" si="21">INDEX($B$7:$M$62,P644,Q644)</f>
        <v>0</v>
      </c>
      <c r="U644">
        <v>11703</v>
      </c>
    </row>
    <row r="645" spans="15:21" x14ac:dyDescent="0.25">
      <c r="O645" s="66">
        <v>642</v>
      </c>
      <c r="P645" s="65">
        <f t="shared" si="20"/>
        <v>54</v>
      </c>
      <c r="Q645" s="65">
        <v>6</v>
      </c>
      <c r="S645" s="65" t="s">
        <v>69</v>
      </c>
      <c r="T645">
        <f t="shared" si="21"/>
        <v>0</v>
      </c>
      <c r="U645">
        <v>13020</v>
      </c>
    </row>
    <row r="646" spans="15:21" x14ac:dyDescent="0.25">
      <c r="O646" s="66">
        <v>643</v>
      </c>
      <c r="P646" s="65">
        <f t="shared" si="20"/>
        <v>54</v>
      </c>
      <c r="Q646" s="65">
        <v>7</v>
      </c>
      <c r="S646" s="65" t="s">
        <v>70</v>
      </c>
      <c r="T646">
        <f t="shared" si="21"/>
        <v>0</v>
      </c>
      <c r="U646">
        <v>11969</v>
      </c>
    </row>
    <row r="647" spans="15:21" x14ac:dyDescent="0.25">
      <c r="O647" s="66">
        <v>644</v>
      </c>
      <c r="P647" s="65">
        <f t="shared" si="20"/>
        <v>54</v>
      </c>
      <c r="Q647" s="65">
        <v>8</v>
      </c>
      <c r="S647" s="65" t="s">
        <v>71</v>
      </c>
      <c r="T647">
        <f t="shared" si="21"/>
        <v>0</v>
      </c>
      <c r="U647">
        <v>12163</v>
      </c>
    </row>
    <row r="648" spans="15:21" x14ac:dyDescent="0.25">
      <c r="O648" s="66">
        <v>645</v>
      </c>
      <c r="P648" s="65">
        <f t="shared" si="20"/>
        <v>54</v>
      </c>
      <c r="Q648" s="65">
        <v>9</v>
      </c>
      <c r="S648" s="65" t="s">
        <v>72</v>
      </c>
      <c r="T648">
        <f t="shared" si="21"/>
        <v>0</v>
      </c>
      <c r="U648">
        <v>14249</v>
      </c>
    </row>
    <row r="649" spans="15:21" x14ac:dyDescent="0.25">
      <c r="O649" s="66">
        <v>646</v>
      </c>
      <c r="P649" s="65">
        <f t="shared" si="20"/>
        <v>54</v>
      </c>
      <c r="Q649" s="65">
        <v>10</v>
      </c>
      <c r="S649" s="65" t="s">
        <v>73</v>
      </c>
      <c r="T649">
        <f t="shared" si="21"/>
        <v>0</v>
      </c>
      <c r="U649">
        <v>15752</v>
      </c>
    </row>
    <row r="650" spans="15:21" x14ac:dyDescent="0.25">
      <c r="O650" s="66">
        <v>647</v>
      </c>
      <c r="P650" s="65">
        <f t="shared" si="20"/>
        <v>54</v>
      </c>
      <c r="Q650" s="65">
        <v>11</v>
      </c>
      <c r="S650" s="65" t="s">
        <v>74</v>
      </c>
      <c r="T650">
        <f t="shared" si="21"/>
        <v>0</v>
      </c>
      <c r="U650">
        <v>14434</v>
      </c>
    </row>
    <row r="651" spans="15:21" x14ac:dyDescent="0.25">
      <c r="O651" s="66">
        <v>648</v>
      </c>
      <c r="P651" s="65">
        <f t="shared" si="20"/>
        <v>54</v>
      </c>
      <c r="Q651" s="65">
        <v>12</v>
      </c>
      <c r="S651" s="65" t="s">
        <v>75</v>
      </c>
      <c r="T651">
        <f t="shared" si="21"/>
        <v>0</v>
      </c>
      <c r="U651">
        <v>12777</v>
      </c>
    </row>
    <row r="652" spans="15:21" x14ac:dyDescent="0.25">
      <c r="O652" s="66">
        <v>649</v>
      </c>
      <c r="P652" s="65">
        <f t="shared" si="20"/>
        <v>55</v>
      </c>
      <c r="Q652" s="65">
        <v>1</v>
      </c>
      <c r="R652">
        <v>1848</v>
      </c>
      <c r="S652" s="65" t="s">
        <v>64</v>
      </c>
      <c r="T652">
        <f t="shared" si="21"/>
        <v>0</v>
      </c>
      <c r="U652">
        <v>0</v>
      </c>
    </row>
    <row r="653" spans="15:21" x14ac:dyDescent="0.25">
      <c r="O653" s="66">
        <v>650</v>
      </c>
      <c r="P653" s="65">
        <f t="shared" si="20"/>
        <v>55</v>
      </c>
      <c r="Q653" s="65">
        <v>2</v>
      </c>
      <c r="S653" s="65" t="s">
        <v>65</v>
      </c>
      <c r="T653">
        <f t="shared" si="21"/>
        <v>0</v>
      </c>
      <c r="U653">
        <v>0</v>
      </c>
    </row>
    <row r="654" spans="15:21" x14ac:dyDescent="0.25">
      <c r="O654" s="66">
        <v>651</v>
      </c>
      <c r="P654" s="65">
        <f t="shared" si="20"/>
        <v>55</v>
      </c>
      <c r="Q654" s="65">
        <v>3</v>
      </c>
      <c r="S654" s="65" t="s">
        <v>66</v>
      </c>
      <c r="T654">
        <f t="shared" si="21"/>
        <v>0</v>
      </c>
      <c r="U654">
        <v>0</v>
      </c>
    </row>
    <row r="655" spans="15:21" x14ac:dyDescent="0.25">
      <c r="O655" s="66">
        <v>652</v>
      </c>
      <c r="P655" s="65">
        <f t="shared" si="20"/>
        <v>55</v>
      </c>
      <c r="Q655" s="65">
        <v>4</v>
      </c>
      <c r="S655" s="65" t="s">
        <v>67</v>
      </c>
      <c r="T655">
        <f t="shared" si="21"/>
        <v>0</v>
      </c>
      <c r="U655">
        <v>0</v>
      </c>
    </row>
    <row r="656" spans="15:21" x14ac:dyDescent="0.25">
      <c r="O656" s="66">
        <v>653</v>
      </c>
      <c r="P656" s="65">
        <f t="shared" si="20"/>
        <v>55</v>
      </c>
      <c r="Q656" s="65">
        <v>5</v>
      </c>
      <c r="S656" s="65" t="s">
        <v>68</v>
      </c>
      <c r="T656">
        <f t="shared" si="21"/>
        <v>0</v>
      </c>
      <c r="U656">
        <v>0</v>
      </c>
    </row>
    <row r="657" spans="15:21" x14ac:dyDescent="0.25">
      <c r="O657" s="66">
        <v>654</v>
      </c>
      <c r="P657" s="65">
        <f t="shared" si="20"/>
        <v>55</v>
      </c>
      <c r="Q657" s="65">
        <v>6</v>
      </c>
      <c r="S657" s="65" t="s">
        <v>69</v>
      </c>
      <c r="T657">
        <f t="shared" si="21"/>
        <v>0</v>
      </c>
      <c r="U657">
        <v>0</v>
      </c>
    </row>
    <row r="658" spans="15:21" x14ac:dyDescent="0.25">
      <c r="O658" s="66">
        <v>655</v>
      </c>
      <c r="P658" s="65">
        <f t="shared" si="20"/>
        <v>55</v>
      </c>
      <c r="Q658" s="65">
        <v>7</v>
      </c>
      <c r="S658" s="65" t="s">
        <v>70</v>
      </c>
      <c r="T658">
        <f t="shared" si="21"/>
        <v>0</v>
      </c>
      <c r="U658">
        <v>0</v>
      </c>
    </row>
    <row r="659" spans="15:21" x14ac:dyDescent="0.25">
      <c r="O659" s="66">
        <v>656</v>
      </c>
      <c r="P659" s="65">
        <f t="shared" si="20"/>
        <v>55</v>
      </c>
      <c r="Q659" s="65">
        <v>8</v>
      </c>
      <c r="S659" s="65" t="s">
        <v>71</v>
      </c>
      <c r="T659">
        <f t="shared" si="21"/>
        <v>0</v>
      </c>
      <c r="U659">
        <v>0</v>
      </c>
    </row>
    <row r="660" spans="15:21" x14ac:dyDescent="0.25">
      <c r="O660" s="66">
        <v>657</v>
      </c>
      <c r="P660" s="65">
        <f t="shared" si="20"/>
        <v>55</v>
      </c>
      <c r="Q660" s="65">
        <v>9</v>
      </c>
      <c r="S660" s="65" t="s">
        <v>72</v>
      </c>
      <c r="T660">
        <f t="shared" si="21"/>
        <v>0</v>
      </c>
      <c r="U660">
        <v>0</v>
      </c>
    </row>
    <row r="661" spans="15:21" x14ac:dyDescent="0.25">
      <c r="O661" s="66">
        <v>658</v>
      </c>
      <c r="P661" s="65">
        <f t="shared" si="20"/>
        <v>55</v>
      </c>
      <c r="Q661" s="65">
        <v>10</v>
      </c>
      <c r="S661" s="65" t="s">
        <v>73</v>
      </c>
      <c r="T661">
        <f t="shared" si="21"/>
        <v>0</v>
      </c>
      <c r="U661">
        <v>0</v>
      </c>
    </row>
    <row r="662" spans="15:21" x14ac:dyDescent="0.25">
      <c r="O662" s="66">
        <v>659</v>
      </c>
      <c r="P662" s="65">
        <f t="shared" si="20"/>
        <v>55</v>
      </c>
      <c r="Q662" s="65">
        <v>11</v>
      </c>
      <c r="S662" s="65" t="s">
        <v>74</v>
      </c>
      <c r="T662">
        <f t="shared" si="21"/>
        <v>0</v>
      </c>
      <c r="U662">
        <v>0</v>
      </c>
    </row>
    <row r="663" spans="15:21" x14ac:dyDescent="0.25">
      <c r="O663" s="66">
        <v>660</v>
      </c>
      <c r="P663" s="65">
        <f t="shared" si="20"/>
        <v>55</v>
      </c>
      <c r="Q663" s="65">
        <v>12</v>
      </c>
      <c r="S663" s="65" t="s">
        <v>75</v>
      </c>
      <c r="T663">
        <f t="shared" si="21"/>
        <v>0</v>
      </c>
      <c r="U663">
        <v>0</v>
      </c>
    </row>
    <row r="664" spans="15:21" x14ac:dyDescent="0.25">
      <c r="O664" s="66">
        <v>661</v>
      </c>
      <c r="P664" s="65">
        <f t="shared" si="20"/>
        <v>56</v>
      </c>
      <c r="Q664" s="65">
        <v>1</v>
      </c>
      <c r="R664">
        <v>1849</v>
      </c>
      <c r="S664" s="65" t="s">
        <v>64</v>
      </c>
      <c r="T664">
        <f t="shared" si="21"/>
        <v>0</v>
      </c>
      <c r="U664">
        <v>0</v>
      </c>
    </row>
    <row r="665" spans="15:21" x14ac:dyDescent="0.25">
      <c r="O665" s="66">
        <v>662</v>
      </c>
      <c r="P665" s="65">
        <f t="shared" si="20"/>
        <v>56</v>
      </c>
      <c r="Q665" s="65">
        <v>2</v>
      </c>
      <c r="S665" s="65" t="s">
        <v>65</v>
      </c>
      <c r="T665">
        <f t="shared" si="21"/>
        <v>0</v>
      </c>
      <c r="U665">
        <v>0</v>
      </c>
    </row>
    <row r="666" spans="15:21" x14ac:dyDescent="0.25">
      <c r="O666" s="66">
        <v>663</v>
      </c>
      <c r="P666" s="65">
        <f t="shared" si="20"/>
        <v>56</v>
      </c>
      <c r="Q666" s="65">
        <v>3</v>
      </c>
      <c r="S666" s="65" t="s">
        <v>66</v>
      </c>
      <c r="T666">
        <f t="shared" si="21"/>
        <v>0</v>
      </c>
      <c r="U666">
        <v>0</v>
      </c>
    </row>
    <row r="667" spans="15:21" x14ac:dyDescent="0.25">
      <c r="O667" s="66">
        <v>664</v>
      </c>
      <c r="P667" s="65">
        <f t="shared" si="20"/>
        <v>56</v>
      </c>
      <c r="Q667" s="65">
        <v>4</v>
      </c>
      <c r="S667" s="65" t="s">
        <v>67</v>
      </c>
      <c r="T667">
        <f t="shared" si="21"/>
        <v>0</v>
      </c>
      <c r="U667">
        <v>0</v>
      </c>
    </row>
    <row r="668" spans="15:21" x14ac:dyDescent="0.25">
      <c r="O668" s="66">
        <v>665</v>
      </c>
      <c r="P668" s="65">
        <f t="shared" si="20"/>
        <v>56</v>
      </c>
      <c r="Q668" s="65">
        <v>5</v>
      </c>
      <c r="S668" s="65" t="s">
        <v>68</v>
      </c>
      <c r="T668">
        <f t="shared" si="21"/>
        <v>0</v>
      </c>
      <c r="U668">
        <v>0</v>
      </c>
    </row>
    <row r="669" spans="15:21" x14ac:dyDescent="0.25">
      <c r="O669" s="66">
        <v>666</v>
      </c>
      <c r="P669" s="65">
        <f t="shared" si="20"/>
        <v>56</v>
      </c>
      <c r="Q669" s="65">
        <v>6</v>
      </c>
      <c r="S669" s="65" t="s">
        <v>69</v>
      </c>
      <c r="T669">
        <f t="shared" si="21"/>
        <v>0</v>
      </c>
      <c r="U669">
        <v>0</v>
      </c>
    </row>
    <row r="670" spans="15:21" x14ac:dyDescent="0.25">
      <c r="O670" s="66">
        <v>667</v>
      </c>
      <c r="P670" s="65">
        <f t="shared" si="20"/>
        <v>56</v>
      </c>
      <c r="Q670" s="65">
        <v>7</v>
      </c>
      <c r="S670" s="65" t="s">
        <v>70</v>
      </c>
      <c r="T670">
        <f t="shared" si="21"/>
        <v>0</v>
      </c>
      <c r="U670">
        <v>0</v>
      </c>
    </row>
    <row r="671" spans="15:21" x14ac:dyDescent="0.25">
      <c r="O671" s="66">
        <v>668</v>
      </c>
      <c r="P671" s="65">
        <f t="shared" si="20"/>
        <v>56</v>
      </c>
      <c r="Q671" s="65">
        <v>8</v>
      </c>
      <c r="S671" s="65" t="s">
        <v>71</v>
      </c>
      <c r="T671">
        <f t="shared" si="21"/>
        <v>0</v>
      </c>
      <c r="U671">
        <v>0</v>
      </c>
    </row>
    <row r="672" spans="15:21" x14ac:dyDescent="0.25">
      <c r="O672" s="66">
        <v>669</v>
      </c>
      <c r="P672" s="65">
        <f t="shared" si="20"/>
        <v>56</v>
      </c>
      <c r="Q672" s="65">
        <v>9</v>
      </c>
      <c r="S672" s="65" t="s">
        <v>72</v>
      </c>
      <c r="T672">
        <f t="shared" si="21"/>
        <v>0</v>
      </c>
      <c r="U672">
        <v>0</v>
      </c>
    </row>
    <row r="673" spans="15:21" x14ac:dyDescent="0.25">
      <c r="O673" s="66">
        <v>670</v>
      </c>
      <c r="P673" s="65">
        <f t="shared" si="20"/>
        <v>56</v>
      </c>
      <c r="Q673" s="65">
        <v>10</v>
      </c>
      <c r="S673" s="65" t="s">
        <v>73</v>
      </c>
      <c r="T673">
        <f t="shared" si="21"/>
        <v>0</v>
      </c>
      <c r="U673">
        <v>0</v>
      </c>
    </row>
    <row r="674" spans="15:21" x14ac:dyDescent="0.25">
      <c r="O674" s="66">
        <v>671</v>
      </c>
      <c r="P674" s="65">
        <f t="shared" si="20"/>
        <v>56</v>
      </c>
      <c r="Q674" s="65">
        <v>11</v>
      </c>
      <c r="S674" s="65" t="s">
        <v>74</v>
      </c>
      <c r="T674">
        <f t="shared" si="21"/>
        <v>0</v>
      </c>
      <c r="U674">
        <v>0</v>
      </c>
    </row>
    <row r="675" spans="15:21" x14ac:dyDescent="0.25">
      <c r="O675" s="66">
        <v>672</v>
      </c>
      <c r="P675" s="65">
        <f t="shared" si="20"/>
        <v>56</v>
      </c>
      <c r="Q675" s="65">
        <v>12</v>
      </c>
      <c r="S675" s="65" t="s">
        <v>75</v>
      </c>
      <c r="T675">
        <f t="shared" si="21"/>
        <v>0</v>
      </c>
      <c r="U675">
        <v>0</v>
      </c>
    </row>
    <row r="676" spans="15:21" x14ac:dyDescent="0.25">
      <c r="O676" s="66">
        <v>673</v>
      </c>
      <c r="P676" s="65">
        <f t="shared" si="20"/>
        <v>57</v>
      </c>
      <c r="Q676" s="65">
        <v>1</v>
      </c>
      <c r="R676">
        <v>1850</v>
      </c>
      <c r="S676" s="65" t="s">
        <v>64</v>
      </c>
    </row>
    <row r="677" spans="15:21" x14ac:dyDescent="0.25">
      <c r="O677" s="66">
        <v>674</v>
      </c>
      <c r="P677" s="65">
        <f t="shared" si="20"/>
        <v>57</v>
      </c>
      <c r="Q677" s="65">
        <v>2</v>
      </c>
      <c r="S677" s="65" t="s">
        <v>65</v>
      </c>
    </row>
    <row r="678" spans="15:21" x14ac:dyDescent="0.25">
      <c r="O678" s="66">
        <v>675</v>
      </c>
      <c r="P678" s="65">
        <f t="shared" si="20"/>
        <v>57</v>
      </c>
      <c r="Q678" s="65">
        <v>3</v>
      </c>
      <c r="S678" s="65" t="s">
        <v>66</v>
      </c>
    </row>
    <row r="679" spans="15:21" x14ac:dyDescent="0.25">
      <c r="O679" s="66">
        <v>676</v>
      </c>
      <c r="P679" s="65">
        <f t="shared" si="20"/>
        <v>57</v>
      </c>
      <c r="Q679" s="65">
        <v>4</v>
      </c>
      <c r="S679" s="65" t="s">
        <v>67</v>
      </c>
    </row>
    <row r="680" spans="15:21" x14ac:dyDescent="0.25">
      <c r="O680" s="66">
        <v>677</v>
      </c>
      <c r="P680" s="65">
        <f t="shared" si="20"/>
        <v>57</v>
      </c>
      <c r="Q680" s="65">
        <v>5</v>
      </c>
      <c r="S680" s="65" t="s">
        <v>68</v>
      </c>
    </row>
    <row r="681" spans="15:21" x14ac:dyDescent="0.25">
      <c r="O681" s="66">
        <v>678</v>
      </c>
      <c r="P681" s="65">
        <f t="shared" si="20"/>
        <v>57</v>
      </c>
      <c r="Q681" s="65">
        <v>6</v>
      </c>
      <c r="S681" s="65" t="s">
        <v>69</v>
      </c>
    </row>
    <row r="682" spans="15:21" x14ac:dyDescent="0.25">
      <c r="O682" s="66">
        <v>679</v>
      </c>
      <c r="P682" s="65">
        <f t="shared" si="20"/>
        <v>57</v>
      </c>
      <c r="Q682" s="65">
        <v>7</v>
      </c>
      <c r="S682" s="65" t="s">
        <v>70</v>
      </c>
    </row>
    <row r="683" spans="15:21" x14ac:dyDescent="0.25">
      <c r="O683" s="66">
        <v>680</v>
      </c>
      <c r="P683" s="65">
        <f t="shared" si="20"/>
        <v>57</v>
      </c>
      <c r="Q683" s="65">
        <v>8</v>
      </c>
      <c r="S683" s="65" t="s">
        <v>71</v>
      </c>
    </row>
    <row r="684" spans="15:21" x14ac:dyDescent="0.25">
      <c r="O684" s="66">
        <v>681</v>
      </c>
      <c r="P684" s="65">
        <f t="shared" si="20"/>
        <v>57</v>
      </c>
      <c r="Q684" s="65">
        <v>9</v>
      </c>
      <c r="S684" s="65" t="s">
        <v>72</v>
      </c>
    </row>
    <row r="685" spans="15:21" x14ac:dyDescent="0.25">
      <c r="O685" s="66">
        <v>682</v>
      </c>
      <c r="P685" s="65">
        <f t="shared" si="20"/>
        <v>57</v>
      </c>
      <c r="Q685" s="65">
        <v>10</v>
      </c>
      <c r="S685" s="65" t="s">
        <v>73</v>
      </c>
    </row>
    <row r="686" spans="15:21" x14ac:dyDescent="0.25">
      <c r="O686" s="66">
        <v>683</v>
      </c>
      <c r="P686" s="65">
        <f t="shared" si="20"/>
        <v>57</v>
      </c>
      <c r="Q686" s="65">
        <v>11</v>
      </c>
      <c r="S686" s="65" t="s">
        <v>74</v>
      </c>
    </row>
    <row r="687" spans="15:21" x14ac:dyDescent="0.25">
      <c r="O687" s="66">
        <v>684</v>
      </c>
      <c r="P687" s="65">
        <f t="shared" si="20"/>
        <v>57</v>
      </c>
      <c r="Q687" s="65">
        <v>12</v>
      </c>
      <c r="S687" s="65" t="s">
        <v>75</v>
      </c>
    </row>
    <row r="688" spans="15:21" x14ac:dyDescent="0.25">
      <c r="O688" s="66">
        <v>685</v>
      </c>
      <c r="P688" s="65">
        <f t="shared" si="20"/>
        <v>58</v>
      </c>
      <c r="Q688" s="65">
        <v>1</v>
      </c>
      <c r="R688">
        <v>1851</v>
      </c>
      <c r="S688" s="65" t="s">
        <v>64</v>
      </c>
    </row>
    <row r="689" spans="15:19" x14ac:dyDescent="0.25">
      <c r="O689" s="66">
        <v>686</v>
      </c>
      <c r="P689" s="65">
        <f t="shared" si="20"/>
        <v>58</v>
      </c>
      <c r="Q689" s="65">
        <v>2</v>
      </c>
      <c r="S689" s="65" t="s">
        <v>65</v>
      </c>
    </row>
    <row r="690" spans="15:19" x14ac:dyDescent="0.25">
      <c r="O690" s="66">
        <v>687</v>
      </c>
      <c r="P690" s="65">
        <f t="shared" si="20"/>
        <v>58</v>
      </c>
      <c r="Q690" s="65">
        <v>3</v>
      </c>
      <c r="S690" s="65" t="s">
        <v>66</v>
      </c>
    </row>
    <row r="691" spans="15:19" x14ac:dyDescent="0.25">
      <c r="O691" s="66">
        <v>688</v>
      </c>
      <c r="P691" s="65">
        <f t="shared" si="20"/>
        <v>58</v>
      </c>
      <c r="Q691" s="65">
        <v>4</v>
      </c>
      <c r="S691" s="65" t="s">
        <v>67</v>
      </c>
    </row>
    <row r="692" spans="15:19" x14ac:dyDescent="0.25">
      <c r="O692" s="66">
        <v>689</v>
      </c>
      <c r="P692" s="65">
        <f t="shared" si="20"/>
        <v>58</v>
      </c>
      <c r="Q692" s="65">
        <v>5</v>
      </c>
      <c r="S692" s="65" t="s">
        <v>68</v>
      </c>
    </row>
    <row r="693" spans="15:19" x14ac:dyDescent="0.25">
      <c r="O693" s="66">
        <v>690</v>
      </c>
      <c r="P693" s="65">
        <f t="shared" si="20"/>
        <v>58</v>
      </c>
      <c r="Q693" s="65">
        <v>6</v>
      </c>
      <c r="S693" s="65" t="s">
        <v>69</v>
      </c>
    </row>
    <row r="694" spans="15:19" x14ac:dyDescent="0.25">
      <c r="O694" s="66">
        <v>691</v>
      </c>
      <c r="P694" s="65">
        <f t="shared" si="20"/>
        <v>58</v>
      </c>
      <c r="Q694" s="65">
        <v>7</v>
      </c>
      <c r="S694" s="65" t="s">
        <v>70</v>
      </c>
    </row>
    <row r="695" spans="15:19" x14ac:dyDescent="0.25">
      <c r="O695" s="66">
        <v>692</v>
      </c>
      <c r="P695" s="65">
        <f t="shared" si="20"/>
        <v>58</v>
      </c>
      <c r="Q695" s="65">
        <v>8</v>
      </c>
      <c r="S695" s="65" t="s">
        <v>71</v>
      </c>
    </row>
    <row r="696" spans="15:19" x14ac:dyDescent="0.25">
      <c r="O696" s="66">
        <v>693</v>
      </c>
      <c r="P696" s="65">
        <f t="shared" si="20"/>
        <v>58</v>
      </c>
      <c r="Q696" s="65">
        <v>9</v>
      </c>
      <c r="S696" s="65" t="s">
        <v>72</v>
      </c>
    </row>
    <row r="697" spans="15:19" x14ac:dyDescent="0.25">
      <c r="O697" s="66">
        <v>694</v>
      </c>
      <c r="P697" s="65">
        <f t="shared" si="20"/>
        <v>58</v>
      </c>
      <c r="Q697" s="65">
        <v>10</v>
      </c>
      <c r="S697" s="65" t="s">
        <v>73</v>
      </c>
    </row>
    <row r="698" spans="15:19" x14ac:dyDescent="0.25">
      <c r="O698" s="66">
        <v>695</v>
      </c>
      <c r="P698" s="65">
        <f t="shared" si="20"/>
        <v>58</v>
      </c>
      <c r="Q698" s="65">
        <v>11</v>
      </c>
      <c r="S698" s="65" t="s">
        <v>74</v>
      </c>
    </row>
    <row r="699" spans="15:19" x14ac:dyDescent="0.25">
      <c r="O699" s="66">
        <v>696</v>
      </c>
      <c r="P699" s="65">
        <f t="shared" si="20"/>
        <v>58</v>
      </c>
      <c r="Q699" s="65">
        <v>12</v>
      </c>
      <c r="S699" s="65" t="s">
        <v>75</v>
      </c>
    </row>
  </sheetData>
  <hyperlinks>
    <hyperlink ref="A1" location="Contents!A1" display="Contents"/>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59"/>
  <sheetViews>
    <sheetView workbookViewId="0">
      <pane xSplit="1" ySplit="5" topLeftCell="B6" activePane="bottomRight" state="frozen"/>
      <selection pane="topRight" activeCell="B1" sqref="B1"/>
      <selection pane="bottomLeft" activeCell="A6" sqref="A6"/>
      <selection pane="bottomRight"/>
    </sheetView>
  </sheetViews>
  <sheetFormatPr defaultRowHeight="15" x14ac:dyDescent="0.25"/>
  <sheetData>
    <row r="1" spans="1:2" x14ac:dyDescent="0.25">
      <c r="A1" s="115" t="s">
        <v>349</v>
      </c>
      <c r="B1" s="5" t="s">
        <v>205</v>
      </c>
    </row>
    <row r="2" spans="1:2" x14ac:dyDescent="0.25">
      <c r="B2" s="5" t="s">
        <v>204</v>
      </c>
    </row>
    <row r="3" spans="1:2" x14ac:dyDescent="0.25">
      <c r="B3" s="5" t="s">
        <v>273</v>
      </c>
    </row>
    <row r="5" spans="1:2" x14ac:dyDescent="0.25">
      <c r="A5" t="s">
        <v>2</v>
      </c>
    </row>
    <row r="6" spans="1:2" x14ac:dyDescent="0.25">
      <c r="A6">
        <v>1794</v>
      </c>
      <c r="B6" s="65">
        <v>10478</v>
      </c>
    </row>
    <row r="7" spans="1:2" x14ac:dyDescent="0.25">
      <c r="A7">
        <v>1795</v>
      </c>
      <c r="B7" s="65">
        <v>13025</v>
      </c>
    </row>
    <row r="8" spans="1:2" x14ac:dyDescent="0.25">
      <c r="A8">
        <v>1796</v>
      </c>
      <c r="B8" s="65">
        <v>13101</v>
      </c>
    </row>
    <row r="9" spans="1:2" x14ac:dyDescent="0.25">
      <c r="A9">
        <v>1797</v>
      </c>
      <c r="B9" s="65">
        <v>12350</v>
      </c>
    </row>
    <row r="10" spans="1:2" x14ac:dyDescent="0.25">
      <c r="A10">
        <v>1798</v>
      </c>
      <c r="B10" s="66">
        <v>13551</v>
      </c>
    </row>
    <row r="11" spans="1:2" x14ac:dyDescent="0.25">
      <c r="A11">
        <v>1799</v>
      </c>
      <c r="B11" s="66">
        <v>15371</v>
      </c>
    </row>
    <row r="12" spans="1:2" x14ac:dyDescent="0.25">
      <c r="A12">
        <v>1800</v>
      </c>
      <c r="B12" s="66">
        <v>18976</v>
      </c>
    </row>
    <row r="13" spans="1:2" x14ac:dyDescent="0.25">
      <c r="A13">
        <v>1801</v>
      </c>
      <c r="B13" s="66">
        <v>20617</v>
      </c>
    </row>
    <row r="14" spans="1:2" x14ac:dyDescent="0.25">
      <c r="A14">
        <v>1802</v>
      </c>
      <c r="B14" s="66">
        <v>20564</v>
      </c>
    </row>
    <row r="15" spans="1:2" x14ac:dyDescent="0.25">
      <c r="A15">
        <v>1803</v>
      </c>
      <c r="B15" s="66">
        <v>22668</v>
      </c>
    </row>
    <row r="16" spans="1:2" x14ac:dyDescent="0.25">
      <c r="A16">
        <v>1804</v>
      </c>
      <c r="B16" s="66">
        <v>24472</v>
      </c>
    </row>
    <row r="17" spans="1:2" x14ac:dyDescent="0.25">
      <c r="A17">
        <v>1805</v>
      </c>
      <c r="B17" s="66">
        <v>24521</v>
      </c>
    </row>
    <row r="18" spans="1:2" x14ac:dyDescent="0.25">
      <c r="A18">
        <v>1806</v>
      </c>
      <c r="B18" s="66">
        <v>25486</v>
      </c>
    </row>
    <row r="19" spans="1:2" x14ac:dyDescent="0.25">
      <c r="A19">
        <v>1807</v>
      </c>
      <c r="B19" s="66">
        <v>26638</v>
      </c>
    </row>
    <row r="20" spans="1:2" x14ac:dyDescent="0.25">
      <c r="A20">
        <v>1808</v>
      </c>
      <c r="B20" s="66">
        <v>27340</v>
      </c>
    </row>
    <row r="21" spans="1:2" x14ac:dyDescent="0.25">
      <c r="A21">
        <v>1809</v>
      </c>
      <c r="B21" s="66">
        <v>30294</v>
      </c>
    </row>
    <row r="22" spans="1:2" x14ac:dyDescent="0.25">
      <c r="A22">
        <v>1810</v>
      </c>
      <c r="B22" s="92">
        <v>35200</v>
      </c>
    </row>
    <row r="23" spans="1:2" x14ac:dyDescent="0.25">
      <c r="A23">
        <v>1811</v>
      </c>
      <c r="B23" s="66">
        <v>33883</v>
      </c>
    </row>
    <row r="24" spans="1:2" x14ac:dyDescent="0.25">
      <c r="A24">
        <v>1812</v>
      </c>
      <c r="B24" s="66">
        <v>36344</v>
      </c>
    </row>
    <row r="25" spans="1:2" x14ac:dyDescent="0.25">
      <c r="A25">
        <v>1813</v>
      </c>
      <c r="B25" s="66">
        <v>38188</v>
      </c>
    </row>
    <row r="26" spans="1:2" x14ac:dyDescent="0.25">
      <c r="A26">
        <v>1814</v>
      </c>
      <c r="B26" s="66">
        <v>42924</v>
      </c>
    </row>
    <row r="27" spans="1:2" x14ac:dyDescent="0.25">
      <c r="A27">
        <v>1815</v>
      </c>
      <c r="B27" s="66">
        <v>42466</v>
      </c>
    </row>
    <row r="28" spans="1:2" x14ac:dyDescent="0.25">
      <c r="A28">
        <v>1816</v>
      </c>
      <c r="B28" s="66">
        <v>34633</v>
      </c>
    </row>
    <row r="29" spans="1:2" x14ac:dyDescent="0.25">
      <c r="A29">
        <v>1817</v>
      </c>
      <c r="B29" s="66">
        <v>27506</v>
      </c>
    </row>
    <row r="30" spans="1:2" x14ac:dyDescent="0.25">
      <c r="A30">
        <v>1818</v>
      </c>
      <c r="B30" s="66">
        <v>28780</v>
      </c>
    </row>
    <row r="31" spans="1:2" x14ac:dyDescent="0.25">
      <c r="A31">
        <v>1819</v>
      </c>
      <c r="B31" s="66">
        <v>27663</v>
      </c>
    </row>
    <row r="32" spans="1:2" x14ac:dyDescent="0.25">
      <c r="A32">
        <v>1820</v>
      </c>
      <c r="B32" s="65">
        <v>22247</v>
      </c>
    </row>
    <row r="33" spans="1:2" x14ac:dyDescent="0.25">
      <c r="A33">
        <v>1821</v>
      </c>
      <c r="B33" s="65">
        <v>17967</v>
      </c>
    </row>
    <row r="34" spans="1:2" x14ac:dyDescent="0.25">
      <c r="A34">
        <v>1822</v>
      </c>
      <c r="B34" s="66">
        <v>17115</v>
      </c>
    </row>
    <row r="35" spans="1:2" x14ac:dyDescent="0.25">
      <c r="A35">
        <v>1823</v>
      </c>
      <c r="B35" s="65">
        <v>16222</v>
      </c>
    </row>
    <row r="36" spans="1:2" x14ac:dyDescent="0.25">
      <c r="A36">
        <v>1824</v>
      </c>
      <c r="B36" s="65">
        <v>14811</v>
      </c>
    </row>
    <row r="37" spans="1:2" x14ac:dyDescent="0.25">
      <c r="A37">
        <v>1825</v>
      </c>
      <c r="B37" s="66">
        <v>17981</v>
      </c>
    </row>
    <row r="38" spans="1:2" x14ac:dyDescent="0.25">
      <c r="A38">
        <v>1826</v>
      </c>
      <c r="B38" s="66">
        <v>17630</v>
      </c>
    </row>
    <row r="39" spans="1:2" x14ac:dyDescent="0.25">
      <c r="A39">
        <v>1827</v>
      </c>
      <c r="B39" s="66">
        <v>11967</v>
      </c>
    </row>
    <row r="40" spans="1:2" x14ac:dyDescent="0.25">
      <c r="A40">
        <v>1828</v>
      </c>
      <c r="B40" s="66">
        <v>10838</v>
      </c>
    </row>
    <row r="41" spans="1:2" x14ac:dyDescent="0.25">
      <c r="A41">
        <v>1829</v>
      </c>
      <c r="B41" s="66">
        <v>11238</v>
      </c>
    </row>
    <row r="42" spans="1:2" x14ac:dyDescent="0.25">
      <c r="A42">
        <v>1830</v>
      </c>
      <c r="B42" s="66">
        <v>10561</v>
      </c>
    </row>
    <row r="43" spans="1:2" x14ac:dyDescent="0.25">
      <c r="A43">
        <v>1831</v>
      </c>
      <c r="B43" s="66">
        <v>8804</v>
      </c>
    </row>
    <row r="44" spans="1:2" x14ac:dyDescent="0.25">
      <c r="A44">
        <v>1832</v>
      </c>
      <c r="B44" s="66">
        <v>9566</v>
      </c>
    </row>
    <row r="45" spans="1:2" x14ac:dyDescent="0.25">
      <c r="A45">
        <v>1833</v>
      </c>
      <c r="B45" s="66">
        <v>8851</v>
      </c>
    </row>
    <row r="46" spans="1:2" x14ac:dyDescent="0.25">
      <c r="A46">
        <v>1834</v>
      </c>
      <c r="B46" s="66">
        <v>12503</v>
      </c>
    </row>
    <row r="47" spans="1:2" x14ac:dyDescent="0.25">
      <c r="A47">
        <v>1835</v>
      </c>
      <c r="B47" s="66">
        <v>13727</v>
      </c>
    </row>
    <row r="48" spans="1:2" x14ac:dyDescent="0.25">
      <c r="A48">
        <v>1836</v>
      </c>
      <c r="B48" s="66">
        <v>14489</v>
      </c>
    </row>
    <row r="49" spans="1:2" x14ac:dyDescent="0.25">
      <c r="A49">
        <v>1837</v>
      </c>
      <c r="B49" s="66">
        <v>12657</v>
      </c>
    </row>
    <row r="50" spans="1:2" x14ac:dyDescent="0.25">
      <c r="A50">
        <v>1838</v>
      </c>
      <c r="B50" s="66">
        <v>8802</v>
      </c>
    </row>
    <row r="51" spans="1:2" x14ac:dyDescent="0.25">
      <c r="A51">
        <v>1839</v>
      </c>
      <c r="B51" s="66">
        <v>11443</v>
      </c>
    </row>
    <row r="52" spans="1:2" x14ac:dyDescent="0.25">
      <c r="A52">
        <v>1840</v>
      </c>
      <c r="B52" s="66">
        <v>10584</v>
      </c>
    </row>
    <row r="53" spans="1:2" x14ac:dyDescent="0.25">
      <c r="A53">
        <v>1841</v>
      </c>
      <c r="B53" s="66">
        <v>10513</v>
      </c>
    </row>
    <row r="54" spans="1:2" x14ac:dyDescent="0.25">
      <c r="A54">
        <v>1842</v>
      </c>
      <c r="B54" s="66">
        <v>9149</v>
      </c>
    </row>
    <row r="55" spans="1:2" x14ac:dyDescent="0.25">
      <c r="A55">
        <v>1843</v>
      </c>
      <c r="B55" s="66">
        <v>7745</v>
      </c>
    </row>
    <row r="56" spans="1:2" x14ac:dyDescent="0.25">
      <c r="A56">
        <v>1844</v>
      </c>
      <c r="B56" s="66">
        <v>6902</v>
      </c>
    </row>
    <row r="57" spans="1:2" x14ac:dyDescent="0.25">
      <c r="A57">
        <v>1845</v>
      </c>
      <c r="B57" s="66">
        <v>7901</v>
      </c>
    </row>
    <row r="58" spans="1:2" x14ac:dyDescent="0.25">
      <c r="A58">
        <v>1846</v>
      </c>
      <c r="B58" s="65">
        <v>12165</v>
      </c>
    </row>
    <row r="59" spans="1:2" x14ac:dyDescent="0.25">
      <c r="A59">
        <v>1847</v>
      </c>
      <c r="B59" s="65">
        <v>12699</v>
      </c>
    </row>
  </sheetData>
  <hyperlinks>
    <hyperlink ref="A1" location="Contents!A1" display="Contents"/>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E129"/>
  <sheetViews>
    <sheetView workbookViewId="0">
      <pane xSplit="2" ySplit="5" topLeftCell="C6" activePane="bottomRight" state="frozen"/>
      <selection pane="topRight" activeCell="C1" sqref="C1"/>
      <selection pane="bottomLeft" activeCell="A6" sqref="A6"/>
      <selection pane="bottomRight"/>
    </sheetView>
  </sheetViews>
  <sheetFormatPr defaultRowHeight="15" x14ac:dyDescent="0.25"/>
  <sheetData>
    <row r="1" spans="1:5" x14ac:dyDescent="0.25">
      <c r="A1" s="115" t="s">
        <v>349</v>
      </c>
      <c r="C1" s="5" t="s">
        <v>211</v>
      </c>
    </row>
    <row r="2" spans="1:5" x14ac:dyDescent="0.25">
      <c r="C2" s="5" t="s">
        <v>210</v>
      </c>
    </row>
    <row r="3" spans="1:5" x14ac:dyDescent="0.25">
      <c r="C3" s="5" t="s">
        <v>274</v>
      </c>
    </row>
    <row r="5" spans="1:5" x14ac:dyDescent="0.25">
      <c r="B5" t="s">
        <v>209</v>
      </c>
      <c r="C5" t="s">
        <v>208</v>
      </c>
      <c r="D5" t="s">
        <v>4</v>
      </c>
      <c r="E5" t="s">
        <v>5</v>
      </c>
    </row>
    <row r="6" spans="1:5" x14ac:dyDescent="0.25">
      <c r="A6">
        <v>1790</v>
      </c>
      <c r="B6" t="s">
        <v>207</v>
      </c>
      <c r="C6" s="93">
        <v>8.35</v>
      </c>
      <c r="D6" s="93">
        <v>1.98</v>
      </c>
      <c r="E6" s="93">
        <f t="shared" ref="E6:E37" si="0">C6+D6</f>
        <v>10.33</v>
      </c>
    </row>
    <row r="7" spans="1:5" x14ac:dyDescent="0.25">
      <c r="B7" t="s">
        <v>206</v>
      </c>
      <c r="C7" s="93">
        <v>10.050000000000001</v>
      </c>
      <c r="D7" s="93">
        <v>1.96</v>
      </c>
      <c r="E7" s="93">
        <f t="shared" si="0"/>
        <v>12.010000000000002</v>
      </c>
    </row>
    <row r="8" spans="1:5" x14ac:dyDescent="0.25">
      <c r="A8">
        <v>1791</v>
      </c>
      <c r="B8" t="s">
        <v>207</v>
      </c>
      <c r="C8" s="93">
        <v>10.38</v>
      </c>
      <c r="D8" s="93">
        <v>2.2200000000000002</v>
      </c>
      <c r="E8" s="93">
        <f t="shared" si="0"/>
        <v>12.600000000000001</v>
      </c>
    </row>
    <row r="9" spans="1:5" x14ac:dyDescent="0.25">
      <c r="B9" t="s">
        <v>206</v>
      </c>
      <c r="C9" s="93">
        <v>10.92</v>
      </c>
      <c r="D9" s="93">
        <v>1.9</v>
      </c>
      <c r="E9" s="93">
        <f t="shared" si="0"/>
        <v>12.82</v>
      </c>
    </row>
    <row r="10" spans="1:5" x14ac:dyDescent="0.25">
      <c r="A10">
        <v>1792</v>
      </c>
      <c r="B10" t="s">
        <v>207</v>
      </c>
      <c r="C10" s="93">
        <v>9.94</v>
      </c>
      <c r="D10" s="94">
        <v>3.13</v>
      </c>
      <c r="E10" s="93">
        <f t="shared" si="0"/>
        <v>13.07</v>
      </c>
    </row>
    <row r="11" spans="1:5" x14ac:dyDescent="0.25">
      <c r="B11" t="s">
        <v>206</v>
      </c>
      <c r="C11" s="93">
        <v>10.72</v>
      </c>
      <c r="D11" s="94">
        <v>3.19</v>
      </c>
      <c r="E11" s="93">
        <f t="shared" si="0"/>
        <v>13.91</v>
      </c>
    </row>
    <row r="12" spans="1:5" x14ac:dyDescent="0.25">
      <c r="A12">
        <v>1793</v>
      </c>
      <c r="B12" t="s">
        <v>207</v>
      </c>
      <c r="C12" s="97">
        <v>9.5500000000000007</v>
      </c>
      <c r="D12" s="94">
        <v>6.46</v>
      </c>
      <c r="E12" s="93">
        <f t="shared" si="0"/>
        <v>16.010000000000002</v>
      </c>
    </row>
    <row r="13" spans="1:5" x14ac:dyDescent="0.25">
      <c r="B13" t="s">
        <v>206</v>
      </c>
      <c r="C13" s="97">
        <v>10.38</v>
      </c>
      <c r="D13" s="94">
        <v>4.43</v>
      </c>
      <c r="E13" s="93">
        <f t="shared" si="0"/>
        <v>14.81</v>
      </c>
    </row>
    <row r="14" spans="1:5" x14ac:dyDescent="0.25">
      <c r="A14">
        <v>1794</v>
      </c>
      <c r="B14" t="s">
        <v>207</v>
      </c>
      <c r="C14" s="93">
        <v>9.9499999999999993</v>
      </c>
      <c r="D14" s="94">
        <v>4.57</v>
      </c>
      <c r="E14" s="93">
        <f t="shared" si="0"/>
        <v>14.52</v>
      </c>
    </row>
    <row r="15" spans="1:5" x14ac:dyDescent="0.25">
      <c r="B15" t="s">
        <v>206</v>
      </c>
      <c r="C15" s="93">
        <v>8.86</v>
      </c>
      <c r="D15" s="94">
        <v>3.58</v>
      </c>
      <c r="E15" s="93">
        <f t="shared" si="0"/>
        <v>12.44</v>
      </c>
    </row>
    <row r="16" spans="1:5" x14ac:dyDescent="0.25">
      <c r="A16">
        <v>1795</v>
      </c>
      <c r="B16" t="s">
        <v>207</v>
      </c>
      <c r="C16" s="94">
        <v>13.16</v>
      </c>
      <c r="D16" s="94">
        <v>3.65</v>
      </c>
      <c r="E16" s="93">
        <f t="shared" si="0"/>
        <v>16.809999999999999</v>
      </c>
    </row>
    <row r="17" spans="1:5" x14ac:dyDescent="0.25">
      <c r="B17" t="s">
        <v>206</v>
      </c>
      <c r="C17" s="94">
        <v>13.25</v>
      </c>
      <c r="D17" s="94">
        <v>3.74</v>
      </c>
      <c r="E17" s="93">
        <f t="shared" si="0"/>
        <v>16.990000000000002</v>
      </c>
    </row>
    <row r="18" spans="1:5" x14ac:dyDescent="0.25">
      <c r="A18">
        <v>1796</v>
      </c>
      <c r="B18" t="s">
        <v>207</v>
      </c>
      <c r="C18" s="94">
        <v>12.95</v>
      </c>
      <c r="D18" s="94">
        <v>4.1900000000000004</v>
      </c>
      <c r="E18" s="93">
        <f t="shared" si="0"/>
        <v>17.14</v>
      </c>
    </row>
    <row r="19" spans="1:5" x14ac:dyDescent="0.25">
      <c r="B19" t="s">
        <v>206</v>
      </c>
      <c r="C19" s="94">
        <v>10.88</v>
      </c>
      <c r="D19" s="94">
        <v>6.15</v>
      </c>
      <c r="E19" s="93">
        <f t="shared" si="0"/>
        <v>17.03</v>
      </c>
    </row>
    <row r="20" spans="1:5" x14ac:dyDescent="0.25">
      <c r="A20">
        <v>1797</v>
      </c>
      <c r="B20" t="s">
        <v>207</v>
      </c>
      <c r="C20" s="94">
        <v>11.71</v>
      </c>
      <c r="D20" s="94">
        <v>5.12</v>
      </c>
      <c r="E20" s="93">
        <f t="shared" si="0"/>
        <v>16.830000000000002</v>
      </c>
    </row>
    <row r="21" spans="1:5" x14ac:dyDescent="0.25">
      <c r="B21" t="s">
        <v>206</v>
      </c>
      <c r="C21" s="94">
        <v>8.77</v>
      </c>
      <c r="D21" s="94">
        <v>9.5</v>
      </c>
      <c r="E21" s="93">
        <f t="shared" si="0"/>
        <v>18.27</v>
      </c>
    </row>
    <row r="22" spans="1:5" x14ac:dyDescent="0.25">
      <c r="A22">
        <v>1798</v>
      </c>
      <c r="B22" t="s">
        <v>207</v>
      </c>
      <c r="C22" s="94">
        <v>11.24</v>
      </c>
      <c r="D22" s="94">
        <v>5.56</v>
      </c>
      <c r="E22" s="93">
        <f t="shared" si="0"/>
        <v>16.8</v>
      </c>
    </row>
    <row r="23" spans="1:5" x14ac:dyDescent="0.25">
      <c r="B23" t="s">
        <v>206</v>
      </c>
      <c r="C23" s="94">
        <v>10.93</v>
      </c>
      <c r="D23" s="94">
        <v>6.42</v>
      </c>
      <c r="E23" s="93">
        <f t="shared" si="0"/>
        <v>17.350000000000001</v>
      </c>
    </row>
    <row r="24" spans="1:5" x14ac:dyDescent="0.25">
      <c r="A24">
        <v>1799</v>
      </c>
      <c r="B24" t="s">
        <v>207</v>
      </c>
      <c r="C24" s="94">
        <v>11.51</v>
      </c>
      <c r="D24" s="94">
        <v>5.53</v>
      </c>
      <c r="E24" s="93">
        <f t="shared" si="0"/>
        <v>17.04</v>
      </c>
    </row>
    <row r="25" spans="1:5" x14ac:dyDescent="0.25">
      <c r="B25" t="s">
        <v>206</v>
      </c>
      <c r="C25" s="94">
        <v>9.4499999999999993</v>
      </c>
      <c r="D25" s="94">
        <v>7.48</v>
      </c>
      <c r="E25" s="93">
        <f t="shared" si="0"/>
        <v>16.93</v>
      </c>
    </row>
    <row r="26" spans="1:5" x14ac:dyDescent="0.25">
      <c r="A26">
        <v>1800</v>
      </c>
      <c r="B26" t="s">
        <v>207</v>
      </c>
      <c r="C26" s="94">
        <v>13.98</v>
      </c>
      <c r="D26" s="94">
        <v>7.4509999999999996</v>
      </c>
      <c r="E26" s="93">
        <f t="shared" si="0"/>
        <v>21.431000000000001</v>
      </c>
    </row>
    <row r="27" spans="1:5" x14ac:dyDescent="0.25">
      <c r="B27" t="s">
        <v>206</v>
      </c>
      <c r="C27" s="94">
        <v>13.59</v>
      </c>
      <c r="D27" s="94">
        <v>8.5500000000000007</v>
      </c>
      <c r="E27" s="93">
        <f t="shared" si="0"/>
        <v>22.14</v>
      </c>
    </row>
    <row r="28" spans="1:5" x14ac:dyDescent="0.25">
      <c r="A28">
        <v>1801</v>
      </c>
      <c r="B28" t="s">
        <v>207</v>
      </c>
      <c r="C28" s="94">
        <v>15.96</v>
      </c>
      <c r="D28" s="94">
        <v>10.47</v>
      </c>
      <c r="E28" s="93">
        <f t="shared" si="0"/>
        <v>26.43</v>
      </c>
    </row>
    <row r="29" spans="1:5" x14ac:dyDescent="0.25">
      <c r="B29" t="s">
        <v>206</v>
      </c>
      <c r="C29" s="94">
        <v>11.93</v>
      </c>
      <c r="D29" s="94">
        <v>10.28</v>
      </c>
      <c r="E29" s="93">
        <f t="shared" si="0"/>
        <v>22.21</v>
      </c>
    </row>
    <row r="30" spans="1:5" x14ac:dyDescent="0.25">
      <c r="A30">
        <v>1802</v>
      </c>
      <c r="B30" t="s">
        <v>207</v>
      </c>
      <c r="C30" s="94">
        <v>14.2</v>
      </c>
      <c r="D30" s="94">
        <v>7.76</v>
      </c>
      <c r="E30" s="93">
        <f t="shared" si="0"/>
        <v>21.96</v>
      </c>
    </row>
    <row r="31" spans="1:5" x14ac:dyDescent="0.25">
      <c r="B31" t="s">
        <v>206</v>
      </c>
      <c r="C31" s="94">
        <v>13.53</v>
      </c>
      <c r="D31" s="94">
        <v>13.58</v>
      </c>
      <c r="E31" s="93">
        <f t="shared" si="0"/>
        <v>27.11</v>
      </c>
    </row>
    <row r="32" spans="1:5" x14ac:dyDescent="0.25">
      <c r="A32">
        <v>1803</v>
      </c>
      <c r="B32" t="s">
        <v>207</v>
      </c>
      <c r="C32" s="94">
        <v>9.42</v>
      </c>
      <c r="D32" s="94">
        <v>14.5</v>
      </c>
      <c r="E32" s="93">
        <f t="shared" si="0"/>
        <v>23.92</v>
      </c>
    </row>
    <row r="33" spans="1:5" x14ac:dyDescent="0.25">
      <c r="B33" t="s">
        <v>206</v>
      </c>
      <c r="C33" s="94">
        <v>13.34</v>
      </c>
      <c r="D33" s="94">
        <v>13.58</v>
      </c>
      <c r="E33" s="93">
        <f t="shared" si="0"/>
        <v>26.92</v>
      </c>
    </row>
    <row r="34" spans="1:5" x14ac:dyDescent="0.25">
      <c r="A34">
        <v>1804</v>
      </c>
      <c r="B34" t="s">
        <v>207</v>
      </c>
      <c r="C34" s="94">
        <v>14.68</v>
      </c>
      <c r="D34" s="94">
        <v>12.31</v>
      </c>
      <c r="E34" s="93">
        <f t="shared" si="0"/>
        <v>26.990000000000002</v>
      </c>
    </row>
    <row r="35" spans="1:5" x14ac:dyDescent="0.25">
      <c r="B35" t="s">
        <v>206</v>
      </c>
      <c r="C35" s="94">
        <v>14.99</v>
      </c>
      <c r="D35" s="94">
        <v>10.83</v>
      </c>
      <c r="E35" s="93">
        <f t="shared" si="0"/>
        <v>25.82</v>
      </c>
    </row>
    <row r="36" spans="1:5" x14ac:dyDescent="0.25">
      <c r="A36">
        <v>1805</v>
      </c>
      <c r="B36" t="s">
        <v>207</v>
      </c>
      <c r="C36" s="94">
        <v>16.89</v>
      </c>
      <c r="D36" s="94">
        <v>11.77</v>
      </c>
      <c r="E36" s="93">
        <f t="shared" si="0"/>
        <v>28.66</v>
      </c>
    </row>
    <row r="37" spans="1:5" x14ac:dyDescent="0.25">
      <c r="B37" t="s">
        <v>206</v>
      </c>
      <c r="C37" s="94">
        <v>11.41</v>
      </c>
      <c r="D37" s="94">
        <v>16.36</v>
      </c>
      <c r="E37" s="93">
        <f t="shared" si="0"/>
        <v>27.77</v>
      </c>
    </row>
    <row r="38" spans="1:5" x14ac:dyDescent="0.25">
      <c r="A38">
        <v>1806</v>
      </c>
      <c r="B38" t="s">
        <v>207</v>
      </c>
      <c r="C38" s="94">
        <v>14.81</v>
      </c>
      <c r="D38" s="94">
        <v>11.78</v>
      </c>
      <c r="E38" s="93">
        <f t="shared" ref="E38:E69" si="1">C38+D38</f>
        <v>26.59</v>
      </c>
    </row>
    <row r="39" spans="1:5" x14ac:dyDescent="0.25">
      <c r="B39" t="s">
        <v>206</v>
      </c>
      <c r="C39" s="94">
        <v>14.17</v>
      </c>
      <c r="D39" s="94">
        <v>15.31</v>
      </c>
      <c r="E39" s="93">
        <f t="shared" si="1"/>
        <v>29.48</v>
      </c>
    </row>
    <row r="40" spans="1:5" x14ac:dyDescent="0.25">
      <c r="A40">
        <v>1807</v>
      </c>
      <c r="B40" t="s">
        <v>207</v>
      </c>
      <c r="C40" s="94">
        <v>13.45</v>
      </c>
      <c r="D40" s="94">
        <v>13.96</v>
      </c>
      <c r="E40" s="93">
        <f t="shared" si="1"/>
        <v>27.41</v>
      </c>
    </row>
    <row r="41" spans="1:5" x14ac:dyDescent="0.25">
      <c r="B41" t="s">
        <v>206</v>
      </c>
      <c r="C41" s="94">
        <v>13.41</v>
      </c>
      <c r="D41" s="94">
        <v>16.53</v>
      </c>
      <c r="E41" s="93">
        <f t="shared" si="1"/>
        <v>29.94</v>
      </c>
    </row>
    <row r="42" spans="1:5" x14ac:dyDescent="0.25">
      <c r="A42">
        <v>1808</v>
      </c>
      <c r="B42" t="s">
        <v>207</v>
      </c>
      <c r="C42" s="94">
        <v>14.15</v>
      </c>
      <c r="D42" s="94">
        <v>13.23</v>
      </c>
      <c r="E42" s="93">
        <f t="shared" si="1"/>
        <v>27.380000000000003</v>
      </c>
    </row>
    <row r="43" spans="1:5" x14ac:dyDescent="0.25">
      <c r="B43" t="s">
        <v>206</v>
      </c>
      <c r="C43" s="94">
        <v>14.96</v>
      </c>
      <c r="D43" s="94">
        <v>14.29</v>
      </c>
      <c r="E43" s="93">
        <f t="shared" si="1"/>
        <v>29.25</v>
      </c>
    </row>
    <row r="44" spans="1:5" x14ac:dyDescent="0.25">
      <c r="A44">
        <v>1809</v>
      </c>
      <c r="B44" t="s">
        <v>207</v>
      </c>
      <c r="C44" s="94">
        <v>14.74</v>
      </c>
      <c r="D44" s="94">
        <v>14.37</v>
      </c>
      <c r="E44" s="93">
        <f t="shared" si="1"/>
        <v>29.11</v>
      </c>
    </row>
    <row r="45" spans="1:5" x14ac:dyDescent="0.25">
      <c r="B45" t="s">
        <v>206</v>
      </c>
      <c r="C45" s="94">
        <v>15.31</v>
      </c>
      <c r="D45" s="94">
        <v>18.13</v>
      </c>
      <c r="E45" s="93">
        <f t="shared" si="1"/>
        <v>33.44</v>
      </c>
    </row>
    <row r="46" spans="1:5" x14ac:dyDescent="0.25">
      <c r="A46">
        <v>1810</v>
      </c>
      <c r="B46" t="s">
        <v>207</v>
      </c>
      <c r="C46" s="94">
        <v>14.32</v>
      </c>
      <c r="D46" s="94">
        <v>21.06</v>
      </c>
      <c r="E46" s="93">
        <f t="shared" si="1"/>
        <v>35.379999999999995</v>
      </c>
    </row>
    <row r="47" spans="1:5" x14ac:dyDescent="0.25">
      <c r="B47" t="s">
        <v>206</v>
      </c>
      <c r="C47" s="94">
        <v>17.2</v>
      </c>
      <c r="D47" s="94">
        <v>23.78</v>
      </c>
      <c r="E47" s="93">
        <f t="shared" si="1"/>
        <v>40.980000000000004</v>
      </c>
    </row>
    <row r="48" spans="1:5" x14ac:dyDescent="0.25">
      <c r="A48">
        <v>1811</v>
      </c>
      <c r="B48" t="s">
        <v>207</v>
      </c>
      <c r="C48" s="94">
        <v>17.2</v>
      </c>
      <c r="D48" s="94">
        <v>19.920000000000002</v>
      </c>
      <c r="E48" s="93">
        <f t="shared" si="1"/>
        <v>37.120000000000005</v>
      </c>
    </row>
    <row r="49" spans="1:5" x14ac:dyDescent="0.25">
      <c r="B49" t="s">
        <v>206</v>
      </c>
      <c r="C49" s="94">
        <v>21.88</v>
      </c>
      <c r="D49" s="94">
        <v>15.2</v>
      </c>
      <c r="E49" s="93">
        <f t="shared" si="1"/>
        <v>37.08</v>
      </c>
    </row>
    <row r="50" spans="1:5" x14ac:dyDescent="0.25">
      <c r="A50">
        <v>1812</v>
      </c>
      <c r="B50" t="s">
        <v>207</v>
      </c>
      <c r="C50" s="94">
        <v>22.13</v>
      </c>
      <c r="D50" s="94">
        <v>15.9</v>
      </c>
      <c r="E50" s="93">
        <f t="shared" si="1"/>
        <v>38.03</v>
      </c>
    </row>
    <row r="51" spans="1:5" x14ac:dyDescent="0.25">
      <c r="B51" t="s">
        <v>206</v>
      </c>
      <c r="C51" s="93">
        <v>21.17</v>
      </c>
      <c r="D51" s="94">
        <v>17.010000000000002</v>
      </c>
      <c r="E51" s="93">
        <f t="shared" si="1"/>
        <v>38.180000000000007</v>
      </c>
    </row>
    <row r="52" spans="1:5" x14ac:dyDescent="0.25">
      <c r="A52">
        <v>1813</v>
      </c>
      <c r="B52" t="s">
        <v>207</v>
      </c>
      <c r="C52" s="93">
        <v>25.04</v>
      </c>
      <c r="D52" s="94">
        <v>12.89</v>
      </c>
      <c r="E52" s="93">
        <f t="shared" si="1"/>
        <v>37.93</v>
      </c>
    </row>
    <row r="53" spans="1:5" x14ac:dyDescent="0.25">
      <c r="B53" t="s">
        <v>206</v>
      </c>
      <c r="C53" s="93">
        <v>25.59</v>
      </c>
      <c r="D53" s="94">
        <v>14.51</v>
      </c>
      <c r="E53" s="93">
        <f t="shared" si="1"/>
        <v>40.1</v>
      </c>
    </row>
    <row r="54" spans="1:5" x14ac:dyDescent="0.25">
      <c r="A54">
        <v>1814</v>
      </c>
      <c r="B54" t="s">
        <v>207</v>
      </c>
      <c r="C54" s="93">
        <v>23.63</v>
      </c>
      <c r="D54" s="94">
        <v>18.36</v>
      </c>
      <c r="E54" s="93">
        <f t="shared" si="1"/>
        <v>41.989999999999995</v>
      </c>
    </row>
    <row r="55" spans="1:5" x14ac:dyDescent="0.25">
      <c r="B55" t="s">
        <v>206</v>
      </c>
      <c r="C55" s="93">
        <v>34.979999999999997</v>
      </c>
      <c r="D55" s="94">
        <v>13.36</v>
      </c>
      <c r="E55" s="93">
        <f t="shared" si="1"/>
        <v>48.339999999999996</v>
      </c>
    </row>
    <row r="56" spans="1:5" x14ac:dyDescent="0.25">
      <c r="A56">
        <v>1815</v>
      </c>
      <c r="B56" t="s">
        <v>207</v>
      </c>
      <c r="C56" s="94">
        <v>27.51</v>
      </c>
      <c r="D56" s="93">
        <v>17.05</v>
      </c>
      <c r="E56" s="93">
        <f t="shared" si="1"/>
        <v>44.56</v>
      </c>
    </row>
    <row r="57" spans="1:5" x14ac:dyDescent="0.25">
      <c r="B57" t="s">
        <v>206</v>
      </c>
      <c r="C57" s="94">
        <v>24.19</v>
      </c>
      <c r="D57" s="94">
        <v>20.66</v>
      </c>
      <c r="E57" s="93">
        <f t="shared" si="1"/>
        <v>44.85</v>
      </c>
    </row>
    <row r="58" spans="1:5" x14ac:dyDescent="0.25">
      <c r="A58">
        <v>1816</v>
      </c>
      <c r="B58" t="s">
        <v>207</v>
      </c>
      <c r="C58" s="94">
        <v>19.43</v>
      </c>
      <c r="D58" s="94">
        <v>23.98</v>
      </c>
      <c r="E58" s="93">
        <f t="shared" si="1"/>
        <v>43.41</v>
      </c>
    </row>
    <row r="59" spans="1:5" x14ac:dyDescent="0.25">
      <c r="B59" t="s">
        <v>206</v>
      </c>
      <c r="C59" s="94">
        <v>26.1</v>
      </c>
      <c r="D59" s="94">
        <v>11.18</v>
      </c>
      <c r="E59" s="93">
        <f t="shared" si="1"/>
        <v>37.28</v>
      </c>
    </row>
    <row r="60" spans="1:5" x14ac:dyDescent="0.25">
      <c r="A60">
        <v>1817</v>
      </c>
      <c r="B60" t="s">
        <v>207</v>
      </c>
      <c r="C60" s="94">
        <v>25.54</v>
      </c>
      <c r="D60" s="94">
        <v>8.74</v>
      </c>
      <c r="E60" s="93">
        <f t="shared" si="1"/>
        <v>34.28</v>
      </c>
    </row>
    <row r="61" spans="1:5" x14ac:dyDescent="0.25">
      <c r="B61" t="s">
        <v>206</v>
      </c>
      <c r="C61" s="94">
        <v>27.1</v>
      </c>
      <c r="D61" s="95">
        <v>5.51</v>
      </c>
      <c r="E61" s="93">
        <f t="shared" si="1"/>
        <v>32.61</v>
      </c>
    </row>
    <row r="62" spans="1:5" x14ac:dyDescent="0.25">
      <c r="A62">
        <v>1818</v>
      </c>
      <c r="B62" t="s">
        <v>207</v>
      </c>
      <c r="C62" s="94">
        <v>26.91</v>
      </c>
      <c r="D62" s="94">
        <v>3.99</v>
      </c>
      <c r="E62" s="93">
        <f t="shared" si="1"/>
        <v>30.9</v>
      </c>
    </row>
    <row r="63" spans="1:5" x14ac:dyDescent="0.25">
      <c r="B63" t="s">
        <v>206</v>
      </c>
      <c r="C63" s="94">
        <v>27.26</v>
      </c>
      <c r="D63" s="94">
        <v>5.1100000000000003</v>
      </c>
      <c r="E63" s="93">
        <f t="shared" si="1"/>
        <v>32.370000000000005</v>
      </c>
    </row>
    <row r="64" spans="1:5" x14ac:dyDescent="0.25">
      <c r="A64">
        <v>1819</v>
      </c>
      <c r="B64" t="s">
        <v>207</v>
      </c>
      <c r="C64" s="94">
        <v>22.36</v>
      </c>
      <c r="D64" s="94">
        <v>9.1</v>
      </c>
      <c r="E64" s="93">
        <f t="shared" si="1"/>
        <v>31.46</v>
      </c>
    </row>
    <row r="65" spans="1:5" x14ac:dyDescent="0.25">
      <c r="B65" t="s">
        <v>206</v>
      </c>
      <c r="C65" s="94">
        <v>25.42</v>
      </c>
      <c r="D65" s="94">
        <v>6.32</v>
      </c>
      <c r="E65" s="93">
        <f t="shared" si="1"/>
        <v>31.740000000000002</v>
      </c>
    </row>
    <row r="66" spans="1:5" x14ac:dyDescent="0.25">
      <c r="A66">
        <v>1820</v>
      </c>
      <c r="B66" t="s">
        <v>207</v>
      </c>
      <c r="C66" s="94">
        <v>21.72</v>
      </c>
      <c r="D66" s="94">
        <v>4.47</v>
      </c>
      <c r="E66" s="93">
        <f t="shared" si="1"/>
        <v>26.189999999999998</v>
      </c>
    </row>
    <row r="67" spans="1:5" x14ac:dyDescent="0.25">
      <c r="B67" t="s">
        <v>206</v>
      </c>
      <c r="C67" s="94">
        <v>19.170000000000002</v>
      </c>
      <c r="D67" s="94">
        <v>4.67</v>
      </c>
      <c r="E67" s="93">
        <f t="shared" si="1"/>
        <v>23.840000000000003</v>
      </c>
    </row>
    <row r="68" spans="1:5" x14ac:dyDescent="0.25">
      <c r="A68">
        <v>1821</v>
      </c>
      <c r="B68" t="s">
        <v>207</v>
      </c>
      <c r="C68" s="94">
        <v>16.010000000000002</v>
      </c>
      <c r="D68" s="94">
        <v>4.79</v>
      </c>
      <c r="E68" s="93">
        <f t="shared" si="1"/>
        <v>20.8</v>
      </c>
    </row>
    <row r="69" spans="1:5" x14ac:dyDescent="0.25">
      <c r="B69" t="s">
        <v>206</v>
      </c>
      <c r="C69" s="94">
        <v>15.75</v>
      </c>
      <c r="D69" s="94">
        <v>2.72</v>
      </c>
      <c r="E69" s="93">
        <f t="shared" si="1"/>
        <v>18.47</v>
      </c>
    </row>
    <row r="70" spans="1:5" x14ac:dyDescent="0.25">
      <c r="A70">
        <v>1822</v>
      </c>
      <c r="B70" t="s">
        <v>207</v>
      </c>
      <c r="C70" s="94">
        <v>12.48</v>
      </c>
      <c r="D70" s="94">
        <v>3.49</v>
      </c>
      <c r="E70" s="93">
        <f t="shared" ref="E70:E101" si="2">C70+D70</f>
        <v>15.97</v>
      </c>
    </row>
    <row r="71" spans="1:5" x14ac:dyDescent="0.25">
      <c r="B71" t="s">
        <v>206</v>
      </c>
      <c r="C71" s="94">
        <v>13.67</v>
      </c>
      <c r="D71" s="94">
        <v>3.62</v>
      </c>
      <c r="E71" s="93">
        <f t="shared" si="2"/>
        <v>17.29</v>
      </c>
    </row>
    <row r="72" spans="1:5" x14ac:dyDescent="0.25">
      <c r="A72">
        <v>1823</v>
      </c>
      <c r="B72" t="s">
        <v>207</v>
      </c>
      <c r="C72" s="94">
        <v>13.66</v>
      </c>
      <c r="D72" s="94">
        <v>4.66</v>
      </c>
      <c r="E72" s="93">
        <f t="shared" si="2"/>
        <v>18.32</v>
      </c>
    </row>
    <row r="73" spans="1:5" x14ac:dyDescent="0.25">
      <c r="B73" t="s">
        <v>206</v>
      </c>
      <c r="C73" s="94">
        <v>11.84</v>
      </c>
      <c r="D73" s="94">
        <v>5.62</v>
      </c>
      <c r="E73" s="93">
        <f t="shared" si="2"/>
        <v>17.46</v>
      </c>
    </row>
    <row r="74" spans="1:5" x14ac:dyDescent="0.25">
      <c r="A74">
        <v>1824</v>
      </c>
      <c r="B74" t="s">
        <v>207</v>
      </c>
      <c r="C74" s="94">
        <v>14.34</v>
      </c>
      <c r="D74" s="94">
        <v>4.53</v>
      </c>
      <c r="E74" s="93">
        <f t="shared" si="2"/>
        <v>18.87</v>
      </c>
    </row>
    <row r="75" spans="1:5" x14ac:dyDescent="0.25">
      <c r="B75" t="s">
        <v>206</v>
      </c>
      <c r="C75" s="94">
        <v>14.65</v>
      </c>
      <c r="D75" s="94">
        <v>6.26</v>
      </c>
      <c r="E75" s="93">
        <f t="shared" si="2"/>
        <v>20.91</v>
      </c>
    </row>
    <row r="76" spans="1:5" x14ac:dyDescent="0.25">
      <c r="A76">
        <v>1825</v>
      </c>
      <c r="B76" t="s">
        <v>207</v>
      </c>
      <c r="C76" s="94">
        <v>19.45</v>
      </c>
      <c r="D76" s="94">
        <v>5.5</v>
      </c>
      <c r="E76" s="93">
        <f t="shared" si="2"/>
        <v>24.95</v>
      </c>
    </row>
    <row r="77" spans="1:5" x14ac:dyDescent="0.25">
      <c r="B77" t="s">
        <v>206</v>
      </c>
      <c r="C77" s="94">
        <v>17.41</v>
      </c>
      <c r="D77" s="94">
        <v>7.69</v>
      </c>
      <c r="E77" s="93">
        <f t="shared" si="2"/>
        <v>25.1</v>
      </c>
    </row>
    <row r="78" spans="1:5" x14ac:dyDescent="0.25">
      <c r="A78">
        <v>1826</v>
      </c>
      <c r="B78" t="s">
        <v>207</v>
      </c>
      <c r="C78" s="94">
        <v>20.57</v>
      </c>
      <c r="D78" s="94">
        <v>12.34</v>
      </c>
      <c r="E78" s="93">
        <f t="shared" si="2"/>
        <v>32.909999999999997</v>
      </c>
    </row>
    <row r="79" spans="1:5" x14ac:dyDescent="0.25">
      <c r="B79" t="s">
        <v>206</v>
      </c>
      <c r="C79" s="94">
        <v>17.71</v>
      </c>
      <c r="D79" s="94">
        <v>7.37</v>
      </c>
      <c r="E79" s="93">
        <f t="shared" si="2"/>
        <v>25.080000000000002</v>
      </c>
    </row>
    <row r="80" spans="1:5" x14ac:dyDescent="0.25">
      <c r="A80">
        <v>1827</v>
      </c>
      <c r="B80" t="s">
        <v>207</v>
      </c>
      <c r="C80" s="94">
        <v>18.690000000000001</v>
      </c>
      <c r="D80" s="94">
        <v>4.84</v>
      </c>
      <c r="E80" s="93">
        <f t="shared" si="2"/>
        <v>23.53</v>
      </c>
    </row>
    <row r="81" spans="1:5" x14ac:dyDescent="0.25">
      <c r="B81" t="s">
        <v>206</v>
      </c>
      <c r="C81" s="94">
        <v>19.809999999999999</v>
      </c>
      <c r="D81" s="94">
        <v>3.39</v>
      </c>
      <c r="E81" s="93">
        <f t="shared" si="2"/>
        <v>23.2</v>
      </c>
    </row>
    <row r="82" spans="1:5" x14ac:dyDescent="0.25">
      <c r="A82">
        <v>1828</v>
      </c>
      <c r="B82" t="s">
        <v>207</v>
      </c>
      <c r="C82" s="94">
        <v>19.82</v>
      </c>
      <c r="D82" s="94">
        <v>3.76</v>
      </c>
      <c r="E82" s="93">
        <f t="shared" si="2"/>
        <v>23.58</v>
      </c>
    </row>
    <row r="83" spans="1:5" x14ac:dyDescent="0.25">
      <c r="B83" t="s">
        <v>206</v>
      </c>
      <c r="C83" s="94">
        <v>20.68</v>
      </c>
      <c r="D83" s="94">
        <v>3.22</v>
      </c>
      <c r="E83" s="93">
        <f t="shared" si="2"/>
        <v>23.9</v>
      </c>
    </row>
    <row r="84" spans="1:5" x14ac:dyDescent="0.25">
      <c r="A84">
        <v>1829</v>
      </c>
      <c r="B84" t="s">
        <v>207</v>
      </c>
      <c r="C84" s="94">
        <v>19.739999999999998</v>
      </c>
      <c r="D84" s="94">
        <v>5.65</v>
      </c>
      <c r="E84" s="93">
        <f t="shared" si="2"/>
        <v>25.39</v>
      </c>
    </row>
    <row r="85" spans="1:5" x14ac:dyDescent="0.25">
      <c r="B85" t="s">
        <v>206</v>
      </c>
      <c r="C85" s="94">
        <v>20.07</v>
      </c>
      <c r="D85" s="94">
        <v>4.59</v>
      </c>
      <c r="E85" s="93">
        <f t="shared" si="2"/>
        <v>24.66</v>
      </c>
    </row>
    <row r="86" spans="1:5" x14ac:dyDescent="0.25">
      <c r="A86">
        <v>1830</v>
      </c>
      <c r="B86" t="s">
        <v>207</v>
      </c>
      <c r="C86" s="94">
        <v>20.04</v>
      </c>
      <c r="D86" s="94">
        <v>4.17</v>
      </c>
      <c r="E86" s="93">
        <f t="shared" si="2"/>
        <v>24.21</v>
      </c>
    </row>
    <row r="87" spans="1:5" x14ac:dyDescent="0.25">
      <c r="B87" t="s">
        <v>206</v>
      </c>
      <c r="C87" s="94">
        <v>20.91</v>
      </c>
      <c r="D87" s="94">
        <v>3.65</v>
      </c>
      <c r="E87" s="93">
        <f t="shared" si="2"/>
        <v>24.56</v>
      </c>
    </row>
    <row r="88" spans="1:5" x14ac:dyDescent="0.25">
      <c r="A88">
        <v>1831</v>
      </c>
      <c r="B88" t="s">
        <v>207</v>
      </c>
      <c r="C88" s="94">
        <v>19.93</v>
      </c>
      <c r="D88" s="94">
        <v>5.28</v>
      </c>
      <c r="E88" s="93">
        <f t="shared" si="2"/>
        <v>25.21</v>
      </c>
    </row>
    <row r="89" spans="1:5" x14ac:dyDescent="0.25">
      <c r="B89" t="s">
        <v>206</v>
      </c>
      <c r="C89" s="94">
        <v>18.059999999999999</v>
      </c>
      <c r="D89" s="94">
        <v>5.85</v>
      </c>
      <c r="E89" s="93">
        <f t="shared" si="2"/>
        <v>23.909999999999997</v>
      </c>
    </row>
    <row r="90" spans="1:5" x14ac:dyDescent="0.25">
      <c r="A90">
        <v>1832</v>
      </c>
      <c r="B90" t="s">
        <v>207</v>
      </c>
      <c r="C90" s="94">
        <v>18.5</v>
      </c>
      <c r="D90" s="94">
        <v>5.84</v>
      </c>
      <c r="E90" s="93">
        <f t="shared" si="2"/>
        <v>24.34</v>
      </c>
    </row>
    <row r="91" spans="1:5" x14ac:dyDescent="0.25">
      <c r="B91" t="s">
        <v>206</v>
      </c>
      <c r="C91" s="94">
        <v>19.149999999999999</v>
      </c>
      <c r="D91" s="94">
        <v>4.78</v>
      </c>
      <c r="E91" s="93">
        <f t="shared" si="2"/>
        <v>23.93</v>
      </c>
    </row>
    <row r="92" spans="1:5" x14ac:dyDescent="0.25">
      <c r="A92">
        <v>1833</v>
      </c>
      <c r="B92" t="s">
        <v>207</v>
      </c>
      <c r="C92" s="94">
        <v>19.37</v>
      </c>
      <c r="D92" s="94">
        <v>5.45</v>
      </c>
      <c r="E92" s="93">
        <f t="shared" si="2"/>
        <v>24.82</v>
      </c>
    </row>
    <row r="93" spans="1:5" x14ac:dyDescent="0.25">
      <c r="B93" t="s">
        <v>206</v>
      </c>
      <c r="C93" s="94">
        <v>18.93</v>
      </c>
      <c r="D93" s="94">
        <v>6</v>
      </c>
      <c r="E93" s="93">
        <f t="shared" si="2"/>
        <v>24.93</v>
      </c>
    </row>
    <row r="94" spans="1:5" x14ac:dyDescent="0.25">
      <c r="A94">
        <v>1834</v>
      </c>
      <c r="B94" t="s">
        <v>207</v>
      </c>
      <c r="C94" s="94">
        <v>18.12</v>
      </c>
      <c r="D94" s="94">
        <v>8.5210000000000008</v>
      </c>
      <c r="E94" s="93">
        <f t="shared" si="2"/>
        <v>26.641000000000002</v>
      </c>
    </row>
    <row r="95" spans="1:5" x14ac:dyDescent="0.25">
      <c r="B95" t="s">
        <v>206</v>
      </c>
      <c r="C95" s="94">
        <v>19.12</v>
      </c>
      <c r="D95" s="94">
        <v>9.69</v>
      </c>
      <c r="E95" s="93">
        <f t="shared" si="2"/>
        <v>28.810000000000002</v>
      </c>
    </row>
    <row r="96" spans="1:5" x14ac:dyDescent="0.25">
      <c r="A96">
        <v>1835</v>
      </c>
      <c r="B96" t="s">
        <v>207</v>
      </c>
      <c r="C96" s="94">
        <v>17.77</v>
      </c>
      <c r="D96" s="94">
        <v>7.87</v>
      </c>
      <c r="E96" s="93">
        <f t="shared" si="2"/>
        <v>25.64</v>
      </c>
    </row>
    <row r="97" spans="1:5" x14ac:dyDescent="0.25">
      <c r="B97" t="s">
        <v>206</v>
      </c>
      <c r="C97" s="94">
        <v>17.12</v>
      </c>
      <c r="D97" s="94">
        <v>11.07</v>
      </c>
      <c r="E97" s="93">
        <f t="shared" si="2"/>
        <v>28.19</v>
      </c>
    </row>
    <row r="98" spans="1:5" x14ac:dyDescent="0.25">
      <c r="A98">
        <v>1836</v>
      </c>
      <c r="B98" t="s">
        <v>207</v>
      </c>
      <c r="C98" s="94">
        <v>16.11</v>
      </c>
      <c r="D98" s="94">
        <v>11.23</v>
      </c>
      <c r="E98" s="93">
        <f t="shared" si="2"/>
        <v>27.34</v>
      </c>
    </row>
    <row r="99" spans="1:5" x14ac:dyDescent="0.25">
      <c r="B99" t="s">
        <v>206</v>
      </c>
      <c r="C99" s="94">
        <v>14.78</v>
      </c>
      <c r="D99" s="94">
        <v>13.2</v>
      </c>
      <c r="E99" s="93">
        <f t="shared" si="2"/>
        <v>27.979999999999997</v>
      </c>
    </row>
    <row r="100" spans="1:5" x14ac:dyDescent="0.25">
      <c r="A100">
        <v>1837</v>
      </c>
      <c r="B100" t="s">
        <v>207</v>
      </c>
      <c r="C100" s="94">
        <v>12.64</v>
      </c>
      <c r="D100" s="94">
        <v>15.06</v>
      </c>
      <c r="E100" s="93">
        <f t="shared" si="2"/>
        <v>27.700000000000003</v>
      </c>
    </row>
    <row r="101" spans="1:5" x14ac:dyDescent="0.25">
      <c r="B101" t="s">
        <v>206</v>
      </c>
      <c r="C101" s="94">
        <v>13.76</v>
      </c>
      <c r="D101" s="94">
        <v>11.65</v>
      </c>
      <c r="E101" s="93">
        <f t="shared" si="2"/>
        <v>25.41</v>
      </c>
    </row>
    <row r="102" spans="1:5" x14ac:dyDescent="0.25">
      <c r="A102">
        <v>1838</v>
      </c>
      <c r="B102" t="s">
        <v>207</v>
      </c>
      <c r="C102" s="94">
        <v>13.6</v>
      </c>
      <c r="D102" s="94">
        <v>8.5</v>
      </c>
      <c r="E102" s="93">
        <f t="shared" ref="E102:E129" si="3">C102+D102</f>
        <v>22.1</v>
      </c>
    </row>
    <row r="103" spans="1:5" x14ac:dyDescent="0.25">
      <c r="B103" t="s">
        <v>206</v>
      </c>
      <c r="C103" s="94">
        <v>13.55</v>
      </c>
      <c r="D103" s="94">
        <v>8.1199999999999992</v>
      </c>
      <c r="E103" s="93">
        <f t="shared" si="3"/>
        <v>21.67</v>
      </c>
    </row>
    <row r="104" spans="1:5" x14ac:dyDescent="0.25">
      <c r="A104">
        <v>1839</v>
      </c>
      <c r="B104" t="s">
        <v>207</v>
      </c>
      <c r="C104" s="94">
        <v>13.55</v>
      </c>
      <c r="D104" s="94">
        <v>8.57</v>
      </c>
      <c r="E104" s="93">
        <f t="shared" si="3"/>
        <v>22.12</v>
      </c>
    </row>
    <row r="105" spans="1:5" x14ac:dyDescent="0.25">
      <c r="B105" t="s">
        <v>206</v>
      </c>
      <c r="C105" s="94">
        <v>13.52</v>
      </c>
      <c r="D105" s="94">
        <v>12.58</v>
      </c>
      <c r="E105" s="93">
        <f t="shared" si="3"/>
        <v>26.1</v>
      </c>
    </row>
    <row r="106" spans="1:5" x14ac:dyDescent="0.25">
      <c r="A106">
        <v>1840</v>
      </c>
      <c r="B106" t="s">
        <v>207</v>
      </c>
      <c r="C106" s="96">
        <v>13.79</v>
      </c>
      <c r="D106" s="94">
        <v>9.0500000000000007</v>
      </c>
      <c r="E106" s="93">
        <f t="shared" si="3"/>
        <v>22.84</v>
      </c>
    </row>
    <row r="107" spans="1:5" x14ac:dyDescent="0.25">
      <c r="B107" t="s">
        <v>206</v>
      </c>
      <c r="C107" s="94">
        <v>14.34</v>
      </c>
      <c r="D107" s="94">
        <v>7.53</v>
      </c>
      <c r="E107" s="93">
        <f t="shared" si="3"/>
        <v>21.87</v>
      </c>
    </row>
    <row r="108" spans="1:5" x14ac:dyDescent="0.25">
      <c r="A108">
        <v>1841</v>
      </c>
      <c r="B108" t="s">
        <v>207</v>
      </c>
      <c r="C108" s="95">
        <v>13.49</v>
      </c>
      <c r="D108" s="94">
        <v>8.2200000000000006</v>
      </c>
      <c r="E108" s="93">
        <f t="shared" si="3"/>
        <v>21.71</v>
      </c>
    </row>
    <row r="109" spans="1:5" x14ac:dyDescent="0.25">
      <c r="B109" t="s">
        <v>206</v>
      </c>
      <c r="C109" s="94">
        <v>15.08</v>
      </c>
      <c r="D109" s="94">
        <v>7.97</v>
      </c>
      <c r="E109" s="93">
        <f t="shared" si="3"/>
        <v>23.05</v>
      </c>
    </row>
    <row r="110" spans="1:5" x14ac:dyDescent="0.25">
      <c r="A110">
        <v>1842</v>
      </c>
      <c r="B110" t="s">
        <v>207</v>
      </c>
      <c r="C110" s="94">
        <v>13.76</v>
      </c>
      <c r="D110" s="94">
        <v>8.26</v>
      </c>
      <c r="E110" s="93">
        <f t="shared" si="3"/>
        <v>22.02</v>
      </c>
    </row>
    <row r="111" spans="1:5" x14ac:dyDescent="0.25">
      <c r="B111" t="s">
        <v>206</v>
      </c>
      <c r="C111" s="94">
        <v>14.68</v>
      </c>
      <c r="D111" s="94">
        <v>7.18</v>
      </c>
      <c r="E111" s="93">
        <f t="shared" si="3"/>
        <v>21.86</v>
      </c>
    </row>
    <row r="112" spans="1:5" x14ac:dyDescent="0.25">
      <c r="A112">
        <v>1843</v>
      </c>
      <c r="B112" t="s">
        <v>207</v>
      </c>
      <c r="C112" s="94">
        <v>16.98</v>
      </c>
      <c r="D112" s="94">
        <v>6.16</v>
      </c>
      <c r="E112" s="93">
        <f t="shared" si="3"/>
        <v>23.14</v>
      </c>
    </row>
    <row r="113" spans="1:5" x14ac:dyDescent="0.25">
      <c r="B113" t="s">
        <v>206</v>
      </c>
      <c r="C113" s="94">
        <v>15.91</v>
      </c>
      <c r="D113" s="94">
        <v>5.72</v>
      </c>
      <c r="E113" s="93">
        <f t="shared" si="3"/>
        <v>21.63</v>
      </c>
    </row>
    <row r="114" spans="1:5" x14ac:dyDescent="0.25">
      <c r="A114">
        <v>1844</v>
      </c>
      <c r="B114" t="s">
        <v>207</v>
      </c>
      <c r="C114" s="94">
        <v>14.81</v>
      </c>
      <c r="D114" s="94">
        <v>5.84</v>
      </c>
      <c r="E114" s="93">
        <f t="shared" si="3"/>
        <v>20.65</v>
      </c>
    </row>
    <row r="115" spans="1:5" x14ac:dyDescent="0.25">
      <c r="B115" t="s">
        <v>206</v>
      </c>
      <c r="C115" s="94">
        <v>14</v>
      </c>
      <c r="D115" s="94">
        <v>7.87</v>
      </c>
      <c r="E115" s="93">
        <f t="shared" si="3"/>
        <v>21.87</v>
      </c>
    </row>
    <row r="116" spans="1:5" x14ac:dyDescent="0.25">
      <c r="A116">
        <v>1845</v>
      </c>
      <c r="B116" t="s">
        <v>207</v>
      </c>
      <c r="C116" s="94">
        <v>12.92</v>
      </c>
      <c r="D116" s="94">
        <v>11.81</v>
      </c>
      <c r="E116" s="93">
        <f t="shared" si="3"/>
        <v>24.73</v>
      </c>
    </row>
    <row r="117" spans="1:5" x14ac:dyDescent="0.25">
      <c r="B117" t="s">
        <v>206</v>
      </c>
      <c r="C117" s="94">
        <v>12.79</v>
      </c>
      <c r="D117" s="94">
        <v>11.71</v>
      </c>
      <c r="E117" s="93">
        <f t="shared" si="3"/>
        <v>24.5</v>
      </c>
    </row>
    <row r="118" spans="1:5" x14ac:dyDescent="0.25">
      <c r="A118">
        <v>1846</v>
      </c>
      <c r="B118" t="s">
        <v>207</v>
      </c>
      <c r="C118" s="94">
        <v>12.58</v>
      </c>
      <c r="D118" s="94">
        <v>23.24</v>
      </c>
      <c r="E118" s="93">
        <f t="shared" si="3"/>
        <v>35.82</v>
      </c>
    </row>
    <row r="119" spans="1:5" x14ac:dyDescent="0.25">
      <c r="B119" t="s">
        <v>206</v>
      </c>
      <c r="C119" s="94">
        <v>12.41</v>
      </c>
      <c r="D119" s="94">
        <v>12.76</v>
      </c>
      <c r="E119" s="93">
        <f t="shared" si="3"/>
        <v>25.17</v>
      </c>
    </row>
    <row r="120" spans="1:5" x14ac:dyDescent="0.25">
      <c r="A120">
        <v>1847</v>
      </c>
      <c r="B120" t="s">
        <v>207</v>
      </c>
      <c r="C120" s="94">
        <v>11.44</v>
      </c>
      <c r="D120" s="94">
        <v>15.82</v>
      </c>
      <c r="E120" s="93">
        <f t="shared" si="3"/>
        <v>27.259999999999998</v>
      </c>
    </row>
    <row r="121" spans="1:5" x14ac:dyDescent="0.25">
      <c r="B121" t="s">
        <v>206</v>
      </c>
      <c r="C121" s="94">
        <v>11.08</v>
      </c>
      <c r="D121" s="94">
        <v>16.920000000000002</v>
      </c>
      <c r="E121" s="93">
        <f t="shared" si="3"/>
        <v>28</v>
      </c>
    </row>
    <row r="122" spans="1:5" x14ac:dyDescent="0.25">
      <c r="A122">
        <v>1848</v>
      </c>
      <c r="B122" t="s">
        <v>207</v>
      </c>
      <c r="C122" s="94">
        <v>11.02</v>
      </c>
      <c r="D122" s="94">
        <v>13.25</v>
      </c>
      <c r="E122" s="93">
        <f t="shared" si="3"/>
        <v>24.27</v>
      </c>
    </row>
    <row r="123" spans="1:5" x14ac:dyDescent="0.25">
      <c r="B123" t="s">
        <v>206</v>
      </c>
      <c r="C123" s="94">
        <v>11.91</v>
      </c>
      <c r="D123" s="94">
        <v>11.28</v>
      </c>
      <c r="E123" s="93">
        <f t="shared" si="3"/>
        <v>23.189999999999998</v>
      </c>
    </row>
    <row r="124" spans="1:5" x14ac:dyDescent="0.25">
      <c r="A124">
        <v>1849</v>
      </c>
      <c r="B124" t="s">
        <v>207</v>
      </c>
      <c r="C124" s="94">
        <v>13.52</v>
      </c>
      <c r="D124" s="94">
        <v>10.29</v>
      </c>
      <c r="E124" s="93">
        <f t="shared" si="3"/>
        <v>23.81</v>
      </c>
    </row>
    <row r="125" spans="1:5" x14ac:dyDescent="0.25">
      <c r="B125" t="s">
        <v>206</v>
      </c>
      <c r="C125" s="94">
        <v>13.78</v>
      </c>
      <c r="D125" s="94">
        <v>10.08</v>
      </c>
      <c r="E125" s="93">
        <f t="shared" si="3"/>
        <v>23.86</v>
      </c>
    </row>
    <row r="126" spans="1:5" x14ac:dyDescent="0.25">
      <c r="A126">
        <v>1850</v>
      </c>
      <c r="B126" t="s">
        <v>207</v>
      </c>
      <c r="C126" s="93">
        <v>13.85</v>
      </c>
      <c r="D126" s="93">
        <v>10.19</v>
      </c>
      <c r="E126" s="93">
        <f t="shared" si="3"/>
        <v>24.04</v>
      </c>
    </row>
    <row r="127" spans="1:5" x14ac:dyDescent="0.25">
      <c r="B127" t="s">
        <v>206</v>
      </c>
      <c r="C127" s="93">
        <v>13.88</v>
      </c>
      <c r="D127" s="93">
        <v>11.42</v>
      </c>
      <c r="E127" s="93">
        <f t="shared" si="3"/>
        <v>25.3</v>
      </c>
    </row>
    <row r="128" spans="1:5" x14ac:dyDescent="0.25">
      <c r="A128">
        <v>1851</v>
      </c>
      <c r="B128" t="s">
        <v>207</v>
      </c>
      <c r="C128" s="93">
        <v>13.59</v>
      </c>
      <c r="D128" s="93">
        <v>13.18</v>
      </c>
      <c r="E128" s="93">
        <f t="shared" si="3"/>
        <v>26.77</v>
      </c>
    </row>
    <row r="129" spans="2:5" x14ac:dyDescent="0.25">
      <c r="B129" t="s">
        <v>206</v>
      </c>
      <c r="C129" s="93">
        <v>12.91</v>
      </c>
      <c r="D129" s="93">
        <v>13.39</v>
      </c>
      <c r="E129" s="93">
        <f t="shared" si="3"/>
        <v>26.3</v>
      </c>
    </row>
  </sheetData>
  <hyperlinks>
    <hyperlink ref="A1" location="Contents!A1" display="Contents"/>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60"/>
  <sheetViews>
    <sheetView workbookViewId="0">
      <selection activeCell="B1" sqref="B1"/>
    </sheetView>
  </sheetViews>
  <sheetFormatPr defaultRowHeight="15" x14ac:dyDescent="0.25"/>
  <cols>
    <col min="1" max="1" width="25" customWidth="1"/>
    <col min="2" max="2" width="15.28515625" bestFit="1" customWidth="1"/>
    <col min="4" max="4" width="26.140625" customWidth="1"/>
    <col min="5" max="5" width="14.28515625" bestFit="1" customWidth="1"/>
  </cols>
  <sheetData>
    <row r="1" spans="1:5" x14ac:dyDescent="0.25">
      <c r="A1" s="5" t="s">
        <v>250</v>
      </c>
      <c r="B1" s="115" t="s">
        <v>349</v>
      </c>
      <c r="E1" s="65"/>
    </row>
    <row r="2" spans="1:5" x14ac:dyDescent="0.25">
      <c r="B2" s="65"/>
      <c r="E2" s="65"/>
    </row>
    <row r="3" spans="1:5" x14ac:dyDescent="0.25">
      <c r="A3" s="5" t="s">
        <v>298</v>
      </c>
      <c r="B3" s="65"/>
      <c r="E3" s="65"/>
    </row>
    <row r="4" spans="1:5" x14ac:dyDescent="0.25">
      <c r="A4" t="s">
        <v>273</v>
      </c>
      <c r="B4" s="65"/>
      <c r="E4" s="65"/>
    </row>
    <row r="5" spans="1:5" x14ac:dyDescent="0.25">
      <c r="A5" t="s">
        <v>249</v>
      </c>
      <c r="B5" s="65"/>
      <c r="E5" s="65"/>
    </row>
    <row r="6" spans="1:5" x14ac:dyDescent="0.25">
      <c r="B6" s="65"/>
      <c r="E6" s="65"/>
    </row>
    <row r="7" spans="1:5" x14ac:dyDescent="0.25">
      <c r="A7" s="103" t="s">
        <v>248</v>
      </c>
      <c r="B7" s="65"/>
      <c r="D7" s="103" t="s">
        <v>247</v>
      </c>
      <c r="E7" s="65"/>
    </row>
    <row r="8" spans="1:5" x14ac:dyDescent="0.25">
      <c r="A8" t="s">
        <v>236</v>
      </c>
      <c r="B8" s="65">
        <v>14802</v>
      </c>
      <c r="D8" t="s">
        <v>246</v>
      </c>
      <c r="E8" s="65"/>
    </row>
    <row r="9" spans="1:5" x14ac:dyDescent="0.25">
      <c r="A9" t="s">
        <v>235</v>
      </c>
      <c r="B9" s="72">
        <v>6405</v>
      </c>
      <c r="D9" t="s">
        <v>245</v>
      </c>
      <c r="E9" s="65">
        <v>0</v>
      </c>
    </row>
    <row r="10" spans="1:5" x14ac:dyDescent="0.25">
      <c r="B10" s="65">
        <f>B8+B9</f>
        <v>21207</v>
      </c>
      <c r="D10" t="s">
        <v>244</v>
      </c>
      <c r="E10" s="65">
        <v>870</v>
      </c>
    </row>
    <row r="11" spans="1:5" x14ac:dyDescent="0.25">
      <c r="A11" s="105" t="s">
        <v>290</v>
      </c>
      <c r="B11" s="65"/>
      <c r="D11" t="s">
        <v>243</v>
      </c>
      <c r="E11" s="65">
        <v>311</v>
      </c>
    </row>
    <row r="12" spans="1:5" x14ac:dyDescent="0.25">
      <c r="A12" t="s">
        <v>289</v>
      </c>
      <c r="B12" s="65">
        <v>2198</v>
      </c>
      <c r="D12" t="s">
        <v>242</v>
      </c>
      <c r="E12" s="72">
        <v>12821</v>
      </c>
    </row>
    <row r="13" spans="1:5" x14ac:dyDescent="0.25">
      <c r="A13" t="s">
        <v>241</v>
      </c>
      <c r="B13" s="65">
        <v>315</v>
      </c>
      <c r="E13" s="65">
        <f>SUM(E9:E12)</f>
        <v>14002</v>
      </c>
    </row>
    <row r="14" spans="1:5" x14ac:dyDescent="0.25">
      <c r="A14" t="s">
        <v>240</v>
      </c>
      <c r="B14" s="65">
        <v>501</v>
      </c>
      <c r="E14" s="65"/>
    </row>
    <row r="15" spans="1:5" x14ac:dyDescent="0.25">
      <c r="A15" t="s">
        <v>239</v>
      </c>
      <c r="B15" s="72">
        <v>617</v>
      </c>
      <c r="D15" s="103" t="s">
        <v>238</v>
      </c>
      <c r="E15" s="65"/>
    </row>
    <row r="16" spans="1:5" x14ac:dyDescent="0.25">
      <c r="B16" s="65">
        <f>SUM(B12:B15)</f>
        <v>3631</v>
      </c>
      <c r="D16" t="s">
        <v>237</v>
      </c>
      <c r="E16" s="65"/>
    </row>
    <row r="17" spans="1:5" x14ac:dyDescent="0.25">
      <c r="B17" s="65"/>
      <c r="D17" t="s">
        <v>236</v>
      </c>
      <c r="E17" s="65">
        <v>113</v>
      </c>
    </row>
    <row r="18" spans="1:5" x14ac:dyDescent="0.25">
      <c r="A18" s="103" t="s">
        <v>291</v>
      </c>
      <c r="B18" s="65"/>
      <c r="D18" t="s">
        <v>235</v>
      </c>
      <c r="E18" s="72">
        <v>2003</v>
      </c>
    </row>
    <row r="19" spans="1:5" x14ac:dyDescent="0.25">
      <c r="A19" t="s">
        <v>234</v>
      </c>
      <c r="B19" s="65">
        <v>30</v>
      </c>
      <c r="E19" s="65">
        <f>E18+E17</f>
        <v>2116</v>
      </c>
    </row>
    <row r="20" spans="1:5" x14ac:dyDescent="0.25">
      <c r="A20" t="s">
        <v>233</v>
      </c>
      <c r="B20" s="65">
        <v>963</v>
      </c>
      <c r="E20" s="65"/>
    </row>
    <row r="21" spans="1:5" x14ac:dyDescent="0.25">
      <c r="A21" t="s">
        <v>232</v>
      </c>
      <c r="B21" s="65">
        <v>636</v>
      </c>
      <c r="D21" t="s">
        <v>231</v>
      </c>
      <c r="E21" s="65">
        <v>198</v>
      </c>
    </row>
    <row r="22" spans="1:5" x14ac:dyDescent="0.25">
      <c r="A22" t="s">
        <v>230</v>
      </c>
      <c r="B22" s="65">
        <v>175</v>
      </c>
      <c r="D22" t="s">
        <v>229</v>
      </c>
      <c r="E22" s="65">
        <v>3357</v>
      </c>
    </row>
    <row r="23" spans="1:5" x14ac:dyDescent="0.25">
      <c r="A23" t="s">
        <v>213</v>
      </c>
      <c r="B23" s="65">
        <v>5631</v>
      </c>
      <c r="D23" t="s">
        <v>228</v>
      </c>
      <c r="E23" s="65">
        <v>620</v>
      </c>
    </row>
    <row r="24" spans="1:5" x14ac:dyDescent="0.25">
      <c r="A24" t="s">
        <v>227</v>
      </c>
      <c r="B24" s="72">
        <v>1209</v>
      </c>
      <c r="E24" s="65"/>
    </row>
    <row r="25" spans="1:5" x14ac:dyDescent="0.25">
      <c r="B25" s="65">
        <f>SUM(B19:B24)</f>
        <v>8644</v>
      </c>
      <c r="D25" s="103" t="s">
        <v>226</v>
      </c>
      <c r="E25" s="65"/>
    </row>
    <row r="26" spans="1:5" x14ac:dyDescent="0.25">
      <c r="B26" s="65"/>
      <c r="D26" t="s">
        <v>292</v>
      </c>
      <c r="E26" s="65">
        <v>883</v>
      </c>
    </row>
    <row r="27" spans="1:5" x14ac:dyDescent="0.25">
      <c r="D27" t="s">
        <v>293</v>
      </c>
      <c r="E27" s="72">
        <v>661</v>
      </c>
    </row>
    <row r="28" spans="1:5" x14ac:dyDescent="0.25">
      <c r="B28" s="65"/>
      <c r="E28" s="65">
        <f>E27+E26+E23+E22+E21</f>
        <v>5719</v>
      </c>
    </row>
    <row r="29" spans="1:5" x14ac:dyDescent="0.25">
      <c r="B29" s="65"/>
      <c r="E29" s="72"/>
    </row>
    <row r="30" spans="1:5" x14ac:dyDescent="0.25">
      <c r="B30" s="65"/>
      <c r="E30" s="65">
        <f>E13+E19+E28</f>
        <v>21837</v>
      </c>
    </row>
    <row r="31" spans="1:5" x14ac:dyDescent="0.25">
      <c r="B31" s="65"/>
      <c r="E31" s="65"/>
    </row>
    <row r="32" spans="1:5" x14ac:dyDescent="0.25">
      <c r="B32" s="65"/>
      <c r="D32" t="s">
        <v>225</v>
      </c>
      <c r="E32" s="65">
        <v>15209</v>
      </c>
    </row>
    <row r="33" spans="1:5" x14ac:dyDescent="0.25">
      <c r="B33" s="72"/>
      <c r="E33" s="72"/>
    </row>
    <row r="34" spans="1:5" x14ac:dyDescent="0.25">
      <c r="B34" s="65">
        <f>SUM(B25,B16,B10)</f>
        <v>33482</v>
      </c>
      <c r="E34" s="65">
        <f>E32+E30</f>
        <v>37046</v>
      </c>
    </row>
    <row r="35" spans="1:5" x14ac:dyDescent="0.25">
      <c r="B35" s="65"/>
      <c r="E35" s="65"/>
    </row>
    <row r="36" spans="1:5" x14ac:dyDescent="0.25">
      <c r="B36" s="65"/>
      <c r="E36" s="65"/>
    </row>
    <row r="37" spans="1:5" x14ac:dyDescent="0.25">
      <c r="A37" s="5"/>
      <c r="B37" s="65"/>
      <c r="E37" s="65"/>
    </row>
    <row r="38" spans="1:5" x14ac:dyDescent="0.25">
      <c r="B38" s="65"/>
      <c r="E38" s="65"/>
    </row>
    <row r="39" spans="1:5" x14ac:dyDescent="0.25">
      <c r="A39" s="5" t="s">
        <v>297</v>
      </c>
      <c r="B39" s="65"/>
      <c r="E39" s="65"/>
    </row>
    <row r="40" spans="1:5" x14ac:dyDescent="0.25">
      <c r="B40" s="65"/>
      <c r="E40" s="65"/>
    </row>
    <row r="41" spans="1:5" x14ac:dyDescent="0.25">
      <c r="A41" s="5" t="s">
        <v>224</v>
      </c>
      <c r="B41" s="65"/>
      <c r="E41" s="65"/>
    </row>
    <row r="42" spans="1:5" x14ac:dyDescent="0.25">
      <c r="B42" s="65"/>
      <c r="E42" s="65"/>
    </row>
    <row r="43" spans="1:5" x14ac:dyDescent="0.25">
      <c r="A43" t="s">
        <v>223</v>
      </c>
      <c r="B43" s="65"/>
      <c r="E43" s="65"/>
    </row>
    <row r="44" spans="1:5" x14ac:dyDescent="0.25">
      <c r="B44" s="65"/>
      <c r="E44" s="65"/>
    </row>
    <row r="45" spans="1:5" ht="15.75" thickBot="1" x14ac:dyDescent="0.3">
      <c r="A45" s="119" t="s">
        <v>300</v>
      </c>
      <c r="B45" s="119"/>
      <c r="C45" s="119"/>
      <c r="D45" s="119"/>
      <c r="E45" s="119"/>
    </row>
    <row r="46" spans="1:5" ht="15.75" thickTop="1" x14ac:dyDescent="0.25">
      <c r="B46" s="65"/>
      <c r="E46" s="65"/>
    </row>
    <row r="47" spans="1:5" x14ac:dyDescent="0.25">
      <c r="A47" t="s">
        <v>222</v>
      </c>
      <c r="B47" s="65">
        <v>28351295</v>
      </c>
      <c r="D47" t="s">
        <v>221</v>
      </c>
      <c r="E47" s="65">
        <v>11015100</v>
      </c>
    </row>
    <row r="48" spans="1:5" x14ac:dyDescent="0.25">
      <c r="B48" s="65"/>
      <c r="D48" t="s">
        <v>220</v>
      </c>
      <c r="E48" s="65">
        <v>2984900</v>
      </c>
    </row>
    <row r="49" spans="1:5" x14ac:dyDescent="0.25">
      <c r="D49" t="s">
        <v>294</v>
      </c>
      <c r="E49" s="65">
        <v>12657208</v>
      </c>
    </row>
    <row r="50" spans="1:5" x14ac:dyDescent="0.25">
      <c r="D50" t="s">
        <v>219</v>
      </c>
      <c r="E50" s="72">
        <v>1694087</v>
      </c>
    </row>
    <row r="51" spans="1:5" x14ac:dyDescent="0.25">
      <c r="B51" s="65">
        <v>28351295</v>
      </c>
      <c r="E51" s="65">
        <f>SUM(E47:E50)</f>
        <v>28351295</v>
      </c>
    </row>
    <row r="53" spans="1:5" ht="15.75" thickBot="1" x14ac:dyDescent="0.3">
      <c r="A53" s="119" t="s">
        <v>299</v>
      </c>
      <c r="B53" s="119"/>
      <c r="C53" s="119"/>
      <c r="D53" s="119"/>
      <c r="E53" s="119"/>
    </row>
    <row r="54" spans="1:5" ht="15.75" thickTop="1" x14ac:dyDescent="0.25"/>
    <row r="55" spans="1:5" ht="45" x14ac:dyDescent="0.25">
      <c r="A55" t="s">
        <v>218</v>
      </c>
      <c r="B55" s="65">
        <v>14553000</v>
      </c>
      <c r="D55" s="7" t="s">
        <v>217</v>
      </c>
      <c r="E55" s="65">
        <v>14554834</v>
      </c>
    </row>
    <row r="56" spans="1:5" x14ac:dyDescent="0.25">
      <c r="A56" t="s">
        <v>216</v>
      </c>
      <c r="B56" s="65">
        <v>3564729</v>
      </c>
      <c r="D56" t="s">
        <v>215</v>
      </c>
      <c r="E56" s="65">
        <v>7835616</v>
      </c>
    </row>
    <row r="57" spans="1:5" ht="75" x14ac:dyDescent="0.25">
      <c r="A57" s="7" t="s">
        <v>214</v>
      </c>
      <c r="B57" s="65">
        <v>3630809</v>
      </c>
      <c r="D57" t="s">
        <v>295</v>
      </c>
      <c r="E57" s="65">
        <v>8175025</v>
      </c>
    </row>
    <row r="58" spans="1:5" x14ac:dyDescent="0.25">
      <c r="A58" t="s">
        <v>213</v>
      </c>
      <c r="B58" s="65">
        <v>8644348</v>
      </c>
      <c r="D58" t="s">
        <v>296</v>
      </c>
      <c r="E58" s="65">
        <v>857765</v>
      </c>
    </row>
    <row r="59" spans="1:5" x14ac:dyDescent="0.25">
      <c r="A59" t="s">
        <v>212</v>
      </c>
      <c r="B59" s="72">
        <v>1030354</v>
      </c>
      <c r="E59" s="72"/>
    </row>
    <row r="60" spans="1:5" x14ac:dyDescent="0.25">
      <c r="B60" s="65">
        <f>SUM(B53:B59)</f>
        <v>31423240</v>
      </c>
      <c r="E60" s="65">
        <f>SUM(E55:E58)</f>
        <v>31423240</v>
      </c>
    </row>
  </sheetData>
  <mergeCells count="2">
    <mergeCell ref="A45:E45"/>
    <mergeCell ref="A53:E53"/>
  </mergeCells>
  <hyperlinks>
    <hyperlink ref="B1" location="Contents!A1" display="Content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20"/>
  <sheetViews>
    <sheetView workbookViewId="0">
      <selection activeCell="B1" sqref="B1"/>
    </sheetView>
  </sheetViews>
  <sheetFormatPr defaultRowHeight="15" x14ac:dyDescent="0.25"/>
  <cols>
    <col min="1" max="1" width="31.28515625" customWidth="1"/>
    <col min="5" max="5" width="29.28515625" customWidth="1"/>
  </cols>
  <sheetData>
    <row r="1" spans="1:5" x14ac:dyDescent="0.25">
      <c r="A1" s="5" t="s">
        <v>272</v>
      </c>
      <c r="B1" s="115" t="s">
        <v>349</v>
      </c>
    </row>
    <row r="2" spans="1:5" x14ac:dyDescent="0.25">
      <c r="A2" s="5" t="s">
        <v>288</v>
      </c>
    </row>
    <row r="5" spans="1:5" x14ac:dyDescent="0.25">
      <c r="A5" s="104" t="s">
        <v>271</v>
      </c>
      <c r="E5" s="104" t="s">
        <v>270</v>
      </c>
    </row>
    <row r="7" spans="1:5" x14ac:dyDescent="0.25">
      <c r="A7" t="s">
        <v>269</v>
      </c>
      <c r="E7" t="s">
        <v>269</v>
      </c>
    </row>
    <row r="8" spans="1:5" x14ac:dyDescent="0.25">
      <c r="A8" t="s">
        <v>268</v>
      </c>
      <c r="B8" t="s">
        <v>236</v>
      </c>
      <c r="E8" t="s">
        <v>267</v>
      </c>
    </row>
    <row r="9" spans="1:5" x14ac:dyDescent="0.25">
      <c r="B9" t="s">
        <v>266</v>
      </c>
    </row>
    <row r="10" spans="1:5" x14ac:dyDescent="0.25">
      <c r="A10" t="s">
        <v>265</v>
      </c>
      <c r="B10" t="s">
        <v>264</v>
      </c>
      <c r="E10" t="s">
        <v>263</v>
      </c>
    </row>
    <row r="11" spans="1:5" x14ac:dyDescent="0.25">
      <c r="A11" t="s">
        <v>262</v>
      </c>
      <c r="B11" t="s">
        <v>233</v>
      </c>
      <c r="E11" t="s">
        <v>261</v>
      </c>
    </row>
    <row r="12" spans="1:5" x14ac:dyDescent="0.25">
      <c r="B12" t="s">
        <v>213</v>
      </c>
    </row>
    <row r="14" spans="1:5" x14ac:dyDescent="0.25">
      <c r="A14" t="s">
        <v>260</v>
      </c>
      <c r="E14" t="s">
        <v>260</v>
      </c>
    </row>
    <row r="15" spans="1:5" ht="75" x14ac:dyDescent="0.25">
      <c r="A15" s="7" t="s">
        <v>259</v>
      </c>
      <c r="E15" s="7" t="s">
        <v>258</v>
      </c>
    </row>
    <row r="16" spans="1:5" x14ac:dyDescent="0.25">
      <c r="A16" t="s">
        <v>257</v>
      </c>
      <c r="E16" t="s">
        <v>256</v>
      </c>
    </row>
    <row r="17" spans="1:5" ht="45" x14ac:dyDescent="0.25">
      <c r="A17" s="7" t="s">
        <v>255</v>
      </c>
      <c r="E17" s="7" t="s">
        <v>254</v>
      </c>
    </row>
    <row r="18" spans="1:5" x14ac:dyDescent="0.25">
      <c r="A18" t="s">
        <v>253</v>
      </c>
    </row>
    <row r="20" spans="1:5" x14ac:dyDescent="0.25">
      <c r="A20" t="s">
        <v>252</v>
      </c>
      <c r="E20" t="s">
        <v>251</v>
      </c>
    </row>
  </sheetData>
  <hyperlinks>
    <hyperlink ref="B1" location="Contents!A1" display="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712"/>
  <sheetViews>
    <sheetView zoomScaleNormal="100" workbookViewId="0"/>
  </sheetViews>
  <sheetFormatPr defaultColWidth="7" defaultRowHeight="15" x14ac:dyDescent="0.25"/>
  <cols>
    <col min="1" max="1" width="9" style="9" customWidth="1"/>
    <col min="2" max="4" width="7.28515625" style="9" bestFit="1" customWidth="1"/>
    <col min="5" max="6" width="7.5703125" style="9" bestFit="1" customWidth="1"/>
    <col min="7" max="10" width="7.28515625" style="9" bestFit="1" customWidth="1"/>
    <col min="11" max="11" width="8.28515625" style="9" bestFit="1" customWidth="1"/>
    <col min="12" max="12" width="7.28515625" style="9" bestFit="1" customWidth="1"/>
    <col min="13" max="13" width="7.5703125" style="9" bestFit="1" customWidth="1"/>
    <col min="14" max="16384" width="7" style="9"/>
  </cols>
  <sheetData>
    <row r="1" spans="1:21" x14ac:dyDescent="0.25">
      <c r="A1" s="115" t="s">
        <v>349</v>
      </c>
      <c r="B1" s="5" t="s">
        <v>62</v>
      </c>
    </row>
    <row r="2" spans="1:21" x14ac:dyDescent="0.25">
      <c r="B2" s="5" t="s">
        <v>63</v>
      </c>
    </row>
    <row r="3" spans="1:21" x14ac:dyDescent="0.25">
      <c r="B3" s="5" t="s">
        <v>274</v>
      </c>
    </row>
    <row r="4" spans="1:21" x14ac:dyDescent="0.25">
      <c r="A4" s="10" t="s">
        <v>2</v>
      </c>
      <c r="B4" s="10" t="s">
        <v>64</v>
      </c>
      <c r="C4" s="10" t="s">
        <v>65</v>
      </c>
      <c r="D4" s="10" t="s">
        <v>66</v>
      </c>
      <c r="E4" s="10" t="s">
        <v>67</v>
      </c>
      <c r="F4" s="10" t="s">
        <v>68</v>
      </c>
      <c r="G4" s="10" t="s">
        <v>69</v>
      </c>
      <c r="H4" s="10" t="s">
        <v>70</v>
      </c>
      <c r="I4" s="10" t="s">
        <v>71</v>
      </c>
      <c r="J4" s="10" t="s">
        <v>72</v>
      </c>
      <c r="K4" s="10" t="s">
        <v>73</v>
      </c>
      <c r="L4" s="10" t="s">
        <v>74</v>
      </c>
      <c r="M4" s="10" t="s">
        <v>75</v>
      </c>
      <c r="Q4" s="9">
        <v>1792</v>
      </c>
      <c r="R4" s="9">
        <v>1</v>
      </c>
      <c r="T4" s="11">
        <v>10.8</v>
      </c>
      <c r="U4" s="12"/>
    </row>
    <row r="5" spans="1:21" x14ac:dyDescent="0.25">
      <c r="A5" s="13">
        <v>1792</v>
      </c>
      <c r="B5" s="11">
        <v>10.8</v>
      </c>
      <c r="C5" s="11">
        <v>11.4</v>
      </c>
      <c r="D5" s="11">
        <v>11.6</v>
      </c>
      <c r="E5" s="14">
        <v>12.1</v>
      </c>
      <c r="F5" s="11">
        <v>12</v>
      </c>
      <c r="G5" s="11">
        <v>11.3</v>
      </c>
      <c r="H5" s="11">
        <v>11.8</v>
      </c>
      <c r="I5" s="11">
        <v>11.4</v>
      </c>
      <c r="J5" s="11">
        <v>11</v>
      </c>
      <c r="K5" s="15">
        <v>11.2</v>
      </c>
      <c r="L5" s="11">
        <v>11.2</v>
      </c>
      <c r="M5" s="11">
        <v>11.2</v>
      </c>
      <c r="R5" s="9">
        <v>2</v>
      </c>
      <c r="T5" s="11">
        <v>11.4</v>
      </c>
      <c r="U5" s="12"/>
    </row>
    <row r="6" spans="1:21" x14ac:dyDescent="0.25">
      <c r="A6" s="16">
        <v>93</v>
      </c>
      <c r="B6" s="11">
        <v>11.7</v>
      </c>
      <c r="C6" s="11">
        <v>11.7</v>
      </c>
      <c r="D6" s="11">
        <v>12.5</v>
      </c>
      <c r="E6" s="14">
        <v>12.9</v>
      </c>
      <c r="F6" s="11">
        <v>12.6</v>
      </c>
      <c r="G6" s="11">
        <v>11.5</v>
      </c>
      <c r="H6" s="11">
        <v>11.6</v>
      </c>
      <c r="I6" s="11">
        <v>11</v>
      </c>
      <c r="J6" s="11">
        <v>10.5</v>
      </c>
      <c r="K6" s="11">
        <v>11</v>
      </c>
      <c r="L6" s="11">
        <v>11.2</v>
      </c>
      <c r="M6" s="11">
        <v>11</v>
      </c>
      <c r="R6" s="9">
        <v>3</v>
      </c>
      <c r="T6" s="11">
        <v>11.6</v>
      </c>
      <c r="U6" s="12"/>
    </row>
    <row r="7" spans="1:21" x14ac:dyDescent="0.25">
      <c r="A7" s="13">
        <v>94</v>
      </c>
      <c r="B7" s="11">
        <v>11.4</v>
      </c>
      <c r="C7" s="11">
        <v>12.3</v>
      </c>
      <c r="D7" s="11">
        <v>10.6</v>
      </c>
      <c r="E7" s="14">
        <v>11.1</v>
      </c>
      <c r="F7" s="11">
        <v>10.6</v>
      </c>
      <c r="G7" s="11">
        <v>10</v>
      </c>
      <c r="H7" s="11">
        <v>10.6</v>
      </c>
      <c r="I7" s="11">
        <v>10.5</v>
      </c>
      <c r="J7" s="11">
        <v>10.1</v>
      </c>
      <c r="K7" s="11">
        <v>10.8</v>
      </c>
      <c r="L7" s="11">
        <v>11.3</v>
      </c>
      <c r="M7" s="11">
        <v>10.8</v>
      </c>
      <c r="R7" s="9">
        <v>4</v>
      </c>
      <c r="T7" s="14">
        <v>12.1</v>
      </c>
      <c r="U7" s="12"/>
    </row>
    <row r="8" spans="1:21" x14ac:dyDescent="0.25">
      <c r="B8" s="14"/>
      <c r="C8" s="14"/>
      <c r="D8" s="14"/>
      <c r="E8" s="14"/>
      <c r="F8" s="14"/>
      <c r="G8" s="14"/>
      <c r="H8" s="14"/>
      <c r="I8" s="14"/>
      <c r="J8" s="14"/>
      <c r="K8" s="14"/>
      <c r="L8" s="14"/>
      <c r="M8" s="14"/>
      <c r="R8" s="9">
        <v>5</v>
      </c>
      <c r="T8" s="11">
        <v>12</v>
      </c>
      <c r="U8" s="12"/>
    </row>
    <row r="9" spans="1:21" x14ac:dyDescent="0.25">
      <c r="A9" s="13">
        <v>1795</v>
      </c>
      <c r="B9" s="11">
        <v>11.8</v>
      </c>
      <c r="C9" s="11">
        <v>13.2</v>
      </c>
      <c r="D9" s="11">
        <v>12.4</v>
      </c>
      <c r="E9" s="14">
        <v>11.5</v>
      </c>
      <c r="F9" s="11">
        <v>10.8</v>
      </c>
      <c r="G9" s="11">
        <v>10.3</v>
      </c>
      <c r="H9" s="11">
        <v>10.5</v>
      </c>
      <c r="I9" s="11">
        <v>11.3</v>
      </c>
      <c r="J9" s="15">
        <v>11</v>
      </c>
      <c r="K9" s="11">
        <v>11.1</v>
      </c>
      <c r="L9" s="11">
        <v>11.4</v>
      </c>
      <c r="M9" s="11">
        <v>12.5</v>
      </c>
      <c r="R9" s="9">
        <v>6</v>
      </c>
      <c r="T9" s="11">
        <v>11.3</v>
      </c>
      <c r="U9" s="12"/>
    </row>
    <row r="10" spans="1:21" x14ac:dyDescent="0.25">
      <c r="A10" s="13">
        <v>96</v>
      </c>
      <c r="B10" s="11">
        <v>10.9</v>
      </c>
      <c r="C10" s="11">
        <v>11</v>
      </c>
      <c r="D10" s="11">
        <v>10.5</v>
      </c>
      <c r="E10" s="14">
        <v>11.3</v>
      </c>
      <c r="F10" s="14">
        <v>10.8</v>
      </c>
      <c r="G10" s="14">
        <v>10.1</v>
      </c>
      <c r="H10" s="14">
        <v>10</v>
      </c>
      <c r="I10" s="14">
        <v>9.8000000000000007</v>
      </c>
      <c r="J10" s="14">
        <v>9.1999999999999993</v>
      </c>
      <c r="K10" s="14">
        <v>9.6999999999999993</v>
      </c>
      <c r="L10" s="14">
        <v>9.8000000000000007</v>
      </c>
      <c r="M10" s="14">
        <v>9.4</v>
      </c>
      <c r="R10" s="9">
        <v>7</v>
      </c>
      <c r="T10" s="11">
        <v>11.8</v>
      </c>
      <c r="U10" s="12"/>
    </row>
    <row r="11" spans="1:21" x14ac:dyDescent="0.25">
      <c r="A11" s="13">
        <v>97</v>
      </c>
      <c r="B11" s="14">
        <v>9.9</v>
      </c>
      <c r="C11" s="14">
        <v>9.1999999999999993</v>
      </c>
      <c r="D11" s="11">
        <v>10.3</v>
      </c>
      <c r="E11" s="14">
        <v>12.1</v>
      </c>
      <c r="F11" s="11">
        <v>12.2</v>
      </c>
      <c r="G11" s="11">
        <v>10.9</v>
      </c>
      <c r="H11" s="11">
        <v>11.1</v>
      </c>
      <c r="I11" s="11">
        <v>11</v>
      </c>
      <c r="J11" s="11">
        <v>10.9</v>
      </c>
      <c r="K11" s="11">
        <v>11.7</v>
      </c>
      <c r="L11" s="11">
        <v>11.5</v>
      </c>
      <c r="M11" s="11">
        <v>11.4</v>
      </c>
      <c r="R11" s="9">
        <v>8</v>
      </c>
      <c r="T11" s="11">
        <v>11.4</v>
      </c>
      <c r="U11" s="12"/>
    </row>
    <row r="12" spans="1:21" x14ac:dyDescent="0.25">
      <c r="A12" s="13"/>
      <c r="B12" s="14"/>
      <c r="C12" s="14"/>
      <c r="D12" s="11"/>
      <c r="E12" s="14"/>
      <c r="F12" s="11"/>
      <c r="G12" s="11"/>
      <c r="H12" s="11"/>
      <c r="I12" s="11"/>
      <c r="J12" s="11"/>
      <c r="K12" s="11"/>
      <c r="L12" s="11"/>
      <c r="M12" s="11"/>
      <c r="R12" s="9">
        <v>9</v>
      </c>
      <c r="T12" s="11">
        <v>11</v>
      </c>
      <c r="U12" s="12"/>
    </row>
    <row r="13" spans="1:21" x14ac:dyDescent="0.25">
      <c r="B13" s="14"/>
      <c r="C13" s="14"/>
      <c r="D13" s="14"/>
      <c r="E13" s="14"/>
      <c r="F13" s="14"/>
      <c r="R13" s="9">
        <v>10</v>
      </c>
      <c r="T13" s="15">
        <v>11.2</v>
      </c>
      <c r="U13" s="12"/>
    </row>
    <row r="14" spans="1:21" x14ac:dyDescent="0.25">
      <c r="A14" s="13">
        <v>1819</v>
      </c>
      <c r="B14" s="11">
        <v>26.8</v>
      </c>
      <c r="C14" s="15">
        <v>25.6</v>
      </c>
      <c r="D14" s="11">
        <v>24.8</v>
      </c>
      <c r="E14" s="11">
        <v>25.3</v>
      </c>
      <c r="F14" s="11">
        <v>25.7</v>
      </c>
      <c r="G14" s="11">
        <v>24.1</v>
      </c>
      <c r="H14" s="11">
        <v>26.3</v>
      </c>
      <c r="I14" s="11">
        <v>25.8</v>
      </c>
      <c r="J14" s="11">
        <v>24.2</v>
      </c>
      <c r="K14" s="11">
        <v>25</v>
      </c>
      <c r="L14" s="11">
        <v>24</v>
      </c>
      <c r="M14" s="11">
        <v>22.6</v>
      </c>
      <c r="R14" s="9">
        <v>11</v>
      </c>
      <c r="T14" s="11">
        <v>11.2</v>
      </c>
      <c r="U14" s="12"/>
    </row>
    <row r="15" spans="1:21" x14ac:dyDescent="0.25">
      <c r="B15" s="14"/>
      <c r="C15" s="14"/>
      <c r="D15" s="14"/>
      <c r="E15" s="14"/>
      <c r="G15" s="14"/>
      <c r="H15" s="14"/>
      <c r="I15" s="14"/>
      <c r="J15" s="14"/>
      <c r="K15" s="14"/>
      <c r="L15" s="14"/>
      <c r="M15" s="14"/>
      <c r="R15" s="9">
        <v>12</v>
      </c>
      <c r="T15" s="11">
        <v>11.2</v>
      </c>
      <c r="U15" s="12"/>
    </row>
    <row r="16" spans="1:21" x14ac:dyDescent="0.25">
      <c r="A16" s="13">
        <v>1820</v>
      </c>
      <c r="B16" s="11">
        <v>25.3</v>
      </c>
      <c r="C16" s="11">
        <v>24.1</v>
      </c>
      <c r="D16" s="11">
        <v>22.7</v>
      </c>
      <c r="E16" s="11">
        <v>24.5</v>
      </c>
      <c r="F16" s="11">
        <v>24</v>
      </c>
      <c r="G16" s="11">
        <v>22.7</v>
      </c>
      <c r="H16" s="11">
        <v>25.4</v>
      </c>
      <c r="I16" s="11">
        <v>24.6</v>
      </c>
      <c r="J16" s="11">
        <v>23.4</v>
      </c>
      <c r="K16" s="11">
        <v>23.9</v>
      </c>
      <c r="L16" s="11">
        <v>23.6</v>
      </c>
      <c r="M16" s="11">
        <v>22.5</v>
      </c>
      <c r="Q16" s="9">
        <v>1793</v>
      </c>
      <c r="R16" s="9">
        <v>1</v>
      </c>
      <c r="T16" s="11">
        <v>11.7</v>
      </c>
      <c r="U16" s="12">
        <f t="shared" ref="U16:U75" si="0">T16/T4-1</f>
        <v>8.3333333333333259E-2</v>
      </c>
    </row>
    <row r="17" spans="1:21" x14ac:dyDescent="0.25">
      <c r="A17" s="13">
        <v>21</v>
      </c>
      <c r="B17" s="11">
        <v>24.6</v>
      </c>
      <c r="C17" s="11">
        <v>24.4</v>
      </c>
      <c r="D17" s="11">
        <v>23.6</v>
      </c>
      <c r="E17" s="11">
        <v>24.7</v>
      </c>
      <c r="F17" s="11">
        <v>23.6</v>
      </c>
      <c r="G17" s="11">
        <v>20.8</v>
      </c>
      <c r="H17" s="11">
        <v>21.9</v>
      </c>
      <c r="I17" s="11">
        <v>21.1</v>
      </c>
      <c r="J17" s="11">
        <v>19.5</v>
      </c>
      <c r="K17" s="11">
        <v>19.5</v>
      </c>
      <c r="L17" s="11">
        <v>18.899999999999999</v>
      </c>
      <c r="M17" s="11">
        <v>17.5</v>
      </c>
      <c r="R17" s="9">
        <v>2</v>
      </c>
      <c r="T17" s="11">
        <v>11.7</v>
      </c>
      <c r="U17" s="12">
        <f t="shared" si="0"/>
        <v>2.631578947368407E-2</v>
      </c>
    </row>
    <row r="18" spans="1:21" x14ac:dyDescent="0.25">
      <c r="A18" s="13">
        <v>22</v>
      </c>
      <c r="B18" s="11">
        <v>19.399999999999999</v>
      </c>
      <c r="C18" s="11">
        <v>18.8</v>
      </c>
      <c r="D18" s="11">
        <v>17.8</v>
      </c>
      <c r="E18" s="11">
        <v>18.2</v>
      </c>
      <c r="F18" s="11">
        <v>17.3</v>
      </c>
      <c r="G18" s="11">
        <v>16.600000000000001</v>
      </c>
      <c r="H18" s="11">
        <v>19.5</v>
      </c>
      <c r="I18" s="11">
        <v>18.5</v>
      </c>
      <c r="J18" s="11">
        <v>17.100000000000001</v>
      </c>
      <c r="K18" s="11">
        <v>17.600000000000001</v>
      </c>
      <c r="L18" s="11">
        <v>17.5</v>
      </c>
      <c r="M18" s="11">
        <v>16.399999999999999</v>
      </c>
      <c r="R18" s="9">
        <v>3</v>
      </c>
      <c r="T18" s="11">
        <v>12.5</v>
      </c>
      <c r="U18" s="12">
        <f t="shared" si="0"/>
        <v>7.7586206896551824E-2</v>
      </c>
    </row>
    <row r="19" spans="1:21" x14ac:dyDescent="0.25">
      <c r="A19" s="13">
        <v>23</v>
      </c>
      <c r="B19" s="11">
        <v>19.100000000000001</v>
      </c>
      <c r="C19" s="11">
        <v>18.2</v>
      </c>
      <c r="D19" s="11">
        <v>17.3</v>
      </c>
      <c r="E19" s="11">
        <v>18.61</v>
      </c>
      <c r="F19" s="11">
        <v>18.3</v>
      </c>
      <c r="G19" s="11">
        <v>17</v>
      </c>
      <c r="H19" s="11">
        <v>19.7</v>
      </c>
      <c r="I19" s="11">
        <v>19.7</v>
      </c>
      <c r="J19" s="11">
        <v>18.2</v>
      </c>
      <c r="K19" s="11">
        <v>18.7</v>
      </c>
      <c r="L19" s="11">
        <v>20.399999999999999</v>
      </c>
      <c r="M19" s="11">
        <v>18</v>
      </c>
      <c r="R19" s="9">
        <v>4</v>
      </c>
      <c r="T19" s="14">
        <v>12.9</v>
      </c>
      <c r="U19" s="12">
        <f t="shared" si="0"/>
        <v>6.6115702479338845E-2</v>
      </c>
    </row>
    <row r="20" spans="1:21" x14ac:dyDescent="0.25">
      <c r="A20" s="13">
        <v>24</v>
      </c>
      <c r="B20" s="11">
        <v>19.8</v>
      </c>
      <c r="C20" s="11">
        <v>20.100000000000001</v>
      </c>
      <c r="D20" s="11">
        <v>19.100000000000001</v>
      </c>
      <c r="E20" s="11">
        <v>20.6</v>
      </c>
      <c r="F20" s="11">
        <v>19.899999999999999</v>
      </c>
      <c r="G20" s="11">
        <v>19.100000000000001</v>
      </c>
      <c r="H20" s="11">
        <v>21.7</v>
      </c>
      <c r="I20" s="11">
        <v>20.8</v>
      </c>
      <c r="J20" s="11">
        <v>19.2</v>
      </c>
      <c r="K20" s="11">
        <v>20.399999999999999</v>
      </c>
      <c r="L20" s="11">
        <v>21.1</v>
      </c>
      <c r="M20" s="11">
        <v>19.600000000000001</v>
      </c>
      <c r="R20" s="9">
        <v>5</v>
      </c>
      <c r="T20" s="11">
        <v>12.6</v>
      </c>
      <c r="U20" s="12">
        <f t="shared" si="0"/>
        <v>5.0000000000000044E-2</v>
      </c>
    </row>
    <row r="21" spans="1:21" x14ac:dyDescent="0.25">
      <c r="A21" s="13"/>
      <c r="B21" s="11"/>
      <c r="C21" s="11"/>
      <c r="D21" s="11"/>
      <c r="E21" s="11"/>
      <c r="F21" s="11"/>
      <c r="G21" s="11"/>
      <c r="H21" s="11"/>
      <c r="I21" s="11"/>
      <c r="J21" s="11"/>
      <c r="K21" s="11"/>
      <c r="L21" s="11"/>
      <c r="M21" s="11"/>
      <c r="R21" s="9">
        <v>6</v>
      </c>
      <c r="T21" s="11">
        <v>11.5</v>
      </c>
      <c r="U21" s="12">
        <f t="shared" si="0"/>
        <v>1.7699115044247815E-2</v>
      </c>
    </row>
    <row r="22" spans="1:21" x14ac:dyDescent="0.25">
      <c r="A22" s="13">
        <v>1825</v>
      </c>
      <c r="B22" s="11">
        <v>21.8</v>
      </c>
      <c r="C22" s="11">
        <v>21.4</v>
      </c>
      <c r="D22" s="11">
        <v>19.8</v>
      </c>
      <c r="E22" s="11">
        <v>20.7</v>
      </c>
      <c r="F22" s="11">
        <v>20</v>
      </c>
      <c r="G22" s="11">
        <v>18.7</v>
      </c>
      <c r="H22" s="11">
        <v>20.9</v>
      </c>
      <c r="I22" s="11">
        <v>19.7</v>
      </c>
      <c r="J22" s="11">
        <v>18.5</v>
      </c>
      <c r="K22" s="11">
        <v>18.8</v>
      </c>
      <c r="L22" s="11">
        <v>17.899999999999999</v>
      </c>
      <c r="M22" s="11">
        <v>22.2</v>
      </c>
      <c r="R22" s="9">
        <v>7</v>
      </c>
      <c r="T22" s="11">
        <v>11.6</v>
      </c>
      <c r="U22" s="12">
        <f t="shared" si="0"/>
        <v>-1.6949152542372947E-2</v>
      </c>
    </row>
    <row r="23" spans="1:21" x14ac:dyDescent="0.25">
      <c r="A23" s="13">
        <v>26</v>
      </c>
      <c r="B23" s="11">
        <v>24.9</v>
      </c>
      <c r="C23" s="11">
        <v>24.1</v>
      </c>
      <c r="D23" s="11">
        <v>24.4</v>
      </c>
      <c r="E23" s="11">
        <v>24.9</v>
      </c>
      <c r="F23" s="11">
        <v>22.7</v>
      </c>
      <c r="G23" s="11">
        <v>21</v>
      </c>
      <c r="H23" s="11">
        <v>22.5</v>
      </c>
      <c r="I23" s="11">
        <v>21.9</v>
      </c>
      <c r="J23" s="11">
        <v>20.8</v>
      </c>
      <c r="K23" s="11">
        <v>20.5</v>
      </c>
      <c r="L23" s="11">
        <v>20.399999999999999</v>
      </c>
      <c r="M23" s="11">
        <v>19.100000000000001</v>
      </c>
      <c r="R23" s="9">
        <v>8</v>
      </c>
      <c r="T23" s="11">
        <v>11</v>
      </c>
      <c r="U23" s="12">
        <f t="shared" si="0"/>
        <v>-3.5087719298245612E-2</v>
      </c>
    </row>
    <row r="24" spans="1:21" x14ac:dyDescent="0.25">
      <c r="A24" s="13">
        <v>27</v>
      </c>
      <c r="B24" s="11">
        <v>21.2</v>
      </c>
      <c r="C24" s="11">
        <v>21.8</v>
      </c>
      <c r="D24" s="11">
        <v>20.9</v>
      </c>
      <c r="E24" s="11">
        <v>22.4</v>
      </c>
      <c r="F24" s="11">
        <v>22.2</v>
      </c>
      <c r="G24" s="11">
        <v>20.5</v>
      </c>
      <c r="H24" s="11">
        <v>22.8</v>
      </c>
      <c r="I24" s="11">
        <v>23</v>
      </c>
      <c r="J24" s="11">
        <v>21.6</v>
      </c>
      <c r="K24" s="11">
        <v>21.6</v>
      </c>
      <c r="L24" s="11">
        <v>21.4</v>
      </c>
      <c r="M24" s="11">
        <v>19.8</v>
      </c>
      <c r="R24" s="9">
        <v>9</v>
      </c>
      <c r="T24" s="11">
        <v>10.5</v>
      </c>
      <c r="U24" s="12">
        <f t="shared" si="0"/>
        <v>-4.5454545454545414E-2</v>
      </c>
    </row>
    <row r="25" spans="1:21" x14ac:dyDescent="0.25">
      <c r="A25" s="13">
        <v>28</v>
      </c>
      <c r="B25" s="11">
        <v>21.7</v>
      </c>
      <c r="C25" s="11">
        <v>22.5</v>
      </c>
      <c r="D25" s="11">
        <v>20.7</v>
      </c>
      <c r="E25" s="11">
        <v>21.2</v>
      </c>
      <c r="F25" s="11">
        <v>21.1</v>
      </c>
      <c r="G25" s="11">
        <v>19.600000000000001</v>
      </c>
      <c r="H25" s="11">
        <v>21.8</v>
      </c>
      <c r="I25" s="11">
        <v>21.9</v>
      </c>
      <c r="J25" s="11">
        <v>20.8</v>
      </c>
      <c r="K25" s="11">
        <v>21.1</v>
      </c>
      <c r="L25" s="11">
        <v>20.6</v>
      </c>
      <c r="M25" s="11">
        <v>19.5</v>
      </c>
      <c r="R25" s="9">
        <v>10</v>
      </c>
      <c r="T25" s="11">
        <v>11</v>
      </c>
      <c r="U25" s="12">
        <f t="shared" si="0"/>
        <v>-1.7857142857142794E-2</v>
      </c>
    </row>
    <row r="26" spans="1:21" x14ac:dyDescent="0.25">
      <c r="A26" s="13">
        <v>29</v>
      </c>
      <c r="B26" s="11">
        <v>21</v>
      </c>
      <c r="C26" s="11">
        <v>20.5</v>
      </c>
      <c r="D26" s="11">
        <v>19.3</v>
      </c>
      <c r="E26" s="11">
        <v>20.2</v>
      </c>
      <c r="F26" s="11">
        <v>20</v>
      </c>
      <c r="G26" s="11">
        <v>18.399999999999999</v>
      </c>
      <c r="H26" s="11">
        <v>20.3</v>
      </c>
      <c r="I26" s="11">
        <v>20</v>
      </c>
      <c r="J26" s="11">
        <v>19</v>
      </c>
      <c r="K26" s="11">
        <v>19.3</v>
      </c>
      <c r="L26" s="11">
        <v>19.2</v>
      </c>
      <c r="M26" s="11">
        <v>18</v>
      </c>
      <c r="R26" s="9">
        <v>11</v>
      </c>
      <c r="T26" s="11">
        <v>11.2</v>
      </c>
      <c r="U26" s="12">
        <f t="shared" si="0"/>
        <v>0</v>
      </c>
    </row>
    <row r="27" spans="1:21" x14ac:dyDescent="0.25">
      <c r="L27" s="14"/>
      <c r="R27" s="9">
        <v>12</v>
      </c>
      <c r="T27" s="11">
        <v>11</v>
      </c>
      <c r="U27" s="12">
        <f t="shared" si="0"/>
        <v>-1.7857142857142794E-2</v>
      </c>
    </row>
    <row r="28" spans="1:21" x14ac:dyDescent="0.25">
      <c r="A28" s="13">
        <v>1830</v>
      </c>
      <c r="B28" s="11">
        <v>19.8</v>
      </c>
      <c r="C28" s="11">
        <v>20.5</v>
      </c>
      <c r="D28" s="11">
        <v>19.8</v>
      </c>
      <c r="E28" s="11">
        <v>21.3</v>
      </c>
      <c r="F28" s="11">
        <v>21.6</v>
      </c>
      <c r="G28" s="11">
        <v>20</v>
      </c>
      <c r="H28" s="11">
        <v>21.9</v>
      </c>
      <c r="I28" s="11">
        <v>21.8</v>
      </c>
      <c r="J28" s="11">
        <v>20.2</v>
      </c>
      <c r="K28" s="11">
        <v>20.3</v>
      </c>
      <c r="L28" s="11">
        <v>19.899999999999999</v>
      </c>
      <c r="M28" s="11">
        <v>18.399999999999999</v>
      </c>
      <c r="Q28" s="9">
        <v>1794</v>
      </c>
      <c r="R28" s="9">
        <v>1</v>
      </c>
      <c r="T28" s="11">
        <v>11.4</v>
      </c>
      <c r="U28" s="12">
        <f t="shared" si="0"/>
        <v>-2.564102564102555E-2</v>
      </c>
    </row>
    <row r="29" spans="1:21" x14ac:dyDescent="0.25">
      <c r="A29" s="13">
        <v>31</v>
      </c>
      <c r="B29" s="11">
        <v>19.8</v>
      </c>
      <c r="C29" s="11">
        <v>20</v>
      </c>
      <c r="D29" s="11">
        <v>18.899999999999999</v>
      </c>
      <c r="E29" s="11">
        <v>19.5</v>
      </c>
      <c r="F29" s="11">
        <v>18.5</v>
      </c>
      <c r="G29" s="11">
        <v>17.7</v>
      </c>
      <c r="H29" s="11">
        <v>19.2</v>
      </c>
      <c r="I29" s="11">
        <v>18.899999999999999</v>
      </c>
      <c r="J29" s="11">
        <v>18</v>
      </c>
      <c r="K29" s="11">
        <v>18.3</v>
      </c>
      <c r="L29" s="11">
        <v>18</v>
      </c>
      <c r="M29" s="11">
        <v>16.899999999999999</v>
      </c>
      <c r="R29" s="9">
        <v>2</v>
      </c>
      <c r="T29" s="11">
        <v>12.3</v>
      </c>
      <c r="U29" s="12">
        <f t="shared" si="0"/>
        <v>5.1282051282051322E-2</v>
      </c>
    </row>
    <row r="30" spans="1:21" x14ac:dyDescent="0.25">
      <c r="A30" s="13">
        <v>32</v>
      </c>
      <c r="B30" s="11">
        <v>18.5</v>
      </c>
      <c r="C30" s="11">
        <v>18.600000000000001</v>
      </c>
      <c r="D30" s="11">
        <v>17.7</v>
      </c>
      <c r="E30" s="11">
        <v>18.7</v>
      </c>
      <c r="F30" s="11">
        <v>18.399999999999999</v>
      </c>
      <c r="G30" s="11">
        <v>17</v>
      </c>
      <c r="H30" s="11">
        <v>18.5</v>
      </c>
      <c r="I30" s="11">
        <v>18.399999999999999</v>
      </c>
      <c r="J30" s="11">
        <v>17.5</v>
      </c>
      <c r="K30" s="11">
        <v>18.2</v>
      </c>
      <c r="L30" s="11">
        <v>18.399999999999999</v>
      </c>
      <c r="M30" s="11">
        <v>17.3</v>
      </c>
      <c r="R30" s="9">
        <v>3</v>
      </c>
      <c r="T30" s="11">
        <v>10.6</v>
      </c>
      <c r="U30" s="12">
        <f t="shared" si="0"/>
        <v>-0.15200000000000002</v>
      </c>
    </row>
    <row r="31" spans="1:21" x14ac:dyDescent="0.25">
      <c r="A31" s="13">
        <v>33</v>
      </c>
      <c r="B31" s="11">
        <v>18.899999999999999</v>
      </c>
      <c r="C31" s="11">
        <v>19.7</v>
      </c>
      <c r="D31" s="11">
        <v>18.899999999999999</v>
      </c>
      <c r="E31" s="11">
        <v>19.7</v>
      </c>
      <c r="F31" s="11">
        <v>19.399999999999999</v>
      </c>
      <c r="G31" s="11">
        <v>18.600000000000001</v>
      </c>
      <c r="H31" s="11">
        <v>20.2</v>
      </c>
      <c r="I31" s="11">
        <v>20.2</v>
      </c>
      <c r="J31" s="11">
        <v>19</v>
      </c>
      <c r="K31" s="11">
        <v>18.899999999999999</v>
      </c>
      <c r="L31" s="11">
        <v>18.399999999999999</v>
      </c>
      <c r="M31" s="11">
        <v>17.600000000000001</v>
      </c>
      <c r="R31" s="9">
        <v>4</v>
      </c>
      <c r="T31" s="14">
        <v>11.1</v>
      </c>
      <c r="U31" s="12">
        <f t="shared" si="0"/>
        <v>-0.13953488372093026</v>
      </c>
    </row>
    <row r="32" spans="1:21" x14ac:dyDescent="0.25">
      <c r="A32" s="13">
        <v>34</v>
      </c>
      <c r="B32" s="15">
        <v>19.2</v>
      </c>
      <c r="C32" s="11">
        <v>19.5</v>
      </c>
      <c r="D32" s="11">
        <v>18.7</v>
      </c>
      <c r="E32" s="11">
        <v>18.899999999999999</v>
      </c>
      <c r="F32" s="11">
        <v>19.100000000000001</v>
      </c>
      <c r="G32" s="11">
        <v>18.7</v>
      </c>
      <c r="H32" s="11">
        <v>19.5</v>
      </c>
      <c r="I32" s="11">
        <v>19.2</v>
      </c>
      <c r="J32" s="11">
        <v>18.600000000000001</v>
      </c>
      <c r="K32" s="11">
        <v>18.899999999999999</v>
      </c>
      <c r="L32" s="11">
        <v>18.3</v>
      </c>
      <c r="M32" s="11">
        <v>17.3</v>
      </c>
      <c r="R32" s="9">
        <v>5</v>
      </c>
      <c r="T32" s="11">
        <v>10.6</v>
      </c>
      <c r="U32" s="12">
        <f t="shared" si="0"/>
        <v>-0.15873015873015872</v>
      </c>
    </row>
    <row r="33" spans="1:21" x14ac:dyDescent="0.25">
      <c r="B33" s="14"/>
      <c r="C33" s="14"/>
      <c r="D33" s="14"/>
      <c r="R33" s="9">
        <v>6</v>
      </c>
      <c r="T33" s="11">
        <v>10</v>
      </c>
      <c r="U33" s="12">
        <f t="shared" si="0"/>
        <v>-0.13043478260869568</v>
      </c>
    </row>
    <row r="34" spans="1:21" x14ac:dyDescent="0.25">
      <c r="A34" s="13">
        <v>1835</v>
      </c>
      <c r="B34" s="11">
        <v>18.5</v>
      </c>
      <c r="C34" s="11">
        <v>19</v>
      </c>
      <c r="D34" s="11">
        <v>18.100000000000001</v>
      </c>
      <c r="E34" s="11">
        <v>18.8</v>
      </c>
      <c r="F34" s="11">
        <v>18.399999999999999</v>
      </c>
      <c r="G34" s="14">
        <v>17.8</v>
      </c>
      <c r="H34" s="11">
        <v>18.899999999999999</v>
      </c>
      <c r="I34" s="14">
        <v>18.5</v>
      </c>
      <c r="J34" s="14">
        <v>17.5</v>
      </c>
      <c r="K34" s="11">
        <v>17.5</v>
      </c>
      <c r="L34" s="11">
        <v>17.5</v>
      </c>
      <c r="M34" s="14">
        <v>16.7</v>
      </c>
      <c r="R34" s="9">
        <v>7</v>
      </c>
      <c r="T34" s="11">
        <v>10.6</v>
      </c>
      <c r="U34" s="12">
        <f t="shared" si="0"/>
        <v>-8.6206896551724088E-2</v>
      </c>
    </row>
    <row r="35" spans="1:21" x14ac:dyDescent="0.25">
      <c r="A35" s="13">
        <v>36</v>
      </c>
      <c r="B35" s="11">
        <v>18</v>
      </c>
      <c r="C35" s="11">
        <v>18.2</v>
      </c>
      <c r="D35" s="11">
        <v>17.8</v>
      </c>
      <c r="E35" s="11">
        <v>18.399999999999999</v>
      </c>
      <c r="F35" s="11">
        <v>18</v>
      </c>
      <c r="G35" s="14">
        <v>17.2</v>
      </c>
      <c r="H35" s="11">
        <v>18.600000000000001</v>
      </c>
      <c r="I35" s="14">
        <v>18.399999999999999</v>
      </c>
      <c r="J35" s="14">
        <v>17.399999999999999</v>
      </c>
      <c r="K35" s="11">
        <v>17.600000000000001</v>
      </c>
      <c r="L35" s="11">
        <v>17.399999999999999</v>
      </c>
      <c r="M35" s="14">
        <v>16.899999999999999</v>
      </c>
      <c r="R35" s="9">
        <v>8</v>
      </c>
      <c r="T35" s="11">
        <v>10.5</v>
      </c>
      <c r="U35" s="12">
        <f t="shared" si="0"/>
        <v>-4.5454545454545414E-2</v>
      </c>
    </row>
    <row r="36" spans="1:21" x14ac:dyDescent="0.25">
      <c r="A36" s="13">
        <v>37</v>
      </c>
      <c r="B36" s="11">
        <v>18.7</v>
      </c>
      <c r="C36" s="11">
        <v>18.5</v>
      </c>
      <c r="D36" s="11">
        <v>17.7</v>
      </c>
      <c r="E36" s="11">
        <v>19</v>
      </c>
      <c r="F36" s="11">
        <v>18.5</v>
      </c>
      <c r="G36" s="14">
        <v>17</v>
      </c>
      <c r="H36" s="11">
        <v>19.2</v>
      </c>
      <c r="I36" s="14">
        <v>19.2</v>
      </c>
      <c r="J36" s="14">
        <v>18.100000000000001</v>
      </c>
      <c r="K36" s="11">
        <v>18.399999999999999</v>
      </c>
      <c r="L36" s="11">
        <v>18</v>
      </c>
      <c r="M36" s="14">
        <v>17.8</v>
      </c>
      <c r="R36" s="9">
        <v>9</v>
      </c>
      <c r="T36" s="11">
        <v>10.1</v>
      </c>
      <c r="U36" s="12">
        <f t="shared" si="0"/>
        <v>-3.8095238095238182E-2</v>
      </c>
    </row>
    <row r="37" spans="1:21" x14ac:dyDescent="0.25">
      <c r="A37" s="13">
        <v>38</v>
      </c>
      <c r="B37" s="11">
        <v>18.899999999999999</v>
      </c>
      <c r="C37" s="11">
        <v>19.3</v>
      </c>
      <c r="D37" s="11">
        <v>18.3</v>
      </c>
      <c r="E37" s="11">
        <v>19.399999999999999</v>
      </c>
      <c r="F37" s="11">
        <v>19.399999999999999</v>
      </c>
      <c r="G37" s="14">
        <v>18</v>
      </c>
      <c r="H37" s="11">
        <v>20.2</v>
      </c>
      <c r="I37" s="14">
        <v>19.8</v>
      </c>
      <c r="J37" s="14">
        <v>18.7</v>
      </c>
      <c r="K37" s="11">
        <v>18.8</v>
      </c>
      <c r="L37" s="11">
        <v>18.399999999999999</v>
      </c>
      <c r="M37" s="11">
        <v>17.7</v>
      </c>
      <c r="R37" s="9">
        <v>10</v>
      </c>
      <c r="T37" s="11">
        <v>10.8</v>
      </c>
      <c r="U37" s="12">
        <f t="shared" si="0"/>
        <v>-1.8181818181818077E-2</v>
      </c>
    </row>
    <row r="38" spans="1:21" x14ac:dyDescent="0.25">
      <c r="A38" s="13">
        <v>39</v>
      </c>
      <c r="B38" s="11">
        <v>18.61</v>
      </c>
      <c r="C38" s="11">
        <v>18.600000000000001</v>
      </c>
      <c r="D38" s="11">
        <v>17.8</v>
      </c>
      <c r="E38" s="11">
        <v>18.600000000000001</v>
      </c>
      <c r="F38" s="11">
        <v>18.100000000000001</v>
      </c>
      <c r="G38" s="14">
        <v>17.399999999999999</v>
      </c>
      <c r="H38" s="11">
        <v>18.399999999999999</v>
      </c>
      <c r="I38" s="14">
        <v>18</v>
      </c>
      <c r="J38" s="14">
        <v>17.2</v>
      </c>
      <c r="K38" s="11">
        <v>17.3</v>
      </c>
      <c r="L38" s="11">
        <v>16.3</v>
      </c>
      <c r="M38" s="14">
        <v>15.8</v>
      </c>
      <c r="R38" s="9">
        <v>11</v>
      </c>
      <c r="T38" s="11">
        <v>11.3</v>
      </c>
      <c r="U38" s="12">
        <f t="shared" si="0"/>
        <v>8.9285714285716189E-3</v>
      </c>
    </row>
    <row r="39" spans="1:21" x14ac:dyDescent="0.25">
      <c r="B39" s="14"/>
      <c r="C39" s="14"/>
      <c r="D39" s="14"/>
      <c r="G39" s="14"/>
      <c r="I39" s="14"/>
      <c r="J39" s="14"/>
      <c r="R39" s="9">
        <v>12</v>
      </c>
      <c r="T39" s="11">
        <v>10.8</v>
      </c>
      <c r="U39" s="12">
        <f t="shared" si="0"/>
        <v>-1.8181818181818077E-2</v>
      </c>
    </row>
    <row r="40" spans="1:21" x14ac:dyDescent="0.25">
      <c r="A40" s="13">
        <v>1840</v>
      </c>
      <c r="B40" s="11">
        <v>17.3</v>
      </c>
      <c r="C40" s="11">
        <v>17.100000000000001</v>
      </c>
      <c r="D40" s="11">
        <v>16.2</v>
      </c>
      <c r="E40" s="11">
        <v>17.399999999999999</v>
      </c>
      <c r="F40" s="11">
        <v>17</v>
      </c>
      <c r="G40" s="14">
        <v>16.399999999999999</v>
      </c>
      <c r="H40" s="11">
        <v>17.7</v>
      </c>
      <c r="I40" s="14">
        <v>17.600000000000001</v>
      </c>
      <c r="J40" s="14">
        <v>16.8</v>
      </c>
      <c r="K40" s="11">
        <v>16.8</v>
      </c>
      <c r="L40" s="11">
        <v>16.2</v>
      </c>
      <c r="M40" s="14">
        <v>15.7</v>
      </c>
      <c r="Q40" s="9">
        <v>1795</v>
      </c>
      <c r="R40" s="9">
        <v>1</v>
      </c>
      <c r="T40" s="11">
        <v>11.8</v>
      </c>
      <c r="U40" s="12">
        <f t="shared" si="0"/>
        <v>3.5087719298245723E-2</v>
      </c>
    </row>
    <row r="41" spans="1:21" x14ac:dyDescent="0.25">
      <c r="A41" s="13">
        <v>41</v>
      </c>
      <c r="B41" s="11">
        <v>16.899999999999999</v>
      </c>
      <c r="C41" s="11">
        <v>16.600000000000001</v>
      </c>
      <c r="D41" s="11">
        <v>16.2</v>
      </c>
      <c r="E41" s="11">
        <v>17</v>
      </c>
      <c r="F41" s="11">
        <v>16.7</v>
      </c>
      <c r="G41" s="14">
        <v>16.3</v>
      </c>
      <c r="H41" s="11">
        <v>18</v>
      </c>
      <c r="I41" s="14">
        <v>17.8</v>
      </c>
      <c r="J41" s="14">
        <v>17</v>
      </c>
      <c r="K41" s="11">
        <v>17.399999999999999</v>
      </c>
      <c r="L41" s="11">
        <v>16.8</v>
      </c>
      <c r="M41" s="14">
        <v>16</v>
      </c>
      <c r="R41" s="9">
        <v>2</v>
      </c>
      <c r="T41" s="11">
        <v>13.2</v>
      </c>
      <c r="U41" s="12">
        <f t="shared" si="0"/>
        <v>7.3170731707316916E-2</v>
      </c>
    </row>
    <row r="42" spans="1:21" x14ac:dyDescent="0.25">
      <c r="A42" s="13">
        <v>42</v>
      </c>
      <c r="B42" s="11">
        <v>17.100000000000001</v>
      </c>
      <c r="C42" s="11">
        <v>17.2</v>
      </c>
      <c r="D42" s="11">
        <v>16.7</v>
      </c>
      <c r="E42" s="11">
        <v>18.100000000000001</v>
      </c>
      <c r="F42" s="11">
        <v>17.899999999999999</v>
      </c>
      <c r="G42" s="14">
        <v>17.5</v>
      </c>
      <c r="H42" s="11">
        <v>20.100000000000001</v>
      </c>
      <c r="I42" s="14">
        <v>20.2</v>
      </c>
      <c r="J42" s="14">
        <v>19.600000000000001</v>
      </c>
      <c r="K42" s="11">
        <v>19.899999999999999</v>
      </c>
      <c r="L42" s="11">
        <v>19.5</v>
      </c>
      <c r="M42" s="14">
        <v>18.399999999999999</v>
      </c>
      <c r="R42" s="9">
        <v>3</v>
      </c>
      <c r="T42" s="11">
        <v>12.4</v>
      </c>
      <c r="U42" s="12">
        <f t="shared" si="0"/>
        <v>0.16981132075471694</v>
      </c>
    </row>
    <row r="43" spans="1:21" x14ac:dyDescent="0.25">
      <c r="A43" s="13">
        <v>43</v>
      </c>
      <c r="B43" s="11">
        <v>20.399999999999999</v>
      </c>
      <c r="C43" s="11">
        <v>20.7</v>
      </c>
      <c r="D43" s="11">
        <v>19.600000000000001</v>
      </c>
      <c r="E43" s="11">
        <v>20.399999999999999</v>
      </c>
      <c r="F43" s="11">
        <v>19.399999999999999</v>
      </c>
      <c r="G43" s="14">
        <v>18.399999999999999</v>
      </c>
      <c r="H43" s="11">
        <v>20</v>
      </c>
      <c r="I43" s="14">
        <v>19.7</v>
      </c>
      <c r="J43" s="14">
        <v>18.899999999999999</v>
      </c>
      <c r="K43" s="11">
        <v>19.5</v>
      </c>
      <c r="L43" s="11">
        <v>19.100000000000001</v>
      </c>
      <c r="M43" s="11">
        <v>18.8</v>
      </c>
      <c r="R43" s="9">
        <v>4</v>
      </c>
      <c r="T43" s="14">
        <v>11.5</v>
      </c>
      <c r="U43" s="12">
        <f t="shared" si="0"/>
        <v>3.6036036036036112E-2</v>
      </c>
    </row>
    <row r="44" spans="1:21" x14ac:dyDescent="0.25">
      <c r="A44" s="13">
        <v>44</v>
      </c>
      <c r="B44" s="11">
        <v>21.2</v>
      </c>
      <c r="C44" s="11">
        <v>21.7</v>
      </c>
      <c r="D44" s="11">
        <v>20.9</v>
      </c>
      <c r="E44" s="11">
        <v>21.8</v>
      </c>
      <c r="F44" s="11">
        <v>21.5</v>
      </c>
      <c r="G44" s="14">
        <v>20.8</v>
      </c>
      <c r="H44" s="11">
        <v>21.9</v>
      </c>
      <c r="I44" s="14">
        <v>21.7</v>
      </c>
      <c r="J44" s="14">
        <v>20.9</v>
      </c>
      <c r="K44" s="11">
        <v>21.8</v>
      </c>
      <c r="L44" s="11">
        <v>21.4</v>
      </c>
      <c r="M44" s="14">
        <v>20.3</v>
      </c>
      <c r="R44" s="9">
        <v>5</v>
      </c>
      <c r="T44" s="11">
        <v>10.8</v>
      </c>
      <c r="U44" s="12">
        <f t="shared" si="0"/>
        <v>1.8867924528301883E-2</v>
      </c>
    </row>
    <row r="45" spans="1:21" x14ac:dyDescent="0.25">
      <c r="A45"/>
      <c r="B45"/>
      <c r="C45"/>
      <c r="D45"/>
      <c r="E45"/>
      <c r="F45"/>
      <c r="G45"/>
      <c r="H45"/>
      <c r="I45"/>
      <c r="J45"/>
      <c r="K45"/>
      <c r="L45"/>
      <c r="M45" s="17"/>
      <c r="R45" s="9">
        <v>6</v>
      </c>
      <c r="T45" s="11">
        <v>10.3</v>
      </c>
      <c r="U45" s="12">
        <f t="shared" si="0"/>
        <v>3.0000000000000027E-2</v>
      </c>
    </row>
    <row r="46" spans="1:21" x14ac:dyDescent="0.25">
      <c r="A46" s="13">
        <v>1845</v>
      </c>
      <c r="B46" s="11">
        <v>21.4</v>
      </c>
      <c r="C46" s="11">
        <v>21.3</v>
      </c>
      <c r="D46" s="11">
        <v>20.7</v>
      </c>
      <c r="E46" s="11">
        <v>22.1</v>
      </c>
      <c r="F46" s="11">
        <v>21.8</v>
      </c>
      <c r="G46" s="14">
        <v>21.2</v>
      </c>
      <c r="H46" s="11">
        <v>22.3</v>
      </c>
      <c r="I46" s="14">
        <v>22.5</v>
      </c>
      <c r="J46" s="14">
        <v>21.5</v>
      </c>
      <c r="K46" s="11">
        <v>22.7</v>
      </c>
      <c r="L46" s="11">
        <v>22.5</v>
      </c>
      <c r="M46" s="14">
        <v>21.1</v>
      </c>
      <c r="R46" s="9">
        <v>7</v>
      </c>
      <c r="T46" s="11">
        <v>10.5</v>
      </c>
      <c r="U46" s="12">
        <f t="shared" si="0"/>
        <v>-9.4339622641509413E-3</v>
      </c>
    </row>
    <row r="47" spans="1:21" x14ac:dyDescent="0.25">
      <c r="A47" s="13">
        <v>46</v>
      </c>
      <c r="B47" s="11">
        <v>22</v>
      </c>
      <c r="C47" s="11">
        <v>21.1</v>
      </c>
      <c r="D47" s="11">
        <v>20.3</v>
      </c>
      <c r="E47" s="11">
        <v>21.3</v>
      </c>
      <c r="F47" s="11">
        <v>21.2</v>
      </c>
      <c r="G47" s="14">
        <v>20.5</v>
      </c>
      <c r="H47" s="11">
        <v>21.8</v>
      </c>
      <c r="I47" s="14">
        <v>21.4</v>
      </c>
      <c r="J47" s="14">
        <v>21</v>
      </c>
      <c r="K47" s="11">
        <v>22</v>
      </c>
      <c r="L47" s="11">
        <v>21.3</v>
      </c>
      <c r="M47" s="14">
        <v>20.6</v>
      </c>
      <c r="R47" s="9">
        <v>8</v>
      </c>
      <c r="T47" s="11">
        <v>11.3</v>
      </c>
      <c r="U47" s="12">
        <f t="shared" si="0"/>
        <v>7.6190476190476364E-2</v>
      </c>
    </row>
    <row r="48" spans="1:21" x14ac:dyDescent="0.25">
      <c r="A48" s="13">
        <v>47</v>
      </c>
      <c r="B48" s="11">
        <v>21.5</v>
      </c>
      <c r="C48" s="11">
        <v>20.399999999999999</v>
      </c>
      <c r="D48" s="11">
        <v>20.100000000000001</v>
      </c>
      <c r="E48" s="11">
        <v>21</v>
      </c>
      <c r="F48" s="11">
        <v>20</v>
      </c>
      <c r="G48" s="14">
        <v>18.899999999999999</v>
      </c>
      <c r="H48" s="11">
        <v>19.7</v>
      </c>
      <c r="I48" s="14">
        <v>19.2</v>
      </c>
      <c r="J48" s="14">
        <v>18.8</v>
      </c>
      <c r="K48" s="11">
        <v>20.5</v>
      </c>
      <c r="L48" s="11">
        <v>20.6</v>
      </c>
      <c r="M48" s="14">
        <v>19</v>
      </c>
      <c r="R48" s="9">
        <v>9</v>
      </c>
      <c r="T48" s="15">
        <v>11</v>
      </c>
      <c r="U48" s="12">
        <f t="shared" si="0"/>
        <v>8.9108910891089188E-2</v>
      </c>
    </row>
    <row r="49" spans="1:21" x14ac:dyDescent="0.25">
      <c r="A49" s="13">
        <v>48</v>
      </c>
      <c r="B49" s="11">
        <v>19.600000000000001</v>
      </c>
      <c r="C49" s="11">
        <v>19.399999999999999</v>
      </c>
      <c r="D49" s="11">
        <v>18.600000000000001</v>
      </c>
      <c r="E49" s="11">
        <v>19.399999999999999</v>
      </c>
      <c r="F49" s="11">
        <v>19.3</v>
      </c>
      <c r="G49" s="14">
        <v>18.600000000000001</v>
      </c>
      <c r="H49" s="11">
        <v>19.7</v>
      </c>
      <c r="I49" s="14">
        <v>19.399999999999999</v>
      </c>
      <c r="J49" s="14">
        <v>18.7</v>
      </c>
      <c r="K49" s="11">
        <v>19.3</v>
      </c>
      <c r="L49" s="11">
        <v>19</v>
      </c>
      <c r="M49" s="11">
        <v>18</v>
      </c>
      <c r="R49" s="9">
        <v>10</v>
      </c>
      <c r="T49" s="11">
        <v>11.1</v>
      </c>
      <c r="U49" s="12">
        <f t="shared" si="0"/>
        <v>2.7777777777777679E-2</v>
      </c>
    </row>
    <row r="50" spans="1:21" x14ac:dyDescent="0.25">
      <c r="A50" s="13">
        <v>49</v>
      </c>
      <c r="B50" s="11">
        <v>19.3</v>
      </c>
      <c r="C50" s="11">
        <v>19.5</v>
      </c>
      <c r="D50" s="11">
        <v>19</v>
      </c>
      <c r="E50" s="11">
        <v>20</v>
      </c>
      <c r="F50" s="11">
        <v>20</v>
      </c>
      <c r="G50" s="14">
        <v>19.100000000000001</v>
      </c>
      <c r="H50" s="11">
        <v>20.3</v>
      </c>
      <c r="I50" s="14">
        <v>19.899999999999999</v>
      </c>
      <c r="J50" s="14">
        <v>19</v>
      </c>
      <c r="K50" s="11">
        <v>19.7</v>
      </c>
      <c r="L50" s="11">
        <v>19.5</v>
      </c>
      <c r="M50" s="14">
        <v>19.100000000000001</v>
      </c>
      <c r="R50" s="9">
        <v>11</v>
      </c>
      <c r="T50" s="11">
        <v>11.4</v>
      </c>
      <c r="U50" s="12">
        <f t="shared" si="0"/>
        <v>8.8495575221239076E-3</v>
      </c>
    </row>
    <row r="51" spans="1:21" x14ac:dyDescent="0.25">
      <c r="A51" s="13"/>
      <c r="B51" s="11"/>
      <c r="C51" s="11"/>
      <c r="D51" s="11"/>
      <c r="E51" s="11"/>
      <c r="F51" s="11"/>
      <c r="G51" s="14"/>
      <c r="H51" s="11"/>
      <c r="I51" s="14"/>
      <c r="J51" s="14"/>
      <c r="K51" s="11"/>
      <c r="L51" s="11"/>
      <c r="M51" s="14"/>
      <c r="R51" s="9">
        <v>12</v>
      </c>
      <c r="T51" s="11">
        <v>12.5</v>
      </c>
      <c r="U51" s="12">
        <f t="shared" si="0"/>
        <v>0.15740740740740744</v>
      </c>
    </row>
    <row r="52" spans="1:21" x14ac:dyDescent="0.25">
      <c r="A52" s="13">
        <v>1850</v>
      </c>
      <c r="B52" s="11">
        <v>20.2</v>
      </c>
      <c r="C52" s="11">
        <v>20.399999999999999</v>
      </c>
      <c r="D52" s="11">
        <v>18.3</v>
      </c>
      <c r="E52" s="11">
        <v>21.2</v>
      </c>
      <c r="F52" s="11">
        <v>20.8</v>
      </c>
      <c r="G52" s="14">
        <v>20.399999999999999</v>
      </c>
      <c r="H52" s="11">
        <v>21.6</v>
      </c>
      <c r="I52" s="14">
        <v>21.3</v>
      </c>
      <c r="J52" s="14">
        <v>20.399999999999999</v>
      </c>
      <c r="K52" s="11">
        <v>21</v>
      </c>
      <c r="L52" s="11">
        <v>20.399999999999999</v>
      </c>
      <c r="M52" s="14">
        <v>19.8</v>
      </c>
      <c r="Q52" s="9">
        <v>1796</v>
      </c>
      <c r="R52" s="9">
        <v>1</v>
      </c>
      <c r="T52" s="11">
        <v>10.9</v>
      </c>
      <c r="U52" s="12">
        <f t="shared" si="0"/>
        <v>-7.6271186440677985E-2</v>
      </c>
    </row>
    <row r="53" spans="1:21" x14ac:dyDescent="0.25">
      <c r="R53" s="9">
        <v>2</v>
      </c>
      <c r="T53" s="11">
        <v>11</v>
      </c>
      <c r="U53" s="12">
        <f t="shared" si="0"/>
        <v>-0.16666666666666663</v>
      </c>
    </row>
    <row r="54" spans="1:21" x14ac:dyDescent="0.25">
      <c r="R54" s="9">
        <v>3</v>
      </c>
      <c r="T54" s="11">
        <v>10.5</v>
      </c>
      <c r="U54" s="12">
        <f t="shared" si="0"/>
        <v>-0.15322580645161288</v>
      </c>
    </row>
    <row r="55" spans="1:21" x14ac:dyDescent="0.25">
      <c r="R55" s="9">
        <v>4</v>
      </c>
      <c r="T55" s="14">
        <v>11.3</v>
      </c>
      <c r="U55" s="12">
        <f t="shared" si="0"/>
        <v>-1.7391304347825987E-2</v>
      </c>
    </row>
    <row r="56" spans="1:21" x14ac:dyDescent="0.25">
      <c r="R56" s="9">
        <v>5</v>
      </c>
      <c r="T56" s="14">
        <v>10.8</v>
      </c>
      <c r="U56" s="12">
        <f t="shared" si="0"/>
        <v>0</v>
      </c>
    </row>
    <row r="57" spans="1:21" x14ac:dyDescent="0.25">
      <c r="R57" s="9">
        <v>6</v>
      </c>
      <c r="T57" s="14">
        <v>10.1</v>
      </c>
      <c r="U57" s="12">
        <f t="shared" si="0"/>
        <v>-1.9417475728155442E-2</v>
      </c>
    </row>
    <row r="58" spans="1:21" x14ac:dyDescent="0.25">
      <c r="R58" s="9">
        <v>7</v>
      </c>
      <c r="T58" s="14">
        <v>10</v>
      </c>
      <c r="U58" s="12">
        <f t="shared" si="0"/>
        <v>-4.7619047619047672E-2</v>
      </c>
    </row>
    <row r="59" spans="1:21" x14ac:dyDescent="0.25">
      <c r="R59" s="9">
        <v>8</v>
      </c>
      <c r="T59" s="14">
        <v>9.8000000000000007</v>
      </c>
      <c r="U59" s="12">
        <f t="shared" si="0"/>
        <v>-0.13274336283185839</v>
      </c>
    </row>
    <row r="60" spans="1:21" x14ac:dyDescent="0.25">
      <c r="R60" s="9">
        <v>9</v>
      </c>
      <c r="T60" s="14">
        <v>9.1999999999999993</v>
      </c>
      <c r="U60" s="12">
        <f t="shared" si="0"/>
        <v>-0.16363636363636369</v>
      </c>
    </row>
    <row r="61" spans="1:21" x14ac:dyDescent="0.25">
      <c r="R61" s="9">
        <v>10</v>
      </c>
      <c r="T61" s="14">
        <v>9.6999999999999993</v>
      </c>
      <c r="U61" s="12">
        <f t="shared" si="0"/>
        <v>-0.12612612612612617</v>
      </c>
    </row>
    <row r="62" spans="1:21" x14ac:dyDescent="0.25">
      <c r="R62" s="9">
        <v>11</v>
      </c>
      <c r="T62" s="14">
        <v>9.8000000000000007</v>
      </c>
      <c r="U62" s="12">
        <f t="shared" si="0"/>
        <v>-0.14035087719298245</v>
      </c>
    </row>
    <row r="63" spans="1:21" x14ac:dyDescent="0.25">
      <c r="R63" s="9">
        <v>12</v>
      </c>
      <c r="T63" s="14">
        <v>9.4</v>
      </c>
      <c r="U63" s="12">
        <f t="shared" si="0"/>
        <v>-0.248</v>
      </c>
    </row>
    <row r="64" spans="1:21" x14ac:dyDescent="0.25">
      <c r="Q64" s="9">
        <v>1797</v>
      </c>
      <c r="R64" s="9">
        <v>1</v>
      </c>
      <c r="T64" s="14">
        <v>9.9</v>
      </c>
      <c r="U64" s="12">
        <f t="shared" si="0"/>
        <v>-9.1743119266055051E-2</v>
      </c>
    </row>
    <row r="65" spans="17:21" x14ac:dyDescent="0.25">
      <c r="R65" s="9">
        <v>2</v>
      </c>
      <c r="T65" s="14">
        <v>9.1999999999999993</v>
      </c>
      <c r="U65" s="12">
        <f t="shared" si="0"/>
        <v>-0.16363636363636369</v>
      </c>
    </row>
    <row r="66" spans="17:21" x14ac:dyDescent="0.25">
      <c r="R66" s="9">
        <v>3</v>
      </c>
      <c r="T66" s="11">
        <v>10.3</v>
      </c>
      <c r="U66" s="12">
        <f t="shared" si="0"/>
        <v>-1.904761904761898E-2</v>
      </c>
    </row>
    <row r="67" spans="17:21" x14ac:dyDescent="0.25">
      <c r="R67" s="9">
        <v>4</v>
      </c>
      <c r="T67" s="14">
        <v>12.1</v>
      </c>
      <c r="U67" s="12">
        <f t="shared" si="0"/>
        <v>7.0796460176991038E-2</v>
      </c>
    </row>
    <row r="68" spans="17:21" x14ac:dyDescent="0.25">
      <c r="R68" s="9">
        <v>5</v>
      </c>
      <c r="T68" s="11">
        <v>12.2</v>
      </c>
      <c r="U68" s="12">
        <f t="shared" si="0"/>
        <v>0.12962962962962954</v>
      </c>
    </row>
    <row r="69" spans="17:21" x14ac:dyDescent="0.25">
      <c r="R69" s="9">
        <v>6</v>
      </c>
      <c r="T69" s="11">
        <v>10.9</v>
      </c>
      <c r="U69" s="12">
        <f t="shared" si="0"/>
        <v>7.9207920792079278E-2</v>
      </c>
    </row>
    <row r="70" spans="17:21" x14ac:dyDescent="0.25">
      <c r="R70" s="9">
        <v>7</v>
      </c>
      <c r="T70" s="11">
        <v>11.1</v>
      </c>
      <c r="U70" s="12">
        <f t="shared" si="0"/>
        <v>0.10999999999999988</v>
      </c>
    </row>
    <row r="71" spans="17:21" x14ac:dyDescent="0.25">
      <c r="R71" s="9">
        <v>8</v>
      </c>
      <c r="T71" s="11">
        <v>11</v>
      </c>
      <c r="U71" s="12">
        <f t="shared" si="0"/>
        <v>0.12244897959183665</v>
      </c>
    </row>
    <row r="72" spans="17:21" x14ac:dyDescent="0.25">
      <c r="R72" s="9">
        <v>9</v>
      </c>
      <c r="T72" s="11">
        <v>10.9</v>
      </c>
      <c r="U72" s="12">
        <f t="shared" si="0"/>
        <v>0.18478260869565233</v>
      </c>
    </row>
    <row r="73" spans="17:21" x14ac:dyDescent="0.25">
      <c r="R73" s="9">
        <v>10</v>
      </c>
      <c r="T73" s="11">
        <v>11.7</v>
      </c>
      <c r="U73" s="12">
        <f t="shared" si="0"/>
        <v>0.20618556701030921</v>
      </c>
    </row>
    <row r="74" spans="17:21" x14ac:dyDescent="0.25">
      <c r="R74" s="9">
        <v>11</v>
      </c>
      <c r="T74" s="11">
        <v>11.5</v>
      </c>
      <c r="U74" s="12">
        <f t="shared" si="0"/>
        <v>0.1734693877551019</v>
      </c>
    </row>
    <row r="75" spans="17:21" x14ac:dyDescent="0.25">
      <c r="R75" s="9">
        <v>12</v>
      </c>
      <c r="T75" s="11">
        <v>11.4</v>
      </c>
      <c r="U75" s="12">
        <f t="shared" si="0"/>
        <v>0.2127659574468086</v>
      </c>
    </row>
    <row r="76" spans="17:21" x14ac:dyDescent="0.25">
      <c r="Q76" s="9">
        <v>1798</v>
      </c>
      <c r="R76" s="9">
        <v>1</v>
      </c>
      <c r="U76" s="12"/>
    </row>
    <row r="77" spans="17:21" x14ac:dyDescent="0.25">
      <c r="R77" s="9">
        <v>2</v>
      </c>
      <c r="U77" s="12"/>
    </row>
    <row r="78" spans="17:21" x14ac:dyDescent="0.25">
      <c r="R78" s="9">
        <v>3</v>
      </c>
      <c r="U78" s="12"/>
    </row>
    <row r="79" spans="17:21" x14ac:dyDescent="0.25">
      <c r="R79" s="9">
        <v>4</v>
      </c>
      <c r="U79" s="12"/>
    </row>
    <row r="80" spans="17:21" x14ac:dyDescent="0.25">
      <c r="R80" s="9">
        <v>5</v>
      </c>
      <c r="U80" s="12"/>
    </row>
    <row r="81" spans="17:21" x14ac:dyDescent="0.25">
      <c r="R81" s="9">
        <v>6</v>
      </c>
      <c r="U81" s="12"/>
    </row>
    <row r="82" spans="17:21" x14ac:dyDescent="0.25">
      <c r="R82" s="9">
        <v>7</v>
      </c>
      <c r="U82" s="12"/>
    </row>
    <row r="83" spans="17:21" x14ac:dyDescent="0.25">
      <c r="R83" s="9">
        <v>8</v>
      </c>
      <c r="U83" s="12"/>
    </row>
    <row r="84" spans="17:21" x14ac:dyDescent="0.25">
      <c r="R84" s="9">
        <v>9</v>
      </c>
      <c r="U84" s="12"/>
    </row>
    <row r="85" spans="17:21" x14ac:dyDescent="0.25">
      <c r="R85" s="9">
        <v>10</v>
      </c>
      <c r="U85" s="12"/>
    </row>
    <row r="86" spans="17:21" x14ac:dyDescent="0.25">
      <c r="R86" s="9">
        <v>11</v>
      </c>
      <c r="U86" s="12"/>
    </row>
    <row r="87" spans="17:21" x14ac:dyDescent="0.25">
      <c r="R87" s="9">
        <v>12</v>
      </c>
      <c r="U87" s="12"/>
    </row>
    <row r="88" spans="17:21" x14ac:dyDescent="0.25">
      <c r="Q88" s="9">
        <v>1799</v>
      </c>
      <c r="R88" s="9">
        <v>1</v>
      </c>
      <c r="U88" s="12"/>
    </row>
    <row r="89" spans="17:21" x14ac:dyDescent="0.25">
      <c r="R89" s="9">
        <v>2</v>
      </c>
      <c r="U89" s="12"/>
    </row>
    <row r="90" spans="17:21" x14ac:dyDescent="0.25">
      <c r="R90" s="9">
        <v>3</v>
      </c>
      <c r="U90" s="12"/>
    </row>
    <row r="91" spans="17:21" x14ac:dyDescent="0.25">
      <c r="R91" s="9">
        <v>4</v>
      </c>
      <c r="U91" s="12"/>
    </row>
    <row r="92" spans="17:21" x14ac:dyDescent="0.25">
      <c r="R92" s="9">
        <v>5</v>
      </c>
      <c r="U92" s="12"/>
    </row>
    <row r="93" spans="17:21" x14ac:dyDescent="0.25">
      <c r="R93" s="9">
        <v>6</v>
      </c>
      <c r="U93" s="12"/>
    </row>
    <row r="94" spans="17:21" x14ac:dyDescent="0.25">
      <c r="R94" s="9">
        <v>7</v>
      </c>
      <c r="U94" s="12"/>
    </row>
    <row r="95" spans="17:21" x14ac:dyDescent="0.25">
      <c r="R95" s="9">
        <v>8</v>
      </c>
      <c r="U95" s="12"/>
    </row>
    <row r="96" spans="17:21" x14ac:dyDescent="0.25">
      <c r="R96" s="9">
        <v>9</v>
      </c>
      <c r="U96" s="12"/>
    </row>
    <row r="97" spans="17:21" x14ac:dyDescent="0.25">
      <c r="R97" s="9">
        <v>10</v>
      </c>
      <c r="U97" s="12"/>
    </row>
    <row r="98" spans="17:21" x14ac:dyDescent="0.25">
      <c r="R98" s="9">
        <v>11</v>
      </c>
      <c r="U98" s="12"/>
    </row>
    <row r="99" spans="17:21" x14ac:dyDescent="0.25">
      <c r="R99" s="9">
        <v>12</v>
      </c>
      <c r="U99" s="12"/>
    </row>
    <row r="100" spans="17:21" x14ac:dyDescent="0.25">
      <c r="Q100" s="9">
        <v>1800</v>
      </c>
      <c r="R100" s="9">
        <v>1</v>
      </c>
      <c r="U100" s="12"/>
    </row>
    <row r="101" spans="17:21" x14ac:dyDescent="0.25">
      <c r="R101" s="9">
        <v>2</v>
      </c>
      <c r="U101" s="12"/>
    </row>
    <row r="102" spans="17:21" x14ac:dyDescent="0.25">
      <c r="R102" s="9">
        <v>3</v>
      </c>
      <c r="U102" s="12"/>
    </row>
    <row r="103" spans="17:21" x14ac:dyDescent="0.25">
      <c r="R103" s="9">
        <v>4</v>
      </c>
      <c r="U103" s="12"/>
    </row>
    <row r="104" spans="17:21" x14ac:dyDescent="0.25">
      <c r="R104" s="9">
        <v>5</v>
      </c>
      <c r="U104" s="12"/>
    </row>
    <row r="105" spans="17:21" x14ac:dyDescent="0.25">
      <c r="R105" s="9">
        <v>6</v>
      </c>
      <c r="U105" s="12"/>
    </row>
    <row r="106" spans="17:21" x14ac:dyDescent="0.25">
      <c r="R106" s="9">
        <v>7</v>
      </c>
      <c r="U106" s="12"/>
    </row>
    <row r="107" spans="17:21" x14ac:dyDescent="0.25">
      <c r="R107" s="9">
        <v>8</v>
      </c>
      <c r="U107" s="12"/>
    </row>
    <row r="108" spans="17:21" x14ac:dyDescent="0.25">
      <c r="R108" s="9">
        <v>9</v>
      </c>
      <c r="U108" s="12"/>
    </row>
    <row r="109" spans="17:21" x14ac:dyDescent="0.25">
      <c r="R109" s="9">
        <v>10</v>
      </c>
      <c r="U109" s="12"/>
    </row>
    <row r="110" spans="17:21" x14ac:dyDescent="0.25">
      <c r="R110" s="9">
        <v>11</v>
      </c>
      <c r="U110" s="12"/>
    </row>
    <row r="111" spans="17:21" x14ac:dyDescent="0.25">
      <c r="R111" s="9">
        <v>12</v>
      </c>
      <c r="U111" s="12"/>
    </row>
    <row r="112" spans="17:21" x14ac:dyDescent="0.25">
      <c r="Q112" s="9">
        <v>1801</v>
      </c>
      <c r="R112" s="9">
        <v>1</v>
      </c>
      <c r="U112" s="12"/>
    </row>
    <row r="113" spans="17:21" x14ac:dyDescent="0.25">
      <c r="R113" s="9">
        <v>2</v>
      </c>
      <c r="U113" s="12"/>
    </row>
    <row r="114" spans="17:21" x14ac:dyDescent="0.25">
      <c r="R114" s="9">
        <v>3</v>
      </c>
      <c r="U114" s="12"/>
    </row>
    <row r="115" spans="17:21" x14ac:dyDescent="0.25">
      <c r="R115" s="9">
        <v>4</v>
      </c>
      <c r="U115" s="12"/>
    </row>
    <row r="116" spans="17:21" x14ac:dyDescent="0.25">
      <c r="R116" s="9">
        <v>5</v>
      </c>
      <c r="U116" s="12"/>
    </row>
    <row r="117" spans="17:21" x14ac:dyDescent="0.25">
      <c r="R117" s="9">
        <v>6</v>
      </c>
      <c r="U117" s="12"/>
    </row>
    <row r="118" spans="17:21" x14ac:dyDescent="0.25">
      <c r="R118" s="9">
        <v>7</v>
      </c>
      <c r="U118" s="12"/>
    </row>
    <row r="119" spans="17:21" x14ac:dyDescent="0.25">
      <c r="R119" s="9">
        <v>8</v>
      </c>
      <c r="U119" s="12"/>
    </row>
    <row r="120" spans="17:21" x14ac:dyDescent="0.25">
      <c r="R120" s="9">
        <v>9</v>
      </c>
      <c r="U120" s="12"/>
    </row>
    <row r="121" spans="17:21" x14ac:dyDescent="0.25">
      <c r="R121" s="9">
        <v>10</v>
      </c>
      <c r="U121" s="12"/>
    </row>
    <row r="122" spans="17:21" x14ac:dyDescent="0.25">
      <c r="R122" s="9">
        <v>11</v>
      </c>
      <c r="U122" s="12"/>
    </row>
    <row r="123" spans="17:21" x14ac:dyDescent="0.25">
      <c r="R123" s="9">
        <v>12</v>
      </c>
      <c r="U123" s="12"/>
    </row>
    <row r="124" spans="17:21" x14ac:dyDescent="0.25">
      <c r="Q124" s="9">
        <v>1802</v>
      </c>
      <c r="R124" s="9">
        <v>1</v>
      </c>
      <c r="U124" s="12"/>
    </row>
    <row r="125" spans="17:21" x14ac:dyDescent="0.25">
      <c r="R125" s="9">
        <v>2</v>
      </c>
      <c r="U125" s="12"/>
    </row>
    <row r="126" spans="17:21" x14ac:dyDescent="0.25">
      <c r="R126" s="9">
        <v>3</v>
      </c>
      <c r="U126" s="12"/>
    </row>
    <row r="127" spans="17:21" x14ac:dyDescent="0.25">
      <c r="R127" s="9">
        <v>4</v>
      </c>
      <c r="U127" s="12"/>
    </row>
    <row r="128" spans="17:21" x14ac:dyDescent="0.25">
      <c r="R128" s="9">
        <v>5</v>
      </c>
      <c r="U128" s="12"/>
    </row>
    <row r="129" spans="17:21" x14ac:dyDescent="0.25">
      <c r="R129" s="9">
        <v>6</v>
      </c>
      <c r="U129" s="12"/>
    </row>
    <row r="130" spans="17:21" x14ac:dyDescent="0.25">
      <c r="R130" s="9">
        <v>7</v>
      </c>
      <c r="U130" s="12"/>
    </row>
    <row r="131" spans="17:21" x14ac:dyDescent="0.25">
      <c r="R131" s="9">
        <v>8</v>
      </c>
      <c r="U131" s="12"/>
    </row>
    <row r="132" spans="17:21" x14ac:dyDescent="0.25">
      <c r="R132" s="9">
        <v>9</v>
      </c>
      <c r="U132" s="12"/>
    </row>
    <row r="133" spans="17:21" x14ac:dyDescent="0.25">
      <c r="R133" s="9">
        <v>10</v>
      </c>
      <c r="U133" s="12"/>
    </row>
    <row r="134" spans="17:21" x14ac:dyDescent="0.25">
      <c r="R134" s="9">
        <v>11</v>
      </c>
      <c r="U134" s="12"/>
    </row>
    <row r="135" spans="17:21" x14ac:dyDescent="0.25">
      <c r="R135" s="9">
        <v>12</v>
      </c>
      <c r="U135" s="12"/>
    </row>
    <row r="136" spans="17:21" x14ac:dyDescent="0.25">
      <c r="Q136" s="9">
        <v>1803</v>
      </c>
      <c r="R136" s="9">
        <v>1</v>
      </c>
      <c r="U136" s="12"/>
    </row>
    <row r="137" spans="17:21" x14ac:dyDescent="0.25">
      <c r="R137" s="9">
        <v>2</v>
      </c>
      <c r="U137" s="12"/>
    </row>
    <row r="138" spans="17:21" x14ac:dyDescent="0.25">
      <c r="R138" s="9">
        <v>3</v>
      </c>
      <c r="U138" s="12"/>
    </row>
    <row r="139" spans="17:21" x14ac:dyDescent="0.25">
      <c r="R139" s="9">
        <v>4</v>
      </c>
      <c r="U139" s="12"/>
    </row>
    <row r="140" spans="17:21" x14ac:dyDescent="0.25">
      <c r="R140" s="9">
        <v>5</v>
      </c>
      <c r="U140" s="12"/>
    </row>
    <row r="141" spans="17:21" x14ac:dyDescent="0.25">
      <c r="R141" s="9">
        <v>6</v>
      </c>
      <c r="U141" s="12"/>
    </row>
    <row r="142" spans="17:21" x14ac:dyDescent="0.25">
      <c r="R142" s="9">
        <v>7</v>
      </c>
      <c r="U142" s="12"/>
    </row>
    <row r="143" spans="17:21" x14ac:dyDescent="0.25">
      <c r="R143" s="9">
        <v>8</v>
      </c>
      <c r="U143" s="12"/>
    </row>
    <row r="144" spans="17:21" x14ac:dyDescent="0.25">
      <c r="R144" s="9">
        <v>9</v>
      </c>
      <c r="U144" s="12"/>
    </row>
    <row r="145" spans="17:21" x14ac:dyDescent="0.25">
      <c r="R145" s="9">
        <v>10</v>
      </c>
      <c r="U145" s="12"/>
    </row>
    <row r="146" spans="17:21" x14ac:dyDescent="0.25">
      <c r="R146" s="9">
        <v>11</v>
      </c>
      <c r="U146" s="12"/>
    </row>
    <row r="147" spans="17:21" x14ac:dyDescent="0.25">
      <c r="R147" s="9">
        <v>12</v>
      </c>
      <c r="U147" s="12"/>
    </row>
    <row r="148" spans="17:21" x14ac:dyDescent="0.25">
      <c r="Q148" s="9">
        <v>1804</v>
      </c>
      <c r="R148" s="9">
        <v>1</v>
      </c>
      <c r="U148" s="12"/>
    </row>
    <row r="149" spans="17:21" x14ac:dyDescent="0.25">
      <c r="R149" s="9">
        <v>2</v>
      </c>
      <c r="U149" s="12"/>
    </row>
    <row r="150" spans="17:21" x14ac:dyDescent="0.25">
      <c r="R150" s="9">
        <v>3</v>
      </c>
      <c r="U150" s="12"/>
    </row>
    <row r="151" spans="17:21" x14ac:dyDescent="0.25">
      <c r="R151" s="9">
        <v>4</v>
      </c>
      <c r="U151" s="12"/>
    </row>
    <row r="152" spans="17:21" x14ac:dyDescent="0.25">
      <c r="R152" s="9">
        <v>5</v>
      </c>
      <c r="U152" s="12"/>
    </row>
    <row r="153" spans="17:21" x14ac:dyDescent="0.25">
      <c r="R153" s="9">
        <v>6</v>
      </c>
      <c r="U153" s="12"/>
    </row>
    <row r="154" spans="17:21" x14ac:dyDescent="0.25">
      <c r="R154" s="9">
        <v>7</v>
      </c>
      <c r="U154" s="12"/>
    </row>
    <row r="155" spans="17:21" x14ac:dyDescent="0.25">
      <c r="R155" s="9">
        <v>8</v>
      </c>
      <c r="U155" s="12"/>
    </row>
    <row r="156" spans="17:21" x14ac:dyDescent="0.25">
      <c r="R156" s="9">
        <v>9</v>
      </c>
      <c r="U156" s="12"/>
    </row>
    <row r="157" spans="17:21" x14ac:dyDescent="0.25">
      <c r="R157" s="9">
        <v>10</v>
      </c>
      <c r="U157" s="12"/>
    </row>
    <row r="158" spans="17:21" x14ac:dyDescent="0.25">
      <c r="R158" s="9">
        <v>11</v>
      </c>
      <c r="U158" s="12"/>
    </row>
    <row r="159" spans="17:21" x14ac:dyDescent="0.25">
      <c r="R159" s="9">
        <v>12</v>
      </c>
      <c r="U159" s="12"/>
    </row>
    <row r="160" spans="17:21" x14ac:dyDescent="0.25">
      <c r="Q160" s="9">
        <v>1805</v>
      </c>
      <c r="R160" s="9">
        <v>1</v>
      </c>
      <c r="U160" s="12"/>
    </row>
    <row r="161" spans="17:21" x14ac:dyDescent="0.25">
      <c r="R161" s="9">
        <v>2</v>
      </c>
      <c r="U161" s="12"/>
    </row>
    <row r="162" spans="17:21" x14ac:dyDescent="0.25">
      <c r="R162" s="9">
        <v>3</v>
      </c>
      <c r="U162" s="12"/>
    </row>
    <row r="163" spans="17:21" x14ac:dyDescent="0.25">
      <c r="R163" s="9">
        <v>4</v>
      </c>
      <c r="U163" s="12"/>
    </row>
    <row r="164" spans="17:21" x14ac:dyDescent="0.25">
      <c r="R164" s="9">
        <v>5</v>
      </c>
      <c r="U164" s="12"/>
    </row>
    <row r="165" spans="17:21" x14ac:dyDescent="0.25">
      <c r="R165" s="9">
        <v>6</v>
      </c>
      <c r="U165" s="12"/>
    </row>
    <row r="166" spans="17:21" x14ac:dyDescent="0.25">
      <c r="R166" s="9">
        <v>7</v>
      </c>
      <c r="U166" s="12"/>
    </row>
    <row r="167" spans="17:21" x14ac:dyDescent="0.25">
      <c r="R167" s="9">
        <v>8</v>
      </c>
      <c r="U167" s="12"/>
    </row>
    <row r="168" spans="17:21" x14ac:dyDescent="0.25">
      <c r="R168" s="9">
        <v>9</v>
      </c>
      <c r="U168" s="12"/>
    </row>
    <row r="169" spans="17:21" x14ac:dyDescent="0.25">
      <c r="R169" s="9">
        <v>10</v>
      </c>
      <c r="U169" s="12"/>
    </row>
    <row r="170" spans="17:21" x14ac:dyDescent="0.25">
      <c r="R170" s="9">
        <v>11</v>
      </c>
      <c r="U170" s="12"/>
    </row>
    <row r="171" spans="17:21" x14ac:dyDescent="0.25">
      <c r="R171" s="9">
        <v>12</v>
      </c>
      <c r="U171" s="12"/>
    </row>
    <row r="172" spans="17:21" x14ac:dyDescent="0.25">
      <c r="Q172" s="9">
        <v>1806</v>
      </c>
      <c r="R172" s="9">
        <v>1</v>
      </c>
      <c r="U172" s="12"/>
    </row>
    <row r="173" spans="17:21" x14ac:dyDescent="0.25">
      <c r="R173" s="9">
        <v>2</v>
      </c>
      <c r="U173" s="12"/>
    </row>
    <row r="174" spans="17:21" x14ac:dyDescent="0.25">
      <c r="R174" s="9">
        <v>3</v>
      </c>
      <c r="U174" s="12"/>
    </row>
    <row r="175" spans="17:21" x14ac:dyDescent="0.25">
      <c r="R175" s="9">
        <v>4</v>
      </c>
      <c r="U175" s="12"/>
    </row>
    <row r="176" spans="17:21" x14ac:dyDescent="0.25">
      <c r="R176" s="9">
        <v>5</v>
      </c>
      <c r="U176" s="12"/>
    </row>
    <row r="177" spans="17:21" x14ac:dyDescent="0.25">
      <c r="R177" s="9">
        <v>6</v>
      </c>
      <c r="U177" s="12"/>
    </row>
    <row r="178" spans="17:21" x14ac:dyDescent="0.25">
      <c r="R178" s="9">
        <v>7</v>
      </c>
      <c r="U178" s="12"/>
    </row>
    <row r="179" spans="17:21" x14ac:dyDescent="0.25">
      <c r="R179" s="9">
        <v>8</v>
      </c>
      <c r="U179" s="12"/>
    </row>
    <row r="180" spans="17:21" x14ac:dyDescent="0.25">
      <c r="R180" s="9">
        <v>9</v>
      </c>
      <c r="U180" s="12"/>
    </row>
    <row r="181" spans="17:21" x14ac:dyDescent="0.25">
      <c r="R181" s="9">
        <v>10</v>
      </c>
      <c r="U181" s="12"/>
    </row>
    <row r="182" spans="17:21" x14ac:dyDescent="0.25">
      <c r="R182" s="9">
        <v>11</v>
      </c>
      <c r="U182" s="12"/>
    </row>
    <row r="183" spans="17:21" x14ac:dyDescent="0.25">
      <c r="R183" s="9">
        <v>12</v>
      </c>
      <c r="U183" s="12"/>
    </row>
    <row r="184" spans="17:21" x14ac:dyDescent="0.25">
      <c r="Q184" s="9">
        <v>1807</v>
      </c>
      <c r="R184" s="9">
        <v>1</v>
      </c>
      <c r="U184" s="12"/>
    </row>
    <row r="185" spans="17:21" x14ac:dyDescent="0.25">
      <c r="R185" s="9">
        <v>2</v>
      </c>
      <c r="U185" s="12"/>
    </row>
    <row r="186" spans="17:21" x14ac:dyDescent="0.25">
      <c r="R186" s="9">
        <v>3</v>
      </c>
      <c r="U186" s="12"/>
    </row>
    <row r="187" spans="17:21" x14ac:dyDescent="0.25">
      <c r="R187" s="9">
        <v>4</v>
      </c>
      <c r="U187" s="12"/>
    </row>
    <row r="188" spans="17:21" x14ac:dyDescent="0.25">
      <c r="R188" s="9">
        <v>5</v>
      </c>
      <c r="U188" s="12"/>
    </row>
    <row r="189" spans="17:21" x14ac:dyDescent="0.25">
      <c r="R189" s="9">
        <v>6</v>
      </c>
      <c r="U189" s="12"/>
    </row>
    <row r="190" spans="17:21" x14ac:dyDescent="0.25">
      <c r="R190" s="9">
        <v>7</v>
      </c>
      <c r="U190" s="12"/>
    </row>
    <row r="191" spans="17:21" x14ac:dyDescent="0.25">
      <c r="R191" s="9">
        <v>8</v>
      </c>
      <c r="U191" s="12"/>
    </row>
    <row r="192" spans="17:21" x14ac:dyDescent="0.25">
      <c r="R192" s="9">
        <v>9</v>
      </c>
      <c r="U192" s="12"/>
    </row>
    <row r="193" spans="17:21" x14ac:dyDescent="0.25">
      <c r="R193" s="9">
        <v>10</v>
      </c>
      <c r="U193" s="12"/>
    </row>
    <row r="194" spans="17:21" x14ac:dyDescent="0.25">
      <c r="R194" s="9">
        <v>11</v>
      </c>
      <c r="U194" s="12"/>
    </row>
    <row r="195" spans="17:21" x14ac:dyDescent="0.25">
      <c r="R195" s="9">
        <v>12</v>
      </c>
      <c r="U195" s="12"/>
    </row>
    <row r="196" spans="17:21" x14ac:dyDescent="0.25">
      <c r="Q196" s="9">
        <v>1808</v>
      </c>
      <c r="R196" s="9">
        <v>1</v>
      </c>
      <c r="U196" s="12"/>
    </row>
    <row r="197" spans="17:21" x14ac:dyDescent="0.25">
      <c r="R197" s="9">
        <v>2</v>
      </c>
      <c r="U197" s="12"/>
    </row>
    <row r="198" spans="17:21" x14ac:dyDescent="0.25">
      <c r="R198" s="9">
        <v>3</v>
      </c>
      <c r="U198" s="12"/>
    </row>
    <row r="199" spans="17:21" x14ac:dyDescent="0.25">
      <c r="R199" s="9">
        <v>4</v>
      </c>
      <c r="U199" s="12"/>
    </row>
    <row r="200" spans="17:21" x14ac:dyDescent="0.25">
      <c r="R200" s="9">
        <v>5</v>
      </c>
      <c r="U200" s="12"/>
    </row>
    <row r="201" spans="17:21" x14ac:dyDescent="0.25">
      <c r="R201" s="9">
        <v>6</v>
      </c>
      <c r="U201" s="12"/>
    </row>
    <row r="202" spans="17:21" x14ac:dyDescent="0.25">
      <c r="R202" s="9">
        <v>7</v>
      </c>
      <c r="U202" s="12"/>
    </row>
    <row r="203" spans="17:21" x14ac:dyDescent="0.25">
      <c r="R203" s="9">
        <v>8</v>
      </c>
      <c r="U203" s="12"/>
    </row>
    <row r="204" spans="17:21" x14ac:dyDescent="0.25">
      <c r="R204" s="9">
        <v>9</v>
      </c>
      <c r="U204" s="12"/>
    </row>
    <row r="205" spans="17:21" x14ac:dyDescent="0.25">
      <c r="R205" s="9">
        <v>10</v>
      </c>
      <c r="U205" s="12"/>
    </row>
    <row r="206" spans="17:21" x14ac:dyDescent="0.25">
      <c r="R206" s="9">
        <v>11</v>
      </c>
      <c r="U206" s="12"/>
    </row>
    <row r="207" spans="17:21" x14ac:dyDescent="0.25">
      <c r="R207" s="9">
        <v>12</v>
      </c>
      <c r="U207" s="12"/>
    </row>
    <row r="208" spans="17:21" x14ac:dyDescent="0.25">
      <c r="Q208" s="9">
        <v>1809</v>
      </c>
      <c r="R208" s="9">
        <v>1</v>
      </c>
      <c r="U208" s="12"/>
    </row>
    <row r="209" spans="17:21" x14ac:dyDescent="0.25">
      <c r="R209" s="9">
        <v>2</v>
      </c>
      <c r="U209" s="12"/>
    </row>
    <row r="210" spans="17:21" x14ac:dyDescent="0.25">
      <c r="R210" s="9">
        <v>3</v>
      </c>
      <c r="U210" s="12"/>
    </row>
    <row r="211" spans="17:21" x14ac:dyDescent="0.25">
      <c r="R211" s="9">
        <v>4</v>
      </c>
      <c r="U211" s="12"/>
    </row>
    <row r="212" spans="17:21" x14ac:dyDescent="0.25">
      <c r="R212" s="9">
        <v>5</v>
      </c>
      <c r="U212" s="12"/>
    </row>
    <row r="213" spans="17:21" x14ac:dyDescent="0.25">
      <c r="R213" s="9">
        <v>6</v>
      </c>
      <c r="U213" s="12"/>
    </row>
    <row r="214" spans="17:21" x14ac:dyDescent="0.25">
      <c r="R214" s="9">
        <v>7</v>
      </c>
      <c r="U214" s="12"/>
    </row>
    <row r="215" spans="17:21" x14ac:dyDescent="0.25">
      <c r="R215" s="9">
        <v>8</v>
      </c>
      <c r="U215" s="12"/>
    </row>
    <row r="216" spans="17:21" x14ac:dyDescent="0.25">
      <c r="R216" s="9">
        <v>9</v>
      </c>
      <c r="U216" s="12"/>
    </row>
    <row r="217" spans="17:21" x14ac:dyDescent="0.25">
      <c r="R217" s="9">
        <v>10</v>
      </c>
      <c r="U217" s="12"/>
    </row>
    <row r="218" spans="17:21" x14ac:dyDescent="0.25">
      <c r="R218" s="9">
        <v>11</v>
      </c>
      <c r="U218" s="12"/>
    </row>
    <row r="219" spans="17:21" x14ac:dyDescent="0.25">
      <c r="R219" s="9">
        <v>12</v>
      </c>
      <c r="U219" s="12"/>
    </row>
    <row r="220" spans="17:21" x14ac:dyDescent="0.25">
      <c r="Q220" s="9">
        <v>1810</v>
      </c>
      <c r="R220" s="9">
        <v>1</v>
      </c>
      <c r="U220" s="12"/>
    </row>
    <row r="221" spans="17:21" x14ac:dyDescent="0.25">
      <c r="R221" s="9">
        <v>2</v>
      </c>
      <c r="U221" s="12"/>
    </row>
    <row r="222" spans="17:21" x14ac:dyDescent="0.25">
      <c r="R222" s="9">
        <v>3</v>
      </c>
      <c r="U222" s="12"/>
    </row>
    <row r="223" spans="17:21" x14ac:dyDescent="0.25">
      <c r="R223" s="9">
        <v>4</v>
      </c>
      <c r="U223" s="12"/>
    </row>
    <row r="224" spans="17:21" x14ac:dyDescent="0.25">
      <c r="R224" s="9">
        <v>5</v>
      </c>
      <c r="U224" s="12"/>
    </row>
    <row r="225" spans="17:21" x14ac:dyDescent="0.25">
      <c r="R225" s="9">
        <v>6</v>
      </c>
      <c r="U225" s="12"/>
    </row>
    <row r="226" spans="17:21" x14ac:dyDescent="0.25">
      <c r="R226" s="9">
        <v>7</v>
      </c>
      <c r="U226" s="12"/>
    </row>
    <row r="227" spans="17:21" x14ac:dyDescent="0.25">
      <c r="R227" s="9">
        <v>8</v>
      </c>
      <c r="U227" s="12"/>
    </row>
    <row r="228" spans="17:21" x14ac:dyDescent="0.25">
      <c r="R228" s="9">
        <v>9</v>
      </c>
      <c r="U228" s="12"/>
    </row>
    <row r="229" spans="17:21" x14ac:dyDescent="0.25">
      <c r="R229" s="9">
        <v>10</v>
      </c>
      <c r="U229" s="12"/>
    </row>
    <row r="230" spans="17:21" x14ac:dyDescent="0.25">
      <c r="R230" s="9">
        <v>11</v>
      </c>
      <c r="U230" s="12"/>
    </row>
    <row r="231" spans="17:21" x14ac:dyDescent="0.25">
      <c r="R231" s="9">
        <v>12</v>
      </c>
      <c r="U231" s="12"/>
    </row>
    <row r="232" spans="17:21" x14ac:dyDescent="0.25">
      <c r="Q232" s="9">
        <v>1811</v>
      </c>
      <c r="R232" s="9">
        <v>1</v>
      </c>
      <c r="U232" s="12"/>
    </row>
    <row r="233" spans="17:21" x14ac:dyDescent="0.25">
      <c r="R233" s="9">
        <v>2</v>
      </c>
      <c r="U233" s="12"/>
    </row>
    <row r="234" spans="17:21" x14ac:dyDescent="0.25">
      <c r="R234" s="9">
        <v>3</v>
      </c>
      <c r="U234" s="12"/>
    </row>
    <row r="235" spans="17:21" x14ac:dyDescent="0.25">
      <c r="R235" s="9">
        <v>4</v>
      </c>
      <c r="U235" s="12"/>
    </row>
    <row r="236" spans="17:21" x14ac:dyDescent="0.25">
      <c r="R236" s="9">
        <v>5</v>
      </c>
      <c r="U236" s="12"/>
    </row>
    <row r="237" spans="17:21" x14ac:dyDescent="0.25">
      <c r="R237" s="9">
        <v>6</v>
      </c>
      <c r="U237" s="12"/>
    </row>
    <row r="238" spans="17:21" x14ac:dyDescent="0.25">
      <c r="R238" s="9">
        <v>7</v>
      </c>
      <c r="U238" s="12"/>
    </row>
    <row r="239" spans="17:21" x14ac:dyDescent="0.25">
      <c r="R239" s="9">
        <v>8</v>
      </c>
      <c r="U239" s="12"/>
    </row>
    <row r="240" spans="17:21" x14ac:dyDescent="0.25">
      <c r="R240" s="9">
        <v>9</v>
      </c>
      <c r="U240" s="12"/>
    </row>
    <row r="241" spans="17:21" x14ac:dyDescent="0.25">
      <c r="R241" s="9">
        <v>10</v>
      </c>
      <c r="U241" s="12"/>
    </row>
    <row r="242" spans="17:21" x14ac:dyDescent="0.25">
      <c r="R242" s="9">
        <v>11</v>
      </c>
      <c r="U242" s="12"/>
    </row>
    <row r="243" spans="17:21" x14ac:dyDescent="0.25">
      <c r="R243" s="9">
        <v>12</v>
      </c>
      <c r="U243" s="12"/>
    </row>
    <row r="244" spans="17:21" x14ac:dyDescent="0.25">
      <c r="Q244" s="9">
        <v>1812</v>
      </c>
      <c r="R244" s="9">
        <v>1</v>
      </c>
      <c r="U244" s="12"/>
    </row>
    <row r="245" spans="17:21" x14ac:dyDescent="0.25">
      <c r="R245" s="9">
        <v>2</v>
      </c>
      <c r="U245" s="12"/>
    </row>
    <row r="246" spans="17:21" x14ac:dyDescent="0.25">
      <c r="R246" s="9">
        <v>3</v>
      </c>
      <c r="U246" s="12"/>
    </row>
    <row r="247" spans="17:21" x14ac:dyDescent="0.25">
      <c r="R247" s="9">
        <v>4</v>
      </c>
      <c r="U247" s="12"/>
    </row>
    <row r="248" spans="17:21" x14ac:dyDescent="0.25">
      <c r="R248" s="9">
        <v>5</v>
      </c>
      <c r="U248" s="12"/>
    </row>
    <row r="249" spans="17:21" x14ac:dyDescent="0.25">
      <c r="R249" s="9">
        <v>6</v>
      </c>
      <c r="U249" s="12"/>
    </row>
    <row r="250" spans="17:21" x14ac:dyDescent="0.25">
      <c r="R250" s="9">
        <v>7</v>
      </c>
      <c r="U250" s="12"/>
    </row>
    <row r="251" spans="17:21" x14ac:dyDescent="0.25">
      <c r="R251" s="9">
        <v>8</v>
      </c>
      <c r="U251" s="12"/>
    </row>
    <row r="252" spans="17:21" x14ac:dyDescent="0.25">
      <c r="R252" s="9">
        <v>9</v>
      </c>
      <c r="U252" s="12"/>
    </row>
    <row r="253" spans="17:21" x14ac:dyDescent="0.25">
      <c r="R253" s="9">
        <v>10</v>
      </c>
      <c r="U253" s="12"/>
    </row>
    <row r="254" spans="17:21" x14ac:dyDescent="0.25">
      <c r="R254" s="9">
        <v>11</v>
      </c>
      <c r="U254" s="12"/>
    </row>
    <row r="255" spans="17:21" x14ac:dyDescent="0.25">
      <c r="R255" s="9">
        <v>12</v>
      </c>
      <c r="U255" s="12"/>
    </row>
    <row r="256" spans="17:21" x14ac:dyDescent="0.25">
      <c r="Q256" s="9">
        <v>1813</v>
      </c>
      <c r="R256" s="9">
        <v>1</v>
      </c>
      <c r="U256" s="12"/>
    </row>
    <row r="257" spans="17:21" x14ac:dyDescent="0.25">
      <c r="R257" s="9">
        <v>2</v>
      </c>
      <c r="U257" s="12"/>
    </row>
    <row r="258" spans="17:21" x14ac:dyDescent="0.25">
      <c r="R258" s="9">
        <v>3</v>
      </c>
      <c r="U258" s="12"/>
    </row>
    <row r="259" spans="17:21" x14ac:dyDescent="0.25">
      <c r="R259" s="9">
        <v>4</v>
      </c>
      <c r="U259" s="12"/>
    </row>
    <row r="260" spans="17:21" x14ac:dyDescent="0.25">
      <c r="R260" s="9">
        <v>5</v>
      </c>
      <c r="U260" s="12"/>
    </row>
    <row r="261" spans="17:21" x14ac:dyDescent="0.25">
      <c r="R261" s="9">
        <v>6</v>
      </c>
      <c r="U261" s="12"/>
    </row>
    <row r="262" spans="17:21" x14ac:dyDescent="0.25">
      <c r="R262" s="9">
        <v>7</v>
      </c>
      <c r="U262" s="12"/>
    </row>
    <row r="263" spans="17:21" x14ac:dyDescent="0.25">
      <c r="R263" s="9">
        <v>8</v>
      </c>
      <c r="U263" s="12"/>
    </row>
    <row r="264" spans="17:21" x14ac:dyDescent="0.25">
      <c r="R264" s="9">
        <v>9</v>
      </c>
      <c r="U264" s="12"/>
    </row>
    <row r="265" spans="17:21" x14ac:dyDescent="0.25">
      <c r="R265" s="9">
        <v>10</v>
      </c>
      <c r="U265" s="12"/>
    </row>
    <row r="266" spans="17:21" x14ac:dyDescent="0.25">
      <c r="R266" s="9">
        <v>11</v>
      </c>
      <c r="U266" s="12"/>
    </row>
    <row r="267" spans="17:21" x14ac:dyDescent="0.25">
      <c r="R267" s="9">
        <v>12</v>
      </c>
      <c r="U267" s="12"/>
    </row>
    <row r="268" spans="17:21" x14ac:dyDescent="0.25">
      <c r="Q268" s="9">
        <v>1814</v>
      </c>
      <c r="R268" s="9">
        <v>1</v>
      </c>
      <c r="U268" s="12"/>
    </row>
    <row r="269" spans="17:21" x14ac:dyDescent="0.25">
      <c r="R269" s="9">
        <v>2</v>
      </c>
      <c r="U269" s="12"/>
    </row>
    <row r="270" spans="17:21" x14ac:dyDescent="0.25">
      <c r="R270" s="9">
        <v>3</v>
      </c>
      <c r="U270" s="12"/>
    </row>
    <row r="271" spans="17:21" x14ac:dyDescent="0.25">
      <c r="R271" s="9">
        <v>4</v>
      </c>
      <c r="U271" s="12"/>
    </row>
    <row r="272" spans="17:21" x14ac:dyDescent="0.25">
      <c r="R272" s="9">
        <v>5</v>
      </c>
      <c r="U272" s="12"/>
    </row>
    <row r="273" spans="17:21" x14ac:dyDescent="0.25">
      <c r="R273" s="9">
        <v>6</v>
      </c>
      <c r="U273" s="12"/>
    </row>
    <row r="274" spans="17:21" x14ac:dyDescent="0.25">
      <c r="R274" s="9">
        <v>7</v>
      </c>
      <c r="U274" s="12"/>
    </row>
    <row r="275" spans="17:21" x14ac:dyDescent="0.25">
      <c r="R275" s="9">
        <v>8</v>
      </c>
      <c r="U275" s="12"/>
    </row>
    <row r="276" spans="17:21" x14ac:dyDescent="0.25">
      <c r="R276" s="9">
        <v>9</v>
      </c>
      <c r="U276" s="12"/>
    </row>
    <row r="277" spans="17:21" x14ac:dyDescent="0.25">
      <c r="R277" s="9">
        <v>10</v>
      </c>
      <c r="U277" s="12"/>
    </row>
    <row r="278" spans="17:21" x14ac:dyDescent="0.25">
      <c r="R278" s="9">
        <v>11</v>
      </c>
      <c r="U278" s="12"/>
    </row>
    <row r="279" spans="17:21" x14ac:dyDescent="0.25">
      <c r="R279" s="9">
        <v>12</v>
      </c>
      <c r="U279" s="12"/>
    </row>
    <row r="280" spans="17:21" x14ac:dyDescent="0.25">
      <c r="Q280" s="9">
        <v>1815</v>
      </c>
      <c r="R280" s="9">
        <v>1</v>
      </c>
      <c r="U280" s="12"/>
    </row>
    <row r="281" spans="17:21" x14ac:dyDescent="0.25">
      <c r="R281" s="9">
        <v>2</v>
      </c>
      <c r="U281" s="12"/>
    </row>
    <row r="282" spans="17:21" x14ac:dyDescent="0.25">
      <c r="R282" s="9">
        <v>3</v>
      </c>
      <c r="U282" s="12"/>
    </row>
    <row r="283" spans="17:21" x14ac:dyDescent="0.25">
      <c r="R283" s="9">
        <v>4</v>
      </c>
      <c r="U283" s="12"/>
    </row>
    <row r="284" spans="17:21" x14ac:dyDescent="0.25">
      <c r="R284" s="9">
        <v>5</v>
      </c>
      <c r="U284" s="12"/>
    </row>
    <row r="285" spans="17:21" x14ac:dyDescent="0.25">
      <c r="R285" s="9">
        <v>6</v>
      </c>
      <c r="U285" s="12"/>
    </row>
    <row r="286" spans="17:21" x14ac:dyDescent="0.25">
      <c r="R286" s="9">
        <v>7</v>
      </c>
      <c r="U286" s="12"/>
    </row>
    <row r="287" spans="17:21" x14ac:dyDescent="0.25">
      <c r="R287" s="9">
        <v>8</v>
      </c>
      <c r="U287" s="12"/>
    </row>
    <row r="288" spans="17:21" x14ac:dyDescent="0.25">
      <c r="R288" s="9">
        <v>9</v>
      </c>
      <c r="U288" s="12"/>
    </row>
    <row r="289" spans="17:21" x14ac:dyDescent="0.25">
      <c r="R289" s="9">
        <v>10</v>
      </c>
      <c r="U289" s="12"/>
    </row>
    <row r="290" spans="17:21" x14ac:dyDescent="0.25">
      <c r="R290" s="9">
        <v>11</v>
      </c>
      <c r="U290" s="12"/>
    </row>
    <row r="291" spans="17:21" x14ac:dyDescent="0.25">
      <c r="R291" s="9">
        <v>12</v>
      </c>
      <c r="U291" s="12"/>
    </row>
    <row r="292" spans="17:21" x14ac:dyDescent="0.25">
      <c r="Q292" s="9">
        <v>1816</v>
      </c>
      <c r="R292" s="9">
        <v>1</v>
      </c>
      <c r="U292" s="12"/>
    </row>
    <row r="293" spans="17:21" x14ac:dyDescent="0.25">
      <c r="R293" s="9">
        <v>2</v>
      </c>
      <c r="U293" s="12"/>
    </row>
    <row r="294" spans="17:21" x14ac:dyDescent="0.25">
      <c r="R294" s="9">
        <v>3</v>
      </c>
      <c r="U294" s="12"/>
    </row>
    <row r="295" spans="17:21" x14ac:dyDescent="0.25">
      <c r="R295" s="9">
        <v>4</v>
      </c>
      <c r="U295" s="12"/>
    </row>
    <row r="296" spans="17:21" x14ac:dyDescent="0.25">
      <c r="R296" s="9">
        <v>5</v>
      </c>
      <c r="U296" s="12"/>
    </row>
    <row r="297" spans="17:21" x14ac:dyDescent="0.25">
      <c r="R297" s="9">
        <v>6</v>
      </c>
      <c r="U297" s="12"/>
    </row>
    <row r="298" spans="17:21" x14ac:dyDescent="0.25">
      <c r="R298" s="9">
        <v>7</v>
      </c>
      <c r="U298" s="12"/>
    </row>
    <row r="299" spans="17:21" x14ac:dyDescent="0.25">
      <c r="R299" s="9">
        <v>8</v>
      </c>
      <c r="U299" s="12"/>
    </row>
    <row r="300" spans="17:21" x14ac:dyDescent="0.25">
      <c r="R300" s="9">
        <v>9</v>
      </c>
      <c r="U300" s="12"/>
    </row>
    <row r="301" spans="17:21" x14ac:dyDescent="0.25">
      <c r="R301" s="9">
        <v>10</v>
      </c>
      <c r="U301" s="12"/>
    </row>
    <row r="302" spans="17:21" x14ac:dyDescent="0.25">
      <c r="R302" s="9">
        <v>11</v>
      </c>
      <c r="U302" s="12"/>
    </row>
    <row r="303" spans="17:21" x14ac:dyDescent="0.25">
      <c r="R303" s="9">
        <v>12</v>
      </c>
      <c r="U303" s="12"/>
    </row>
    <row r="304" spans="17:21" x14ac:dyDescent="0.25">
      <c r="Q304" s="9">
        <v>1817</v>
      </c>
      <c r="R304" s="9">
        <v>1</v>
      </c>
      <c r="U304" s="12"/>
    </row>
    <row r="305" spans="17:21" x14ac:dyDescent="0.25">
      <c r="R305" s="9">
        <v>2</v>
      </c>
      <c r="U305" s="12"/>
    </row>
    <row r="306" spans="17:21" x14ac:dyDescent="0.25">
      <c r="R306" s="9">
        <v>3</v>
      </c>
      <c r="U306" s="12"/>
    </row>
    <row r="307" spans="17:21" x14ac:dyDescent="0.25">
      <c r="R307" s="9">
        <v>4</v>
      </c>
      <c r="U307" s="12"/>
    </row>
    <row r="308" spans="17:21" x14ac:dyDescent="0.25">
      <c r="R308" s="9">
        <v>5</v>
      </c>
      <c r="U308" s="12"/>
    </row>
    <row r="309" spans="17:21" x14ac:dyDescent="0.25">
      <c r="R309" s="9">
        <v>6</v>
      </c>
      <c r="U309" s="12"/>
    </row>
    <row r="310" spans="17:21" x14ac:dyDescent="0.25">
      <c r="R310" s="9">
        <v>7</v>
      </c>
      <c r="U310" s="12"/>
    </row>
    <row r="311" spans="17:21" x14ac:dyDescent="0.25">
      <c r="R311" s="9">
        <v>8</v>
      </c>
      <c r="U311" s="12"/>
    </row>
    <row r="312" spans="17:21" x14ac:dyDescent="0.25">
      <c r="R312" s="9">
        <v>9</v>
      </c>
      <c r="U312" s="12"/>
    </row>
    <row r="313" spans="17:21" x14ac:dyDescent="0.25">
      <c r="R313" s="9">
        <v>10</v>
      </c>
      <c r="U313" s="12"/>
    </row>
    <row r="314" spans="17:21" x14ac:dyDescent="0.25">
      <c r="R314" s="9">
        <v>11</v>
      </c>
      <c r="U314" s="12"/>
    </row>
    <row r="315" spans="17:21" x14ac:dyDescent="0.25">
      <c r="R315" s="9">
        <v>12</v>
      </c>
      <c r="U315" s="12"/>
    </row>
    <row r="316" spans="17:21" x14ac:dyDescent="0.25">
      <c r="Q316" s="9">
        <v>1818</v>
      </c>
      <c r="R316" s="9">
        <v>1</v>
      </c>
      <c r="U316" s="12"/>
    </row>
    <row r="317" spans="17:21" x14ac:dyDescent="0.25">
      <c r="R317" s="9">
        <v>2</v>
      </c>
      <c r="U317" s="12"/>
    </row>
    <row r="318" spans="17:21" x14ac:dyDescent="0.25">
      <c r="R318" s="9">
        <v>3</v>
      </c>
      <c r="U318" s="12"/>
    </row>
    <row r="319" spans="17:21" x14ac:dyDescent="0.25">
      <c r="R319" s="9">
        <v>4</v>
      </c>
      <c r="U319" s="12"/>
    </row>
    <row r="320" spans="17:21" x14ac:dyDescent="0.25">
      <c r="R320" s="9">
        <v>5</v>
      </c>
      <c r="U320" s="12"/>
    </row>
    <row r="321" spans="17:21" x14ac:dyDescent="0.25">
      <c r="R321" s="9">
        <v>6</v>
      </c>
      <c r="U321" s="12"/>
    </row>
    <row r="322" spans="17:21" x14ac:dyDescent="0.25">
      <c r="R322" s="9">
        <v>7</v>
      </c>
      <c r="U322" s="12"/>
    </row>
    <row r="323" spans="17:21" x14ac:dyDescent="0.25">
      <c r="R323" s="9">
        <v>8</v>
      </c>
      <c r="U323" s="12"/>
    </row>
    <row r="324" spans="17:21" x14ac:dyDescent="0.25">
      <c r="R324" s="9">
        <v>9</v>
      </c>
      <c r="U324" s="12"/>
    </row>
    <row r="325" spans="17:21" x14ac:dyDescent="0.25">
      <c r="R325" s="9">
        <v>10</v>
      </c>
      <c r="U325" s="12"/>
    </row>
    <row r="326" spans="17:21" x14ac:dyDescent="0.25">
      <c r="R326" s="9">
        <v>11</v>
      </c>
      <c r="U326" s="12"/>
    </row>
    <row r="327" spans="17:21" x14ac:dyDescent="0.25">
      <c r="R327" s="9">
        <v>12</v>
      </c>
      <c r="U327" s="12"/>
    </row>
    <row r="328" spans="17:21" x14ac:dyDescent="0.25">
      <c r="Q328" s="9">
        <v>1819</v>
      </c>
      <c r="R328" s="9">
        <v>1</v>
      </c>
      <c r="T328" s="9">
        <v>26.8</v>
      </c>
      <c r="U328" s="12"/>
    </row>
    <row r="329" spans="17:21" x14ac:dyDescent="0.25">
      <c r="R329" s="9">
        <v>2</v>
      </c>
      <c r="T329" s="9">
        <v>25.6</v>
      </c>
      <c r="U329" s="12"/>
    </row>
    <row r="330" spans="17:21" x14ac:dyDescent="0.25">
      <c r="R330" s="9">
        <v>3</v>
      </c>
      <c r="T330" s="9">
        <v>24.8</v>
      </c>
      <c r="U330" s="12"/>
    </row>
    <row r="331" spans="17:21" x14ac:dyDescent="0.25">
      <c r="R331" s="9">
        <v>4</v>
      </c>
      <c r="T331" s="9">
        <v>25.3</v>
      </c>
      <c r="U331" s="12"/>
    </row>
    <row r="332" spans="17:21" x14ac:dyDescent="0.25">
      <c r="R332" s="9">
        <v>5</v>
      </c>
      <c r="T332" s="9">
        <v>25.7</v>
      </c>
      <c r="U332" s="12"/>
    </row>
    <row r="333" spans="17:21" x14ac:dyDescent="0.25">
      <c r="R333" s="9">
        <v>6</v>
      </c>
      <c r="T333" s="9">
        <v>24.1</v>
      </c>
      <c r="U333" s="12"/>
    </row>
    <row r="334" spans="17:21" x14ac:dyDescent="0.25">
      <c r="R334" s="9">
        <v>7</v>
      </c>
      <c r="T334" s="9">
        <v>26.3</v>
      </c>
      <c r="U334" s="12"/>
    </row>
    <row r="335" spans="17:21" x14ac:dyDescent="0.25">
      <c r="R335" s="9">
        <v>8</v>
      </c>
      <c r="T335" s="9">
        <v>25.8</v>
      </c>
      <c r="U335" s="12"/>
    </row>
    <row r="336" spans="17:21" x14ac:dyDescent="0.25">
      <c r="R336" s="9">
        <v>9</v>
      </c>
      <c r="T336" s="9">
        <v>24.2</v>
      </c>
      <c r="U336" s="12"/>
    </row>
    <row r="337" spans="17:21" x14ac:dyDescent="0.25">
      <c r="R337" s="9">
        <v>10</v>
      </c>
      <c r="T337" s="9">
        <v>25</v>
      </c>
      <c r="U337" s="12"/>
    </row>
    <row r="338" spans="17:21" x14ac:dyDescent="0.25">
      <c r="R338" s="9">
        <v>11</v>
      </c>
      <c r="T338" s="9">
        <v>24</v>
      </c>
      <c r="U338" s="12"/>
    </row>
    <row r="339" spans="17:21" x14ac:dyDescent="0.25">
      <c r="R339" s="9">
        <v>12</v>
      </c>
      <c r="T339" s="9">
        <v>22.6</v>
      </c>
      <c r="U339" s="12"/>
    </row>
    <row r="340" spans="17:21" x14ac:dyDescent="0.25">
      <c r="Q340" s="9">
        <v>1820</v>
      </c>
      <c r="R340" s="9">
        <v>1</v>
      </c>
      <c r="T340" s="9">
        <v>25.3</v>
      </c>
      <c r="U340" s="12">
        <f t="shared" ref="U340:U403" si="1">T340/T328-1</f>
        <v>-5.5970149253731338E-2</v>
      </c>
    </row>
    <row r="341" spans="17:21" x14ac:dyDescent="0.25">
      <c r="R341" s="9">
        <v>2</v>
      </c>
      <c r="T341" s="9">
        <v>24.1</v>
      </c>
      <c r="U341" s="12">
        <f t="shared" si="1"/>
        <v>-5.859375E-2</v>
      </c>
    </row>
    <row r="342" spans="17:21" x14ac:dyDescent="0.25">
      <c r="R342" s="9">
        <v>3</v>
      </c>
      <c r="T342" s="9">
        <v>22.7</v>
      </c>
      <c r="U342" s="12">
        <f t="shared" si="1"/>
        <v>-8.4677419354838745E-2</v>
      </c>
    </row>
    <row r="343" spans="17:21" x14ac:dyDescent="0.25">
      <c r="R343" s="9">
        <v>4</v>
      </c>
      <c r="T343" s="9">
        <v>24.5</v>
      </c>
      <c r="U343" s="12">
        <f t="shared" si="1"/>
        <v>-3.1620553359683834E-2</v>
      </c>
    </row>
    <row r="344" spans="17:21" x14ac:dyDescent="0.25">
      <c r="R344" s="9">
        <v>5</v>
      </c>
      <c r="T344" s="9">
        <v>24</v>
      </c>
      <c r="U344" s="12">
        <f t="shared" si="1"/>
        <v>-6.6147859922178975E-2</v>
      </c>
    </row>
    <row r="345" spans="17:21" x14ac:dyDescent="0.25">
      <c r="R345" s="9">
        <v>6</v>
      </c>
      <c r="T345" s="9">
        <v>22.7</v>
      </c>
      <c r="U345" s="12">
        <f t="shared" si="1"/>
        <v>-5.8091286307054069E-2</v>
      </c>
    </row>
    <row r="346" spans="17:21" x14ac:dyDescent="0.25">
      <c r="R346" s="9">
        <v>7</v>
      </c>
      <c r="T346" s="9">
        <v>25.4</v>
      </c>
      <c r="U346" s="12">
        <f t="shared" si="1"/>
        <v>-3.4220532319391705E-2</v>
      </c>
    </row>
    <row r="347" spans="17:21" x14ac:dyDescent="0.25">
      <c r="R347" s="9">
        <v>8</v>
      </c>
      <c r="T347" s="9">
        <v>24.6</v>
      </c>
      <c r="U347" s="12">
        <f t="shared" si="1"/>
        <v>-4.6511627906976716E-2</v>
      </c>
    </row>
    <row r="348" spans="17:21" x14ac:dyDescent="0.25">
      <c r="R348" s="9">
        <v>9</v>
      </c>
      <c r="T348" s="9">
        <v>23.4</v>
      </c>
      <c r="U348" s="12">
        <f t="shared" si="1"/>
        <v>-3.3057851239669422E-2</v>
      </c>
    </row>
    <row r="349" spans="17:21" x14ac:dyDescent="0.25">
      <c r="R349" s="9">
        <v>10</v>
      </c>
      <c r="T349" s="9">
        <v>23.9</v>
      </c>
      <c r="U349" s="12">
        <f t="shared" si="1"/>
        <v>-4.4000000000000039E-2</v>
      </c>
    </row>
    <row r="350" spans="17:21" x14ac:dyDescent="0.25">
      <c r="R350" s="9">
        <v>11</v>
      </c>
      <c r="T350" s="9">
        <v>23.6</v>
      </c>
      <c r="U350" s="12">
        <f t="shared" si="1"/>
        <v>-1.6666666666666607E-2</v>
      </c>
    </row>
    <row r="351" spans="17:21" x14ac:dyDescent="0.25">
      <c r="R351" s="9">
        <v>12</v>
      </c>
      <c r="T351" s="9">
        <v>22.5</v>
      </c>
      <c r="U351" s="12">
        <f t="shared" si="1"/>
        <v>-4.4247787610620648E-3</v>
      </c>
    </row>
    <row r="352" spans="17:21" x14ac:dyDescent="0.25">
      <c r="Q352" s="9">
        <v>1821</v>
      </c>
      <c r="R352" s="9">
        <v>1</v>
      </c>
      <c r="T352" s="9">
        <v>24.6</v>
      </c>
      <c r="U352" s="12">
        <f t="shared" si="1"/>
        <v>-2.7667984189723271E-2</v>
      </c>
    </row>
    <row r="353" spans="17:21" x14ac:dyDescent="0.25">
      <c r="R353" s="9">
        <v>2</v>
      </c>
      <c r="T353" s="9">
        <v>24.4</v>
      </c>
      <c r="U353" s="12">
        <f t="shared" si="1"/>
        <v>1.2448132780082943E-2</v>
      </c>
    </row>
    <row r="354" spans="17:21" x14ac:dyDescent="0.25">
      <c r="R354" s="9">
        <v>3</v>
      </c>
      <c r="T354" s="9">
        <v>23.6</v>
      </c>
      <c r="U354" s="12">
        <f t="shared" si="1"/>
        <v>3.9647577092511099E-2</v>
      </c>
    </row>
    <row r="355" spans="17:21" x14ac:dyDescent="0.25">
      <c r="R355" s="9">
        <v>4</v>
      </c>
      <c r="T355" s="9">
        <v>24.7</v>
      </c>
      <c r="U355" s="12">
        <f t="shared" si="1"/>
        <v>8.1632653061223248E-3</v>
      </c>
    </row>
    <row r="356" spans="17:21" x14ac:dyDescent="0.25">
      <c r="R356" s="9">
        <v>5</v>
      </c>
      <c r="T356" s="9">
        <v>23.6</v>
      </c>
      <c r="U356" s="12">
        <f t="shared" si="1"/>
        <v>-1.6666666666666607E-2</v>
      </c>
    </row>
    <row r="357" spans="17:21" x14ac:dyDescent="0.25">
      <c r="R357" s="9">
        <v>6</v>
      </c>
      <c r="T357" s="9">
        <v>20.8</v>
      </c>
      <c r="U357" s="12">
        <f t="shared" si="1"/>
        <v>-8.3700440528634346E-2</v>
      </c>
    </row>
    <row r="358" spans="17:21" x14ac:dyDescent="0.25">
      <c r="R358" s="9">
        <v>7</v>
      </c>
      <c r="T358" s="9">
        <v>21.9</v>
      </c>
      <c r="U358" s="12">
        <f t="shared" si="1"/>
        <v>-0.13779527559055116</v>
      </c>
    </row>
    <row r="359" spans="17:21" x14ac:dyDescent="0.25">
      <c r="R359" s="9">
        <v>8</v>
      </c>
      <c r="T359" s="9">
        <v>21.1</v>
      </c>
      <c r="U359" s="12">
        <f t="shared" si="1"/>
        <v>-0.14227642276422758</v>
      </c>
    </row>
    <row r="360" spans="17:21" x14ac:dyDescent="0.25">
      <c r="R360" s="9">
        <v>9</v>
      </c>
      <c r="T360" s="9">
        <v>19.5</v>
      </c>
      <c r="U360" s="12">
        <f t="shared" si="1"/>
        <v>-0.16666666666666663</v>
      </c>
    </row>
    <row r="361" spans="17:21" x14ac:dyDescent="0.25">
      <c r="R361" s="9">
        <v>10</v>
      </c>
      <c r="T361" s="9">
        <v>19.5</v>
      </c>
      <c r="U361" s="12">
        <f t="shared" si="1"/>
        <v>-0.18410041841004177</v>
      </c>
    </row>
    <row r="362" spans="17:21" x14ac:dyDescent="0.25">
      <c r="R362" s="9">
        <v>11</v>
      </c>
      <c r="T362" s="9">
        <v>18.899999999999999</v>
      </c>
      <c r="U362" s="12">
        <f t="shared" si="1"/>
        <v>-0.19915254237288149</v>
      </c>
    </row>
    <row r="363" spans="17:21" x14ac:dyDescent="0.25">
      <c r="R363" s="9">
        <v>12</v>
      </c>
      <c r="T363" s="9">
        <v>17.5</v>
      </c>
      <c r="U363" s="12">
        <f t="shared" si="1"/>
        <v>-0.22222222222222221</v>
      </c>
    </row>
    <row r="364" spans="17:21" x14ac:dyDescent="0.25">
      <c r="Q364" s="9">
        <v>1822</v>
      </c>
      <c r="R364" s="9">
        <v>1</v>
      </c>
      <c r="T364" s="9">
        <v>19.399999999999999</v>
      </c>
      <c r="U364" s="12">
        <f t="shared" si="1"/>
        <v>-0.21138211382113836</v>
      </c>
    </row>
    <row r="365" spans="17:21" x14ac:dyDescent="0.25">
      <c r="R365" s="9">
        <v>2</v>
      </c>
      <c r="T365" s="9">
        <v>18.8</v>
      </c>
      <c r="U365" s="12">
        <f t="shared" si="1"/>
        <v>-0.2295081967213114</v>
      </c>
    </row>
    <row r="366" spans="17:21" x14ac:dyDescent="0.25">
      <c r="R366" s="9">
        <v>3</v>
      </c>
      <c r="T366" s="9">
        <v>17.8</v>
      </c>
      <c r="U366" s="12">
        <f t="shared" si="1"/>
        <v>-0.24576271186440679</v>
      </c>
    </row>
    <row r="367" spans="17:21" x14ac:dyDescent="0.25">
      <c r="R367" s="9">
        <v>4</v>
      </c>
      <c r="T367" s="9">
        <v>18.2</v>
      </c>
      <c r="U367" s="12">
        <f t="shared" si="1"/>
        <v>-0.26315789473684215</v>
      </c>
    </row>
    <row r="368" spans="17:21" x14ac:dyDescent="0.25">
      <c r="R368" s="9">
        <v>5</v>
      </c>
      <c r="T368" s="9">
        <v>17.3</v>
      </c>
      <c r="U368" s="12">
        <f t="shared" si="1"/>
        <v>-0.26694915254237295</v>
      </c>
    </row>
    <row r="369" spans="17:21" x14ac:dyDescent="0.25">
      <c r="R369" s="9">
        <v>6</v>
      </c>
      <c r="T369" s="9">
        <v>16.600000000000001</v>
      </c>
      <c r="U369" s="12">
        <f t="shared" si="1"/>
        <v>-0.20192307692307687</v>
      </c>
    </row>
    <row r="370" spans="17:21" x14ac:dyDescent="0.25">
      <c r="R370" s="9">
        <v>7</v>
      </c>
      <c r="T370" s="9">
        <v>19.5</v>
      </c>
      <c r="U370" s="12">
        <f t="shared" si="1"/>
        <v>-0.1095890410958904</v>
      </c>
    </row>
    <row r="371" spans="17:21" x14ac:dyDescent="0.25">
      <c r="R371" s="9">
        <v>8</v>
      </c>
      <c r="T371" s="9">
        <v>18.5</v>
      </c>
      <c r="U371" s="12">
        <f t="shared" si="1"/>
        <v>-0.12322274881516593</v>
      </c>
    </row>
    <row r="372" spans="17:21" x14ac:dyDescent="0.25">
      <c r="R372" s="9">
        <v>9</v>
      </c>
      <c r="T372" s="9">
        <v>17.100000000000001</v>
      </c>
      <c r="U372" s="12">
        <f t="shared" si="1"/>
        <v>-0.12307692307692297</v>
      </c>
    </row>
    <row r="373" spans="17:21" x14ac:dyDescent="0.25">
      <c r="R373" s="9">
        <v>10</v>
      </c>
      <c r="T373" s="9">
        <v>17.600000000000001</v>
      </c>
      <c r="U373" s="12">
        <f t="shared" si="1"/>
        <v>-9.7435897435897312E-2</v>
      </c>
    </row>
    <row r="374" spans="17:21" x14ac:dyDescent="0.25">
      <c r="R374" s="9">
        <v>11</v>
      </c>
      <c r="T374" s="9">
        <v>17.5</v>
      </c>
      <c r="U374" s="12">
        <f t="shared" si="1"/>
        <v>-7.4074074074073959E-2</v>
      </c>
    </row>
    <row r="375" spans="17:21" x14ac:dyDescent="0.25">
      <c r="R375" s="9">
        <v>12</v>
      </c>
      <c r="T375" s="9">
        <v>16.399999999999999</v>
      </c>
      <c r="U375" s="12">
        <f t="shared" si="1"/>
        <v>-6.2857142857142945E-2</v>
      </c>
    </row>
    <row r="376" spans="17:21" x14ac:dyDescent="0.25">
      <c r="Q376" s="9">
        <v>1823</v>
      </c>
      <c r="R376" s="9">
        <v>1</v>
      </c>
      <c r="T376" s="9">
        <v>19.100000000000001</v>
      </c>
      <c r="U376" s="12">
        <f t="shared" si="1"/>
        <v>-1.546391752577303E-2</v>
      </c>
    </row>
    <row r="377" spans="17:21" x14ac:dyDescent="0.25">
      <c r="R377" s="9">
        <v>2</v>
      </c>
      <c r="T377" s="9">
        <v>18.2</v>
      </c>
      <c r="U377" s="12">
        <f t="shared" si="1"/>
        <v>-3.1914893617021378E-2</v>
      </c>
    </row>
    <row r="378" spans="17:21" x14ac:dyDescent="0.25">
      <c r="R378" s="9">
        <v>3</v>
      </c>
      <c r="T378" s="9">
        <v>17.3</v>
      </c>
      <c r="U378" s="12">
        <f t="shared" si="1"/>
        <v>-2.8089887640449396E-2</v>
      </c>
    </row>
    <row r="379" spans="17:21" x14ac:dyDescent="0.25">
      <c r="R379" s="9">
        <v>4</v>
      </c>
      <c r="T379" s="9">
        <v>18.61</v>
      </c>
      <c r="U379" s="12">
        <f t="shared" si="1"/>
        <v>2.2527472527472447E-2</v>
      </c>
    </row>
    <row r="380" spans="17:21" x14ac:dyDescent="0.25">
      <c r="R380" s="9">
        <v>5</v>
      </c>
      <c r="T380" s="9">
        <v>18.3</v>
      </c>
      <c r="U380" s="12">
        <f t="shared" si="1"/>
        <v>5.7803468208092568E-2</v>
      </c>
    </row>
    <row r="381" spans="17:21" x14ac:dyDescent="0.25">
      <c r="R381" s="9">
        <v>6</v>
      </c>
      <c r="T381" s="9">
        <v>17</v>
      </c>
      <c r="U381" s="12">
        <f t="shared" si="1"/>
        <v>2.409638554216853E-2</v>
      </c>
    </row>
    <row r="382" spans="17:21" x14ac:dyDescent="0.25">
      <c r="R382" s="9">
        <v>7</v>
      </c>
      <c r="T382" s="9">
        <v>19.7</v>
      </c>
      <c r="U382" s="12">
        <f t="shared" si="1"/>
        <v>1.025641025641022E-2</v>
      </c>
    </row>
    <row r="383" spans="17:21" x14ac:dyDescent="0.25">
      <c r="R383" s="9">
        <v>8</v>
      </c>
      <c r="T383" s="9">
        <v>19.7</v>
      </c>
      <c r="U383" s="12">
        <f t="shared" si="1"/>
        <v>6.4864864864864868E-2</v>
      </c>
    </row>
    <row r="384" spans="17:21" x14ac:dyDescent="0.25">
      <c r="R384" s="9">
        <v>9</v>
      </c>
      <c r="T384" s="9">
        <v>18.2</v>
      </c>
      <c r="U384" s="12">
        <f t="shared" si="1"/>
        <v>6.4327485380116789E-2</v>
      </c>
    </row>
    <row r="385" spans="17:21" x14ac:dyDescent="0.25">
      <c r="R385" s="9">
        <v>10</v>
      </c>
      <c r="T385" s="9">
        <v>18.7</v>
      </c>
      <c r="U385" s="12">
        <f t="shared" si="1"/>
        <v>6.2499999999999778E-2</v>
      </c>
    </row>
    <row r="386" spans="17:21" x14ac:dyDescent="0.25">
      <c r="R386" s="9">
        <v>11</v>
      </c>
      <c r="T386" s="9">
        <v>20.399999999999999</v>
      </c>
      <c r="U386" s="12">
        <f t="shared" si="1"/>
        <v>0.1657142857142857</v>
      </c>
    </row>
    <row r="387" spans="17:21" x14ac:dyDescent="0.25">
      <c r="R387" s="9">
        <v>12</v>
      </c>
      <c r="T387" s="9">
        <v>18</v>
      </c>
      <c r="U387" s="12">
        <f t="shared" si="1"/>
        <v>9.7560975609756184E-2</v>
      </c>
    </row>
    <row r="388" spans="17:21" x14ac:dyDescent="0.25">
      <c r="Q388" s="9">
        <v>1824</v>
      </c>
      <c r="R388" s="9">
        <v>1</v>
      </c>
      <c r="T388" s="9">
        <v>19.8</v>
      </c>
      <c r="U388" s="12">
        <f t="shared" si="1"/>
        <v>3.6649214659685736E-2</v>
      </c>
    </row>
    <row r="389" spans="17:21" x14ac:dyDescent="0.25">
      <c r="R389" s="9">
        <v>2</v>
      </c>
      <c r="T389" s="9">
        <v>20.100000000000001</v>
      </c>
      <c r="U389" s="12">
        <f t="shared" si="1"/>
        <v>0.10439560439560447</v>
      </c>
    </row>
    <row r="390" spans="17:21" x14ac:dyDescent="0.25">
      <c r="R390" s="9">
        <v>3</v>
      </c>
      <c r="T390" s="9">
        <v>19.100000000000001</v>
      </c>
      <c r="U390" s="12">
        <f t="shared" si="1"/>
        <v>0.10404624277456653</v>
      </c>
    </row>
    <row r="391" spans="17:21" x14ac:dyDescent="0.25">
      <c r="R391" s="9">
        <v>4</v>
      </c>
      <c r="T391" s="9">
        <v>20.6</v>
      </c>
      <c r="U391" s="12">
        <f t="shared" si="1"/>
        <v>0.10693175711982805</v>
      </c>
    </row>
    <row r="392" spans="17:21" x14ac:dyDescent="0.25">
      <c r="R392" s="9">
        <v>5</v>
      </c>
      <c r="T392" s="9">
        <v>19.899999999999999</v>
      </c>
      <c r="U392" s="12">
        <f t="shared" si="1"/>
        <v>8.7431693989070913E-2</v>
      </c>
    </row>
    <row r="393" spans="17:21" x14ac:dyDescent="0.25">
      <c r="R393" s="9">
        <v>6</v>
      </c>
      <c r="T393" s="9">
        <v>19.100000000000001</v>
      </c>
      <c r="U393" s="12">
        <f t="shared" si="1"/>
        <v>0.12352941176470589</v>
      </c>
    </row>
    <row r="394" spans="17:21" x14ac:dyDescent="0.25">
      <c r="R394" s="9">
        <v>7</v>
      </c>
      <c r="T394" s="9">
        <v>21.7</v>
      </c>
      <c r="U394" s="12">
        <f t="shared" si="1"/>
        <v>0.10152284263959399</v>
      </c>
    </row>
    <row r="395" spans="17:21" x14ac:dyDescent="0.25">
      <c r="R395" s="9">
        <v>8</v>
      </c>
      <c r="T395" s="9">
        <v>20.8</v>
      </c>
      <c r="U395" s="12">
        <f t="shared" si="1"/>
        <v>5.5837563451776706E-2</v>
      </c>
    </row>
    <row r="396" spans="17:21" x14ac:dyDescent="0.25">
      <c r="R396" s="9">
        <v>9</v>
      </c>
      <c r="T396" s="9">
        <v>19.2</v>
      </c>
      <c r="U396" s="12">
        <f t="shared" si="1"/>
        <v>5.4945054945054972E-2</v>
      </c>
    </row>
    <row r="397" spans="17:21" x14ac:dyDescent="0.25">
      <c r="R397" s="9">
        <v>10</v>
      </c>
      <c r="T397" s="9">
        <v>20.399999999999999</v>
      </c>
      <c r="U397" s="12">
        <f t="shared" si="1"/>
        <v>9.0909090909090828E-2</v>
      </c>
    </row>
    <row r="398" spans="17:21" x14ac:dyDescent="0.25">
      <c r="R398" s="9">
        <v>11</v>
      </c>
      <c r="T398" s="9">
        <v>21.1</v>
      </c>
      <c r="U398" s="12">
        <f t="shared" si="1"/>
        <v>3.4313725490196179E-2</v>
      </c>
    </row>
    <row r="399" spans="17:21" x14ac:dyDescent="0.25">
      <c r="R399" s="9">
        <v>12</v>
      </c>
      <c r="T399" s="9">
        <v>19.600000000000001</v>
      </c>
      <c r="U399" s="12">
        <f t="shared" si="1"/>
        <v>8.8888888888889017E-2</v>
      </c>
    </row>
    <row r="400" spans="17:21" x14ac:dyDescent="0.25">
      <c r="Q400" s="9">
        <v>1825</v>
      </c>
      <c r="R400" s="9">
        <v>1</v>
      </c>
      <c r="T400" s="9">
        <v>21.8</v>
      </c>
      <c r="U400" s="12">
        <f t="shared" si="1"/>
        <v>0.10101010101010099</v>
      </c>
    </row>
    <row r="401" spans="17:21" x14ac:dyDescent="0.25">
      <c r="R401" s="9">
        <v>2</v>
      </c>
      <c r="T401" s="9">
        <v>21.4</v>
      </c>
      <c r="U401" s="12">
        <f t="shared" si="1"/>
        <v>6.4676616915422702E-2</v>
      </c>
    </row>
    <row r="402" spans="17:21" x14ac:dyDescent="0.25">
      <c r="R402" s="9">
        <v>3</v>
      </c>
      <c r="T402" s="9">
        <v>19.8</v>
      </c>
      <c r="U402" s="12">
        <f t="shared" si="1"/>
        <v>3.6649214659685736E-2</v>
      </c>
    </row>
    <row r="403" spans="17:21" x14ac:dyDescent="0.25">
      <c r="R403" s="9">
        <v>4</v>
      </c>
      <c r="T403" s="9">
        <v>20.7</v>
      </c>
      <c r="U403" s="12">
        <f t="shared" si="1"/>
        <v>4.8543689320388328E-3</v>
      </c>
    </row>
    <row r="404" spans="17:21" x14ac:dyDescent="0.25">
      <c r="R404" s="9">
        <v>5</v>
      </c>
      <c r="T404" s="9">
        <v>20</v>
      </c>
      <c r="U404" s="12">
        <f t="shared" ref="U404:U467" si="2">T404/T392-1</f>
        <v>5.0251256281408363E-3</v>
      </c>
    </row>
    <row r="405" spans="17:21" x14ac:dyDescent="0.25">
      <c r="R405" s="9">
        <v>6</v>
      </c>
      <c r="T405" s="9">
        <v>18.7</v>
      </c>
      <c r="U405" s="12">
        <f t="shared" si="2"/>
        <v>-2.0942408376963484E-2</v>
      </c>
    </row>
    <row r="406" spans="17:21" x14ac:dyDescent="0.25">
      <c r="R406" s="9">
        <v>7</v>
      </c>
      <c r="T406" s="9">
        <v>20.9</v>
      </c>
      <c r="U406" s="12">
        <f t="shared" si="2"/>
        <v>-3.6866359447004671E-2</v>
      </c>
    </row>
    <row r="407" spans="17:21" x14ac:dyDescent="0.25">
      <c r="R407" s="9">
        <v>8</v>
      </c>
      <c r="T407" s="9">
        <v>19.7</v>
      </c>
      <c r="U407" s="12">
        <f t="shared" si="2"/>
        <v>-5.2884615384615419E-2</v>
      </c>
    </row>
    <row r="408" spans="17:21" x14ac:dyDescent="0.25">
      <c r="R408" s="9">
        <v>9</v>
      </c>
      <c r="T408" s="9">
        <v>18.5</v>
      </c>
      <c r="U408" s="12">
        <f t="shared" si="2"/>
        <v>-3.6458333333333259E-2</v>
      </c>
    </row>
    <row r="409" spans="17:21" x14ac:dyDescent="0.25">
      <c r="R409" s="9">
        <v>10</v>
      </c>
      <c r="T409" s="9">
        <v>18.8</v>
      </c>
      <c r="U409" s="12">
        <f t="shared" si="2"/>
        <v>-7.8431372549019551E-2</v>
      </c>
    </row>
    <row r="410" spans="17:21" x14ac:dyDescent="0.25">
      <c r="R410" s="9">
        <v>11</v>
      </c>
      <c r="T410" s="9">
        <v>17.899999999999999</v>
      </c>
      <c r="U410" s="12">
        <f t="shared" si="2"/>
        <v>-0.15165876777251197</v>
      </c>
    </row>
    <row r="411" spans="17:21" x14ac:dyDescent="0.25">
      <c r="R411" s="9">
        <v>12</v>
      </c>
      <c r="T411" s="9">
        <v>22.2</v>
      </c>
      <c r="U411" s="12">
        <f t="shared" si="2"/>
        <v>0.13265306122448961</v>
      </c>
    </row>
    <row r="412" spans="17:21" x14ac:dyDescent="0.25">
      <c r="Q412" s="9">
        <v>1826</v>
      </c>
      <c r="R412" s="9">
        <v>1</v>
      </c>
      <c r="T412" s="9">
        <v>24.9</v>
      </c>
      <c r="U412" s="12">
        <f t="shared" si="2"/>
        <v>0.14220183486238525</v>
      </c>
    </row>
    <row r="413" spans="17:21" x14ac:dyDescent="0.25">
      <c r="R413" s="9">
        <v>2</v>
      </c>
      <c r="T413" s="9">
        <v>24.1</v>
      </c>
      <c r="U413" s="12">
        <f t="shared" si="2"/>
        <v>0.1261682242990656</v>
      </c>
    </row>
    <row r="414" spans="17:21" x14ac:dyDescent="0.25">
      <c r="R414" s="9">
        <v>3</v>
      </c>
      <c r="T414" s="9">
        <v>24.4</v>
      </c>
      <c r="U414" s="12">
        <f t="shared" si="2"/>
        <v>0.23232323232323226</v>
      </c>
    </row>
    <row r="415" spans="17:21" x14ac:dyDescent="0.25">
      <c r="R415" s="9">
        <v>4</v>
      </c>
      <c r="T415" s="9">
        <v>24.9</v>
      </c>
      <c r="U415" s="12">
        <f t="shared" si="2"/>
        <v>0.20289855072463769</v>
      </c>
    </row>
    <row r="416" spans="17:21" x14ac:dyDescent="0.25">
      <c r="R416" s="9">
        <v>5</v>
      </c>
      <c r="T416" s="9">
        <v>22.7</v>
      </c>
      <c r="U416" s="12">
        <f t="shared" si="2"/>
        <v>0.13500000000000001</v>
      </c>
    </row>
    <row r="417" spans="17:21" x14ac:dyDescent="0.25">
      <c r="R417" s="9">
        <v>6</v>
      </c>
      <c r="T417" s="9">
        <v>21</v>
      </c>
      <c r="U417" s="12">
        <f t="shared" si="2"/>
        <v>0.12299465240641716</v>
      </c>
    </row>
    <row r="418" spans="17:21" x14ac:dyDescent="0.25">
      <c r="R418" s="9">
        <v>7</v>
      </c>
      <c r="T418" s="9">
        <v>22.5</v>
      </c>
      <c r="U418" s="12">
        <f t="shared" si="2"/>
        <v>7.6555023923445153E-2</v>
      </c>
    </row>
    <row r="419" spans="17:21" x14ac:dyDescent="0.25">
      <c r="R419" s="9">
        <v>8</v>
      </c>
      <c r="T419" s="9">
        <v>21.9</v>
      </c>
      <c r="U419" s="12">
        <f t="shared" si="2"/>
        <v>0.11167512690355319</v>
      </c>
    </row>
    <row r="420" spans="17:21" x14ac:dyDescent="0.25">
      <c r="R420" s="9">
        <v>9</v>
      </c>
      <c r="T420" s="9">
        <v>20.8</v>
      </c>
      <c r="U420" s="12">
        <f t="shared" si="2"/>
        <v>0.12432432432432439</v>
      </c>
    </row>
    <row r="421" spans="17:21" x14ac:dyDescent="0.25">
      <c r="R421" s="9">
        <v>10</v>
      </c>
      <c r="T421" s="9">
        <v>20.5</v>
      </c>
      <c r="U421" s="12">
        <f t="shared" si="2"/>
        <v>9.0425531914893664E-2</v>
      </c>
    </row>
    <row r="422" spans="17:21" x14ac:dyDescent="0.25">
      <c r="R422" s="9">
        <v>11</v>
      </c>
      <c r="T422" s="9">
        <v>20.399999999999999</v>
      </c>
      <c r="U422" s="12">
        <f t="shared" si="2"/>
        <v>0.13966480446927365</v>
      </c>
    </row>
    <row r="423" spans="17:21" x14ac:dyDescent="0.25">
      <c r="R423" s="9">
        <v>12</v>
      </c>
      <c r="T423" s="9">
        <v>19.100000000000001</v>
      </c>
      <c r="U423" s="12">
        <f t="shared" si="2"/>
        <v>-0.13963963963963955</v>
      </c>
    </row>
    <row r="424" spans="17:21" x14ac:dyDescent="0.25">
      <c r="Q424" s="9">
        <v>1827</v>
      </c>
      <c r="R424" s="9">
        <v>1</v>
      </c>
      <c r="T424" s="9">
        <v>21.2</v>
      </c>
      <c r="U424" s="12">
        <f t="shared" si="2"/>
        <v>-0.14859437751004012</v>
      </c>
    </row>
    <row r="425" spans="17:21" x14ac:dyDescent="0.25">
      <c r="R425" s="9">
        <v>2</v>
      </c>
      <c r="T425" s="9">
        <v>21.8</v>
      </c>
      <c r="U425" s="12">
        <f t="shared" si="2"/>
        <v>-9.5435684647302899E-2</v>
      </c>
    </row>
    <row r="426" spans="17:21" x14ac:dyDescent="0.25">
      <c r="R426" s="9">
        <v>3</v>
      </c>
      <c r="T426" s="9">
        <v>20.9</v>
      </c>
      <c r="U426" s="12">
        <f t="shared" si="2"/>
        <v>-0.14344262295081966</v>
      </c>
    </row>
    <row r="427" spans="17:21" x14ac:dyDescent="0.25">
      <c r="R427" s="9">
        <v>4</v>
      </c>
      <c r="T427" s="9">
        <v>22.4</v>
      </c>
      <c r="U427" s="12">
        <f t="shared" si="2"/>
        <v>-0.10040160642570284</v>
      </c>
    </row>
    <row r="428" spans="17:21" x14ac:dyDescent="0.25">
      <c r="R428" s="9">
        <v>5</v>
      </c>
      <c r="T428" s="9">
        <v>22.2</v>
      </c>
      <c r="U428" s="12">
        <f t="shared" si="2"/>
        <v>-2.2026431718061623E-2</v>
      </c>
    </row>
    <row r="429" spans="17:21" x14ac:dyDescent="0.25">
      <c r="R429" s="9">
        <v>6</v>
      </c>
      <c r="T429" s="9">
        <v>20.5</v>
      </c>
      <c r="U429" s="12">
        <f t="shared" si="2"/>
        <v>-2.3809523809523836E-2</v>
      </c>
    </row>
    <row r="430" spans="17:21" x14ac:dyDescent="0.25">
      <c r="R430" s="9">
        <v>7</v>
      </c>
      <c r="T430" s="9">
        <v>22.8</v>
      </c>
      <c r="U430" s="12">
        <f t="shared" si="2"/>
        <v>1.3333333333333419E-2</v>
      </c>
    </row>
    <row r="431" spans="17:21" x14ac:dyDescent="0.25">
      <c r="R431" s="9">
        <v>8</v>
      </c>
      <c r="T431" s="9">
        <v>23</v>
      </c>
      <c r="U431" s="12">
        <f t="shared" si="2"/>
        <v>5.0228310502283158E-2</v>
      </c>
    </row>
    <row r="432" spans="17:21" x14ac:dyDescent="0.25">
      <c r="R432" s="9">
        <v>9</v>
      </c>
      <c r="T432" s="9">
        <v>21.6</v>
      </c>
      <c r="U432" s="12">
        <f t="shared" si="2"/>
        <v>3.8461538461538547E-2</v>
      </c>
    </row>
    <row r="433" spans="17:21" x14ac:dyDescent="0.25">
      <c r="R433" s="9">
        <v>10</v>
      </c>
      <c r="T433" s="9">
        <v>21.6</v>
      </c>
      <c r="U433" s="12">
        <f t="shared" si="2"/>
        <v>5.3658536585365901E-2</v>
      </c>
    </row>
    <row r="434" spans="17:21" x14ac:dyDescent="0.25">
      <c r="R434" s="9">
        <v>11</v>
      </c>
      <c r="T434" s="9">
        <v>21.4</v>
      </c>
      <c r="U434" s="12">
        <f t="shared" si="2"/>
        <v>4.9019607843137303E-2</v>
      </c>
    </row>
    <row r="435" spans="17:21" x14ac:dyDescent="0.25">
      <c r="R435" s="9">
        <v>12</v>
      </c>
      <c r="T435" s="9">
        <v>19.8</v>
      </c>
      <c r="U435" s="12">
        <f t="shared" si="2"/>
        <v>3.6649214659685736E-2</v>
      </c>
    </row>
    <row r="436" spans="17:21" x14ac:dyDescent="0.25">
      <c r="Q436" s="9">
        <v>1828</v>
      </c>
      <c r="R436" s="9">
        <v>1</v>
      </c>
      <c r="T436" s="9">
        <v>21.7</v>
      </c>
      <c r="U436" s="12">
        <f t="shared" si="2"/>
        <v>2.3584905660377409E-2</v>
      </c>
    </row>
    <row r="437" spans="17:21" x14ac:dyDescent="0.25">
      <c r="R437" s="9">
        <v>2</v>
      </c>
      <c r="T437" s="9">
        <v>22.5</v>
      </c>
      <c r="U437" s="12">
        <f t="shared" si="2"/>
        <v>3.2110091743119185E-2</v>
      </c>
    </row>
    <row r="438" spans="17:21" x14ac:dyDescent="0.25">
      <c r="R438" s="9">
        <v>3</v>
      </c>
      <c r="T438" s="9">
        <v>20.7</v>
      </c>
      <c r="U438" s="12">
        <f t="shared" si="2"/>
        <v>-9.5693779904305609E-3</v>
      </c>
    </row>
    <row r="439" spans="17:21" x14ac:dyDescent="0.25">
      <c r="R439" s="9">
        <v>4</v>
      </c>
      <c r="T439" s="9">
        <v>21.2</v>
      </c>
      <c r="U439" s="12">
        <f t="shared" si="2"/>
        <v>-5.3571428571428492E-2</v>
      </c>
    </row>
    <row r="440" spans="17:21" x14ac:dyDescent="0.25">
      <c r="R440" s="9">
        <v>5</v>
      </c>
      <c r="T440" s="9">
        <v>21.1</v>
      </c>
      <c r="U440" s="12">
        <f t="shared" si="2"/>
        <v>-4.9549549549549488E-2</v>
      </c>
    </row>
    <row r="441" spans="17:21" x14ac:dyDescent="0.25">
      <c r="R441" s="9">
        <v>6</v>
      </c>
      <c r="T441" s="9">
        <v>19.600000000000001</v>
      </c>
      <c r="U441" s="12">
        <f t="shared" si="2"/>
        <v>-4.3902439024390172E-2</v>
      </c>
    </row>
    <row r="442" spans="17:21" x14ac:dyDescent="0.25">
      <c r="R442" s="9">
        <v>7</v>
      </c>
      <c r="T442" s="9">
        <v>21.8</v>
      </c>
      <c r="U442" s="12">
        <f t="shared" si="2"/>
        <v>-4.3859649122807043E-2</v>
      </c>
    </row>
    <row r="443" spans="17:21" x14ac:dyDescent="0.25">
      <c r="R443" s="9">
        <v>8</v>
      </c>
      <c r="T443" s="9">
        <v>21.9</v>
      </c>
      <c r="U443" s="12">
        <f t="shared" si="2"/>
        <v>-4.7826086956521796E-2</v>
      </c>
    </row>
    <row r="444" spans="17:21" x14ac:dyDescent="0.25">
      <c r="R444" s="9">
        <v>9</v>
      </c>
      <c r="T444" s="9">
        <v>20.8</v>
      </c>
      <c r="U444" s="12">
        <f t="shared" si="2"/>
        <v>-3.703703703703709E-2</v>
      </c>
    </row>
    <row r="445" spans="17:21" x14ac:dyDescent="0.25">
      <c r="R445" s="9">
        <v>10</v>
      </c>
      <c r="T445" s="9">
        <v>21.1</v>
      </c>
      <c r="U445" s="12">
        <f t="shared" si="2"/>
        <v>-2.314814814814814E-2</v>
      </c>
    </row>
    <row r="446" spans="17:21" x14ac:dyDescent="0.25">
      <c r="R446" s="9">
        <v>11</v>
      </c>
      <c r="T446" s="9">
        <v>20.6</v>
      </c>
      <c r="U446" s="12">
        <f t="shared" si="2"/>
        <v>-3.7383177570093351E-2</v>
      </c>
    </row>
    <row r="447" spans="17:21" x14ac:dyDescent="0.25">
      <c r="R447" s="9">
        <v>12</v>
      </c>
      <c r="T447" s="9">
        <v>19.5</v>
      </c>
      <c r="U447" s="12">
        <f t="shared" si="2"/>
        <v>-1.5151515151515138E-2</v>
      </c>
    </row>
    <row r="448" spans="17:21" x14ac:dyDescent="0.25">
      <c r="Q448" s="9">
        <v>1829</v>
      </c>
      <c r="R448" s="9">
        <v>1</v>
      </c>
      <c r="T448" s="9">
        <v>21</v>
      </c>
      <c r="U448" s="12">
        <f t="shared" si="2"/>
        <v>-3.2258064516129004E-2</v>
      </c>
    </row>
    <row r="449" spans="17:21" x14ac:dyDescent="0.25">
      <c r="R449" s="9">
        <v>2</v>
      </c>
      <c r="T449" s="9">
        <v>20.5</v>
      </c>
      <c r="U449" s="12">
        <f t="shared" si="2"/>
        <v>-8.8888888888888906E-2</v>
      </c>
    </row>
    <row r="450" spans="17:21" x14ac:dyDescent="0.25">
      <c r="R450" s="9">
        <v>3</v>
      </c>
      <c r="T450" s="9">
        <v>19.3</v>
      </c>
      <c r="U450" s="12">
        <f t="shared" si="2"/>
        <v>-6.7632850241545861E-2</v>
      </c>
    </row>
    <row r="451" spans="17:21" x14ac:dyDescent="0.25">
      <c r="R451" s="9">
        <v>4</v>
      </c>
      <c r="T451" s="9">
        <v>20.2</v>
      </c>
      <c r="U451" s="12">
        <f t="shared" si="2"/>
        <v>-4.7169811320754707E-2</v>
      </c>
    </row>
    <row r="452" spans="17:21" x14ac:dyDescent="0.25">
      <c r="R452" s="9">
        <v>5</v>
      </c>
      <c r="T452" s="9">
        <v>20</v>
      </c>
      <c r="U452" s="12">
        <f t="shared" si="2"/>
        <v>-5.2132701421801042E-2</v>
      </c>
    </row>
    <row r="453" spans="17:21" x14ac:dyDescent="0.25">
      <c r="R453" s="9">
        <v>6</v>
      </c>
      <c r="T453" s="9">
        <v>18.399999999999999</v>
      </c>
      <c r="U453" s="12">
        <f t="shared" si="2"/>
        <v>-6.1224489795918546E-2</v>
      </c>
    </row>
    <row r="454" spans="17:21" x14ac:dyDescent="0.25">
      <c r="R454" s="9">
        <v>7</v>
      </c>
      <c r="T454" s="9">
        <v>20.3</v>
      </c>
      <c r="U454" s="12">
        <f t="shared" si="2"/>
        <v>-6.8807339449541316E-2</v>
      </c>
    </row>
    <row r="455" spans="17:21" x14ac:dyDescent="0.25">
      <c r="R455" s="9">
        <v>8</v>
      </c>
      <c r="T455" s="9">
        <v>20</v>
      </c>
      <c r="U455" s="12">
        <f t="shared" si="2"/>
        <v>-8.6757990867579848E-2</v>
      </c>
    </row>
    <row r="456" spans="17:21" x14ac:dyDescent="0.25">
      <c r="R456" s="9">
        <v>9</v>
      </c>
      <c r="T456" s="9">
        <v>19</v>
      </c>
      <c r="U456" s="12">
        <f t="shared" si="2"/>
        <v>-8.6538461538461564E-2</v>
      </c>
    </row>
    <row r="457" spans="17:21" x14ac:dyDescent="0.25">
      <c r="R457" s="9">
        <v>10</v>
      </c>
      <c r="T457" s="9">
        <v>19.3</v>
      </c>
      <c r="U457" s="12">
        <f t="shared" si="2"/>
        <v>-8.5308056872037907E-2</v>
      </c>
    </row>
    <row r="458" spans="17:21" x14ac:dyDescent="0.25">
      <c r="R458" s="9">
        <v>11</v>
      </c>
      <c r="T458" s="9">
        <v>19.2</v>
      </c>
      <c r="U458" s="12">
        <f t="shared" si="2"/>
        <v>-6.796116504854377E-2</v>
      </c>
    </row>
    <row r="459" spans="17:21" x14ac:dyDescent="0.25">
      <c r="R459" s="9">
        <v>12</v>
      </c>
      <c r="T459" s="9">
        <v>18</v>
      </c>
      <c r="U459" s="12">
        <f t="shared" si="2"/>
        <v>-7.6923076923076872E-2</v>
      </c>
    </row>
    <row r="460" spans="17:21" x14ac:dyDescent="0.25">
      <c r="Q460" s="9">
        <v>1830</v>
      </c>
      <c r="R460" s="9">
        <v>1</v>
      </c>
      <c r="T460" s="9">
        <v>19.8</v>
      </c>
      <c r="U460" s="12">
        <f t="shared" si="2"/>
        <v>-5.7142857142857162E-2</v>
      </c>
    </row>
    <row r="461" spans="17:21" x14ac:dyDescent="0.25">
      <c r="R461" s="9">
        <v>2</v>
      </c>
      <c r="T461" s="9">
        <v>20.5</v>
      </c>
      <c r="U461" s="12">
        <f t="shared" si="2"/>
        <v>0</v>
      </c>
    </row>
    <row r="462" spans="17:21" x14ac:dyDescent="0.25">
      <c r="R462" s="9">
        <v>3</v>
      </c>
      <c r="T462" s="9">
        <v>19.8</v>
      </c>
      <c r="U462" s="12">
        <f t="shared" si="2"/>
        <v>2.5906735751295429E-2</v>
      </c>
    </row>
    <row r="463" spans="17:21" x14ac:dyDescent="0.25">
      <c r="R463" s="9">
        <v>4</v>
      </c>
      <c r="T463" s="9">
        <v>21.3</v>
      </c>
      <c r="U463" s="12">
        <f t="shared" si="2"/>
        <v>5.4455445544554504E-2</v>
      </c>
    </row>
    <row r="464" spans="17:21" x14ac:dyDescent="0.25">
      <c r="R464" s="9">
        <v>5</v>
      </c>
      <c r="T464" s="9">
        <v>21.6</v>
      </c>
      <c r="U464" s="12">
        <f t="shared" si="2"/>
        <v>8.0000000000000071E-2</v>
      </c>
    </row>
    <row r="465" spans="17:21" x14ac:dyDescent="0.25">
      <c r="R465" s="9">
        <v>6</v>
      </c>
      <c r="T465" s="9">
        <v>20</v>
      </c>
      <c r="U465" s="12">
        <f t="shared" si="2"/>
        <v>8.6956521739130599E-2</v>
      </c>
    </row>
    <row r="466" spans="17:21" x14ac:dyDescent="0.25">
      <c r="R466" s="9">
        <v>7</v>
      </c>
      <c r="T466" s="9">
        <v>21.9</v>
      </c>
      <c r="U466" s="12">
        <f t="shared" si="2"/>
        <v>7.8817733990147687E-2</v>
      </c>
    </row>
    <row r="467" spans="17:21" x14ac:dyDescent="0.25">
      <c r="R467" s="9">
        <v>8</v>
      </c>
      <c r="T467" s="9">
        <v>21.8</v>
      </c>
      <c r="U467" s="12">
        <f t="shared" si="2"/>
        <v>9.000000000000008E-2</v>
      </c>
    </row>
    <row r="468" spans="17:21" x14ac:dyDescent="0.25">
      <c r="R468" s="9">
        <v>9</v>
      </c>
      <c r="T468" s="9">
        <v>20.2</v>
      </c>
      <c r="U468" s="12">
        <f t="shared" ref="U468:U531" si="3">T468/T456-1</f>
        <v>6.315789473684208E-2</v>
      </c>
    </row>
    <row r="469" spans="17:21" x14ac:dyDescent="0.25">
      <c r="R469" s="9">
        <v>10</v>
      </c>
      <c r="T469" s="9">
        <v>20.3</v>
      </c>
      <c r="U469" s="12">
        <f t="shared" si="3"/>
        <v>5.1813471502590636E-2</v>
      </c>
    </row>
    <row r="470" spans="17:21" x14ac:dyDescent="0.25">
      <c r="R470" s="9">
        <v>11</v>
      </c>
      <c r="T470" s="9">
        <v>19.899999999999999</v>
      </c>
      <c r="U470" s="12">
        <f t="shared" si="3"/>
        <v>3.6458333333333259E-2</v>
      </c>
    </row>
    <row r="471" spans="17:21" x14ac:dyDescent="0.25">
      <c r="R471" s="9">
        <v>12</v>
      </c>
      <c r="T471" s="9">
        <v>18.399999999999999</v>
      </c>
      <c r="U471" s="12">
        <f t="shared" si="3"/>
        <v>2.2222222222222143E-2</v>
      </c>
    </row>
    <row r="472" spans="17:21" x14ac:dyDescent="0.25">
      <c r="Q472" s="9">
        <v>1831</v>
      </c>
      <c r="R472" s="9">
        <v>1</v>
      </c>
      <c r="T472" s="9">
        <v>19.8</v>
      </c>
      <c r="U472" s="12">
        <f t="shared" si="3"/>
        <v>0</v>
      </c>
    </row>
    <row r="473" spans="17:21" x14ac:dyDescent="0.25">
      <c r="R473" s="9">
        <v>2</v>
      </c>
      <c r="T473" s="9">
        <v>20</v>
      </c>
      <c r="U473" s="12">
        <f t="shared" si="3"/>
        <v>-2.4390243902439046E-2</v>
      </c>
    </row>
    <row r="474" spans="17:21" x14ac:dyDescent="0.25">
      <c r="R474" s="9">
        <v>3</v>
      </c>
      <c r="T474" s="9">
        <v>18.899999999999999</v>
      </c>
      <c r="U474" s="12">
        <f t="shared" si="3"/>
        <v>-4.5454545454545525E-2</v>
      </c>
    </row>
    <row r="475" spans="17:21" x14ac:dyDescent="0.25">
      <c r="R475" s="9">
        <v>4</v>
      </c>
      <c r="T475" s="9">
        <v>19.5</v>
      </c>
      <c r="U475" s="12">
        <f t="shared" si="3"/>
        <v>-8.4507042253521125E-2</v>
      </c>
    </row>
    <row r="476" spans="17:21" x14ac:dyDescent="0.25">
      <c r="R476" s="9">
        <v>5</v>
      </c>
      <c r="T476" s="9">
        <v>18.5</v>
      </c>
      <c r="U476" s="12">
        <f t="shared" si="3"/>
        <v>-0.1435185185185186</v>
      </c>
    </row>
    <row r="477" spans="17:21" x14ac:dyDescent="0.25">
      <c r="R477" s="9">
        <v>6</v>
      </c>
      <c r="T477" s="9">
        <v>17.7</v>
      </c>
      <c r="U477" s="12">
        <f t="shared" si="3"/>
        <v>-0.11499999999999999</v>
      </c>
    </row>
    <row r="478" spans="17:21" x14ac:dyDescent="0.25">
      <c r="R478" s="9">
        <v>7</v>
      </c>
      <c r="T478" s="9">
        <v>19.2</v>
      </c>
      <c r="U478" s="12">
        <f t="shared" si="3"/>
        <v>-0.12328767123287665</v>
      </c>
    </row>
    <row r="479" spans="17:21" x14ac:dyDescent="0.25">
      <c r="R479" s="9">
        <v>8</v>
      </c>
      <c r="T479" s="9">
        <v>18.899999999999999</v>
      </c>
      <c r="U479" s="12">
        <f t="shared" si="3"/>
        <v>-0.13302752293577991</v>
      </c>
    </row>
    <row r="480" spans="17:21" x14ac:dyDescent="0.25">
      <c r="R480" s="9">
        <v>9</v>
      </c>
      <c r="T480" s="9">
        <v>18</v>
      </c>
      <c r="U480" s="12">
        <f t="shared" si="3"/>
        <v>-0.1089108910891089</v>
      </c>
    </row>
    <row r="481" spans="17:21" x14ac:dyDescent="0.25">
      <c r="R481" s="9">
        <v>10</v>
      </c>
      <c r="T481" s="9">
        <v>18.3</v>
      </c>
      <c r="U481" s="12">
        <f t="shared" si="3"/>
        <v>-9.852216748768472E-2</v>
      </c>
    </row>
    <row r="482" spans="17:21" x14ac:dyDescent="0.25">
      <c r="R482" s="9">
        <v>11</v>
      </c>
      <c r="T482" s="9">
        <v>18</v>
      </c>
      <c r="U482" s="12">
        <f t="shared" si="3"/>
        <v>-9.5477386934673336E-2</v>
      </c>
    </row>
    <row r="483" spans="17:21" x14ac:dyDescent="0.25">
      <c r="R483" s="9">
        <v>12</v>
      </c>
      <c r="T483" s="9">
        <v>16.899999999999999</v>
      </c>
      <c r="U483" s="12">
        <f t="shared" si="3"/>
        <v>-8.1521739130434812E-2</v>
      </c>
    </row>
    <row r="484" spans="17:21" x14ac:dyDescent="0.25">
      <c r="Q484" s="9">
        <v>1832</v>
      </c>
      <c r="R484" s="9">
        <v>1</v>
      </c>
      <c r="T484" s="9">
        <v>18.5</v>
      </c>
      <c r="U484" s="12">
        <f t="shared" si="3"/>
        <v>-6.5656565656565635E-2</v>
      </c>
    </row>
    <row r="485" spans="17:21" x14ac:dyDescent="0.25">
      <c r="R485" s="9">
        <v>2</v>
      </c>
      <c r="T485" s="9">
        <v>18.600000000000001</v>
      </c>
      <c r="U485" s="12">
        <f t="shared" si="3"/>
        <v>-6.9999999999999951E-2</v>
      </c>
    </row>
    <row r="486" spans="17:21" x14ac:dyDescent="0.25">
      <c r="R486" s="9">
        <v>3</v>
      </c>
      <c r="T486" s="9">
        <v>17.7</v>
      </c>
      <c r="U486" s="12">
        <f t="shared" si="3"/>
        <v>-6.3492063492063489E-2</v>
      </c>
    </row>
    <row r="487" spans="17:21" x14ac:dyDescent="0.25">
      <c r="R487" s="9">
        <v>4</v>
      </c>
      <c r="T487" s="9">
        <v>18.7</v>
      </c>
      <c r="U487" s="12">
        <f t="shared" si="3"/>
        <v>-4.1025641025641102E-2</v>
      </c>
    </row>
    <row r="488" spans="17:21" x14ac:dyDescent="0.25">
      <c r="R488" s="9">
        <v>5</v>
      </c>
      <c r="T488" s="9">
        <v>18.399999999999999</v>
      </c>
      <c r="U488" s="12">
        <f t="shared" si="3"/>
        <v>-5.4054054054054612E-3</v>
      </c>
    </row>
    <row r="489" spans="17:21" x14ac:dyDescent="0.25">
      <c r="R489" s="9">
        <v>6</v>
      </c>
      <c r="T489" s="9">
        <v>17</v>
      </c>
      <c r="U489" s="12">
        <f t="shared" si="3"/>
        <v>-3.9548022598870025E-2</v>
      </c>
    </row>
    <row r="490" spans="17:21" x14ac:dyDescent="0.25">
      <c r="R490" s="9">
        <v>7</v>
      </c>
      <c r="T490" s="9">
        <v>18.5</v>
      </c>
      <c r="U490" s="12">
        <f t="shared" si="3"/>
        <v>-3.6458333333333259E-2</v>
      </c>
    </row>
    <row r="491" spans="17:21" x14ac:dyDescent="0.25">
      <c r="R491" s="9">
        <v>8</v>
      </c>
      <c r="T491" s="9">
        <v>18.399999999999999</v>
      </c>
      <c r="U491" s="12">
        <f t="shared" si="3"/>
        <v>-2.6455026455026509E-2</v>
      </c>
    </row>
    <row r="492" spans="17:21" x14ac:dyDescent="0.25">
      <c r="R492" s="9">
        <v>9</v>
      </c>
      <c r="T492" s="9">
        <v>17.5</v>
      </c>
      <c r="U492" s="12">
        <f t="shared" si="3"/>
        <v>-2.777777777777779E-2</v>
      </c>
    </row>
    <row r="493" spans="17:21" x14ac:dyDescent="0.25">
      <c r="R493" s="9">
        <v>10</v>
      </c>
      <c r="T493" s="9">
        <v>18.2</v>
      </c>
      <c r="U493" s="12">
        <f t="shared" si="3"/>
        <v>-5.464480874317057E-3</v>
      </c>
    </row>
    <row r="494" spans="17:21" x14ac:dyDescent="0.25">
      <c r="R494" s="9">
        <v>11</v>
      </c>
      <c r="T494" s="9">
        <v>18.399999999999999</v>
      </c>
      <c r="U494" s="12">
        <f t="shared" si="3"/>
        <v>2.2222222222222143E-2</v>
      </c>
    </row>
    <row r="495" spans="17:21" x14ac:dyDescent="0.25">
      <c r="R495" s="9">
        <v>12</v>
      </c>
      <c r="T495" s="9">
        <v>17.3</v>
      </c>
      <c r="U495" s="12">
        <f t="shared" si="3"/>
        <v>2.3668639053254559E-2</v>
      </c>
    </row>
    <row r="496" spans="17:21" x14ac:dyDescent="0.25">
      <c r="Q496" s="9">
        <v>1833</v>
      </c>
      <c r="R496" s="9">
        <v>1</v>
      </c>
      <c r="T496" s="9">
        <v>18.899999999999999</v>
      </c>
      <c r="U496" s="12">
        <f t="shared" si="3"/>
        <v>2.1621621621621623E-2</v>
      </c>
    </row>
    <row r="497" spans="17:21" x14ac:dyDescent="0.25">
      <c r="R497" s="9">
        <v>2</v>
      </c>
      <c r="T497" s="9">
        <v>19.7</v>
      </c>
      <c r="U497" s="12">
        <f t="shared" si="3"/>
        <v>5.9139784946236507E-2</v>
      </c>
    </row>
    <row r="498" spans="17:21" x14ac:dyDescent="0.25">
      <c r="R498" s="9">
        <v>3</v>
      </c>
      <c r="T498" s="9">
        <v>18.899999999999999</v>
      </c>
      <c r="U498" s="12">
        <f t="shared" si="3"/>
        <v>6.7796610169491567E-2</v>
      </c>
    </row>
    <row r="499" spans="17:21" x14ac:dyDescent="0.25">
      <c r="R499" s="9">
        <v>4</v>
      </c>
      <c r="T499" s="9">
        <v>19.7</v>
      </c>
      <c r="U499" s="12">
        <f t="shared" si="3"/>
        <v>5.3475935828876997E-2</v>
      </c>
    </row>
    <row r="500" spans="17:21" x14ac:dyDescent="0.25">
      <c r="R500" s="9">
        <v>5</v>
      </c>
      <c r="T500" s="9">
        <v>19.399999999999999</v>
      </c>
      <c r="U500" s="12">
        <f t="shared" si="3"/>
        <v>5.4347826086956541E-2</v>
      </c>
    </row>
    <row r="501" spans="17:21" x14ac:dyDescent="0.25">
      <c r="R501" s="9">
        <v>6</v>
      </c>
      <c r="T501" s="9">
        <v>18.600000000000001</v>
      </c>
      <c r="U501" s="12">
        <f t="shared" si="3"/>
        <v>9.4117647058823639E-2</v>
      </c>
    </row>
    <row r="502" spans="17:21" x14ac:dyDescent="0.25">
      <c r="R502" s="9">
        <v>7</v>
      </c>
      <c r="T502" s="9">
        <v>20.2</v>
      </c>
      <c r="U502" s="12">
        <f t="shared" si="3"/>
        <v>9.1891891891891841E-2</v>
      </c>
    </row>
    <row r="503" spans="17:21" x14ac:dyDescent="0.25">
      <c r="R503" s="9">
        <v>8</v>
      </c>
      <c r="T503" s="9">
        <v>20.2</v>
      </c>
      <c r="U503" s="12">
        <f t="shared" si="3"/>
        <v>9.7826086956521729E-2</v>
      </c>
    </row>
    <row r="504" spans="17:21" x14ac:dyDescent="0.25">
      <c r="R504" s="9">
        <v>9</v>
      </c>
      <c r="T504" s="9">
        <v>19</v>
      </c>
      <c r="U504" s="12">
        <f t="shared" si="3"/>
        <v>8.5714285714285632E-2</v>
      </c>
    </row>
    <row r="505" spans="17:21" x14ac:dyDescent="0.25">
      <c r="R505" s="9">
        <v>10</v>
      </c>
      <c r="T505" s="9">
        <v>18.899999999999999</v>
      </c>
      <c r="U505" s="12">
        <f t="shared" si="3"/>
        <v>3.8461538461538325E-2</v>
      </c>
    </row>
    <row r="506" spans="17:21" x14ac:dyDescent="0.25">
      <c r="R506" s="9">
        <v>11</v>
      </c>
      <c r="T506" s="9">
        <v>18.399999999999999</v>
      </c>
      <c r="U506" s="12">
        <f t="shared" si="3"/>
        <v>0</v>
      </c>
    </row>
    <row r="507" spans="17:21" x14ac:dyDescent="0.25">
      <c r="R507" s="9">
        <v>12</v>
      </c>
      <c r="T507" s="9">
        <v>17.600000000000001</v>
      </c>
      <c r="U507" s="12">
        <f t="shared" si="3"/>
        <v>1.7341040462427681E-2</v>
      </c>
    </row>
    <row r="508" spans="17:21" x14ac:dyDescent="0.25">
      <c r="Q508" s="9">
        <v>1834</v>
      </c>
      <c r="R508" s="9">
        <v>1</v>
      </c>
      <c r="T508" s="9">
        <v>19.2</v>
      </c>
      <c r="U508" s="12">
        <f t="shared" si="3"/>
        <v>1.5873015873015817E-2</v>
      </c>
    </row>
    <row r="509" spans="17:21" x14ac:dyDescent="0.25">
      <c r="R509" s="9">
        <v>2</v>
      </c>
      <c r="T509" s="9">
        <v>19.5</v>
      </c>
      <c r="U509" s="12">
        <f t="shared" si="3"/>
        <v>-1.015228426395931E-2</v>
      </c>
    </row>
    <row r="510" spans="17:21" x14ac:dyDescent="0.25">
      <c r="R510" s="9">
        <v>3</v>
      </c>
      <c r="T510" s="9">
        <v>18.7</v>
      </c>
      <c r="U510" s="12">
        <f t="shared" si="3"/>
        <v>-1.0582010582010581E-2</v>
      </c>
    </row>
    <row r="511" spans="17:21" x14ac:dyDescent="0.25">
      <c r="R511" s="9">
        <v>4</v>
      </c>
      <c r="T511" s="9">
        <v>18.899999999999999</v>
      </c>
      <c r="U511" s="12">
        <f t="shared" si="3"/>
        <v>-4.0609137055837574E-2</v>
      </c>
    </row>
    <row r="512" spans="17:21" x14ac:dyDescent="0.25">
      <c r="R512" s="9">
        <v>5</v>
      </c>
      <c r="T512" s="9">
        <v>19.100000000000001</v>
      </c>
      <c r="U512" s="12">
        <f t="shared" si="3"/>
        <v>-1.546391752577303E-2</v>
      </c>
    </row>
    <row r="513" spans="17:21" x14ac:dyDescent="0.25">
      <c r="R513" s="9">
        <v>6</v>
      </c>
      <c r="T513" s="9">
        <v>18.7</v>
      </c>
      <c r="U513" s="12">
        <f t="shared" si="3"/>
        <v>5.3763440860215006E-3</v>
      </c>
    </row>
    <row r="514" spans="17:21" x14ac:dyDescent="0.25">
      <c r="R514" s="9">
        <v>7</v>
      </c>
      <c r="T514" s="9">
        <v>19.5</v>
      </c>
      <c r="U514" s="12">
        <f t="shared" si="3"/>
        <v>-3.4653465346534573E-2</v>
      </c>
    </row>
    <row r="515" spans="17:21" x14ac:dyDescent="0.25">
      <c r="R515" s="9">
        <v>8</v>
      </c>
      <c r="T515" s="9">
        <v>19.2</v>
      </c>
      <c r="U515" s="12">
        <f t="shared" si="3"/>
        <v>-4.9504950495049549E-2</v>
      </c>
    </row>
    <row r="516" spans="17:21" x14ac:dyDescent="0.25">
      <c r="R516" s="9">
        <v>9</v>
      </c>
      <c r="T516" s="9">
        <v>18.600000000000001</v>
      </c>
      <c r="U516" s="12">
        <f t="shared" si="3"/>
        <v>-2.1052631578947323E-2</v>
      </c>
    </row>
    <row r="517" spans="17:21" x14ac:dyDescent="0.25">
      <c r="R517" s="9">
        <v>10</v>
      </c>
      <c r="T517" s="9">
        <v>18.899999999999999</v>
      </c>
      <c r="U517" s="12">
        <f t="shared" si="3"/>
        <v>0</v>
      </c>
    </row>
    <row r="518" spans="17:21" x14ac:dyDescent="0.25">
      <c r="R518" s="9">
        <v>11</v>
      </c>
      <c r="T518" s="9">
        <v>18.3</v>
      </c>
      <c r="U518" s="12">
        <f t="shared" si="3"/>
        <v>-5.4347826086955653E-3</v>
      </c>
    </row>
    <row r="519" spans="17:21" x14ac:dyDescent="0.25">
      <c r="R519" s="9">
        <v>12</v>
      </c>
      <c r="T519" s="9">
        <v>17.3</v>
      </c>
      <c r="U519" s="12">
        <f t="shared" si="3"/>
        <v>-1.7045454545454586E-2</v>
      </c>
    </row>
    <row r="520" spans="17:21" x14ac:dyDescent="0.25">
      <c r="Q520" s="9">
        <v>1835</v>
      </c>
      <c r="R520" s="9">
        <v>1</v>
      </c>
      <c r="T520" s="9">
        <v>18.5</v>
      </c>
      <c r="U520" s="12">
        <f t="shared" si="3"/>
        <v>-3.6458333333333259E-2</v>
      </c>
    </row>
    <row r="521" spans="17:21" x14ac:dyDescent="0.25">
      <c r="R521" s="9">
        <v>2</v>
      </c>
      <c r="T521" s="9">
        <v>19</v>
      </c>
      <c r="U521" s="12">
        <f t="shared" si="3"/>
        <v>-2.5641025641025661E-2</v>
      </c>
    </row>
    <row r="522" spans="17:21" x14ac:dyDescent="0.25">
      <c r="R522" s="9">
        <v>3</v>
      </c>
      <c r="T522" s="9">
        <v>18.100000000000001</v>
      </c>
      <c r="U522" s="12">
        <f t="shared" si="3"/>
        <v>-3.2085561497326109E-2</v>
      </c>
    </row>
    <row r="523" spans="17:21" x14ac:dyDescent="0.25">
      <c r="R523" s="9">
        <v>4</v>
      </c>
      <c r="T523" s="9">
        <v>18.8</v>
      </c>
      <c r="U523" s="12">
        <f t="shared" si="3"/>
        <v>-5.2910052910051242E-3</v>
      </c>
    </row>
    <row r="524" spans="17:21" x14ac:dyDescent="0.25">
      <c r="R524" s="9">
        <v>5</v>
      </c>
      <c r="T524" s="9">
        <v>18.399999999999999</v>
      </c>
      <c r="U524" s="12">
        <f t="shared" si="3"/>
        <v>-3.6649214659685958E-2</v>
      </c>
    </row>
    <row r="525" spans="17:21" x14ac:dyDescent="0.25">
      <c r="R525" s="9">
        <v>6</v>
      </c>
      <c r="T525" s="9">
        <v>17.8</v>
      </c>
      <c r="U525" s="12">
        <f t="shared" si="3"/>
        <v>-4.8128342245989275E-2</v>
      </c>
    </row>
    <row r="526" spans="17:21" x14ac:dyDescent="0.25">
      <c r="R526" s="9">
        <v>7</v>
      </c>
      <c r="T526" s="9">
        <v>18.899999999999999</v>
      </c>
      <c r="U526" s="12">
        <f t="shared" si="3"/>
        <v>-3.0769230769230882E-2</v>
      </c>
    </row>
    <row r="527" spans="17:21" x14ac:dyDescent="0.25">
      <c r="R527" s="9">
        <v>8</v>
      </c>
      <c r="T527" s="9">
        <v>18.5</v>
      </c>
      <c r="U527" s="12">
        <f t="shared" si="3"/>
        <v>-3.6458333333333259E-2</v>
      </c>
    </row>
    <row r="528" spans="17:21" x14ac:dyDescent="0.25">
      <c r="R528" s="9">
        <v>9</v>
      </c>
      <c r="T528" s="9">
        <v>17.5</v>
      </c>
      <c r="U528" s="12">
        <f t="shared" si="3"/>
        <v>-5.9139784946236618E-2</v>
      </c>
    </row>
    <row r="529" spans="17:21" x14ac:dyDescent="0.25">
      <c r="R529" s="9">
        <v>10</v>
      </c>
      <c r="T529" s="9">
        <v>17.5</v>
      </c>
      <c r="U529" s="12">
        <f t="shared" si="3"/>
        <v>-7.4074074074073959E-2</v>
      </c>
    </row>
    <row r="530" spans="17:21" x14ac:dyDescent="0.25">
      <c r="R530" s="9">
        <v>11</v>
      </c>
      <c r="T530" s="9">
        <v>17.5</v>
      </c>
      <c r="U530" s="12">
        <f t="shared" si="3"/>
        <v>-4.3715846994535568E-2</v>
      </c>
    </row>
    <row r="531" spans="17:21" x14ac:dyDescent="0.25">
      <c r="R531" s="9">
        <v>12</v>
      </c>
      <c r="T531" s="9">
        <v>16.7</v>
      </c>
      <c r="U531" s="12">
        <f t="shared" si="3"/>
        <v>-3.4682080924855585E-2</v>
      </c>
    </row>
    <row r="532" spans="17:21" x14ac:dyDescent="0.25">
      <c r="Q532" s="9">
        <v>1836</v>
      </c>
      <c r="R532" s="9">
        <v>1</v>
      </c>
      <c r="T532" s="9">
        <v>18</v>
      </c>
      <c r="U532" s="12">
        <f t="shared" ref="U532:U595" si="4">T532/T520-1</f>
        <v>-2.7027027027026973E-2</v>
      </c>
    </row>
    <row r="533" spans="17:21" x14ac:dyDescent="0.25">
      <c r="R533" s="9">
        <v>2</v>
      </c>
      <c r="T533" s="9">
        <v>18.2</v>
      </c>
      <c r="U533" s="12">
        <f t="shared" si="4"/>
        <v>-4.2105263157894757E-2</v>
      </c>
    </row>
    <row r="534" spans="17:21" x14ac:dyDescent="0.25">
      <c r="R534" s="9">
        <v>3</v>
      </c>
      <c r="T534" s="9">
        <v>17.8</v>
      </c>
      <c r="U534" s="12">
        <f t="shared" si="4"/>
        <v>-1.6574585635359185E-2</v>
      </c>
    </row>
    <row r="535" spans="17:21" x14ac:dyDescent="0.25">
      <c r="R535" s="9">
        <v>4</v>
      </c>
      <c r="T535" s="9">
        <v>18.399999999999999</v>
      </c>
      <c r="U535" s="12">
        <f t="shared" si="4"/>
        <v>-2.1276595744680993E-2</v>
      </c>
    </row>
    <row r="536" spans="17:21" x14ac:dyDescent="0.25">
      <c r="R536" s="9">
        <v>5</v>
      </c>
      <c r="T536" s="9">
        <v>18</v>
      </c>
      <c r="U536" s="12">
        <f t="shared" si="4"/>
        <v>-2.1739130434782483E-2</v>
      </c>
    </row>
    <row r="537" spans="17:21" x14ac:dyDescent="0.25">
      <c r="R537" s="9">
        <v>6</v>
      </c>
      <c r="T537" s="9">
        <v>17.2</v>
      </c>
      <c r="U537" s="12">
        <f t="shared" si="4"/>
        <v>-3.3707865168539408E-2</v>
      </c>
    </row>
    <row r="538" spans="17:21" x14ac:dyDescent="0.25">
      <c r="R538" s="9">
        <v>7</v>
      </c>
      <c r="T538" s="9">
        <v>18.600000000000001</v>
      </c>
      <c r="U538" s="12">
        <f t="shared" si="4"/>
        <v>-1.5873015873015706E-2</v>
      </c>
    </row>
    <row r="539" spans="17:21" x14ac:dyDescent="0.25">
      <c r="R539" s="9">
        <v>8</v>
      </c>
      <c r="T539" s="9">
        <v>18.399999999999999</v>
      </c>
      <c r="U539" s="12">
        <f t="shared" si="4"/>
        <v>-5.4054054054054612E-3</v>
      </c>
    </row>
    <row r="540" spans="17:21" x14ac:dyDescent="0.25">
      <c r="R540" s="9">
        <v>9</v>
      </c>
      <c r="T540" s="9">
        <v>17.399999999999999</v>
      </c>
      <c r="U540" s="12">
        <f t="shared" si="4"/>
        <v>-5.7142857142857828E-3</v>
      </c>
    </row>
    <row r="541" spans="17:21" x14ac:dyDescent="0.25">
      <c r="R541" s="9">
        <v>10</v>
      </c>
      <c r="T541" s="9">
        <v>17.600000000000001</v>
      </c>
      <c r="U541" s="12">
        <f t="shared" si="4"/>
        <v>5.7142857142857828E-3</v>
      </c>
    </row>
    <row r="542" spans="17:21" x14ac:dyDescent="0.25">
      <c r="R542" s="9">
        <v>11</v>
      </c>
      <c r="T542" s="9">
        <v>17.399999999999999</v>
      </c>
      <c r="U542" s="12">
        <f t="shared" si="4"/>
        <v>-5.7142857142857828E-3</v>
      </c>
    </row>
    <row r="543" spans="17:21" x14ac:dyDescent="0.25">
      <c r="R543" s="9">
        <v>12</v>
      </c>
      <c r="T543" s="9">
        <v>16.899999999999999</v>
      </c>
      <c r="U543" s="12">
        <f t="shared" si="4"/>
        <v>1.1976047904191489E-2</v>
      </c>
    </row>
    <row r="544" spans="17:21" x14ac:dyDescent="0.25">
      <c r="Q544" s="9">
        <v>1837</v>
      </c>
      <c r="R544" s="9">
        <v>1</v>
      </c>
      <c r="T544" s="9">
        <v>18.7</v>
      </c>
      <c r="U544" s="12">
        <f t="shared" si="4"/>
        <v>3.8888888888888751E-2</v>
      </c>
    </row>
    <row r="545" spans="17:21" x14ac:dyDescent="0.25">
      <c r="R545" s="9">
        <v>2</v>
      </c>
      <c r="T545" s="9">
        <v>18.5</v>
      </c>
      <c r="U545" s="12">
        <f t="shared" si="4"/>
        <v>1.6483516483516425E-2</v>
      </c>
    </row>
    <row r="546" spans="17:21" x14ac:dyDescent="0.25">
      <c r="R546" s="9">
        <v>3</v>
      </c>
      <c r="T546" s="9">
        <v>17.7</v>
      </c>
      <c r="U546" s="12">
        <f t="shared" si="4"/>
        <v>-5.6179775280900124E-3</v>
      </c>
    </row>
    <row r="547" spans="17:21" x14ac:dyDescent="0.25">
      <c r="R547" s="9">
        <v>4</v>
      </c>
      <c r="T547" s="9">
        <v>19</v>
      </c>
      <c r="U547" s="12">
        <f t="shared" si="4"/>
        <v>3.2608695652174058E-2</v>
      </c>
    </row>
    <row r="548" spans="17:21" x14ac:dyDescent="0.25">
      <c r="R548" s="9">
        <v>5</v>
      </c>
      <c r="T548" s="9">
        <v>18.5</v>
      </c>
      <c r="U548" s="12">
        <f t="shared" si="4"/>
        <v>2.7777777777777679E-2</v>
      </c>
    </row>
    <row r="549" spans="17:21" x14ac:dyDescent="0.25">
      <c r="R549" s="9">
        <v>6</v>
      </c>
      <c r="T549" s="9">
        <v>17</v>
      </c>
      <c r="U549" s="12">
        <f t="shared" si="4"/>
        <v>-1.1627906976744096E-2</v>
      </c>
    </row>
    <row r="550" spans="17:21" x14ac:dyDescent="0.25">
      <c r="R550" s="9">
        <v>7</v>
      </c>
      <c r="T550" s="9">
        <v>19.2</v>
      </c>
      <c r="U550" s="12">
        <f t="shared" si="4"/>
        <v>3.2258064516129004E-2</v>
      </c>
    </row>
    <row r="551" spans="17:21" x14ac:dyDescent="0.25">
      <c r="R551" s="9">
        <v>8</v>
      </c>
      <c r="T551" s="9">
        <v>19.2</v>
      </c>
      <c r="U551" s="12">
        <f t="shared" si="4"/>
        <v>4.3478260869565188E-2</v>
      </c>
    </row>
    <row r="552" spans="17:21" x14ac:dyDescent="0.25">
      <c r="R552" s="9">
        <v>9</v>
      </c>
      <c r="T552" s="9">
        <v>18.100000000000001</v>
      </c>
      <c r="U552" s="12">
        <f t="shared" si="4"/>
        <v>4.0229885057471382E-2</v>
      </c>
    </row>
    <row r="553" spans="17:21" x14ac:dyDescent="0.25">
      <c r="R553" s="9">
        <v>10</v>
      </c>
      <c r="T553" s="9">
        <v>18.399999999999999</v>
      </c>
      <c r="U553" s="12">
        <f t="shared" si="4"/>
        <v>4.5454545454545192E-2</v>
      </c>
    </row>
    <row r="554" spans="17:21" x14ac:dyDescent="0.25">
      <c r="R554" s="9">
        <v>11</v>
      </c>
      <c r="T554" s="9">
        <v>18</v>
      </c>
      <c r="U554" s="12">
        <f t="shared" si="4"/>
        <v>3.4482758620689724E-2</v>
      </c>
    </row>
    <row r="555" spans="17:21" x14ac:dyDescent="0.25">
      <c r="R555" s="9">
        <v>12</v>
      </c>
      <c r="T555" s="9">
        <v>17.8</v>
      </c>
      <c r="U555" s="12">
        <f t="shared" si="4"/>
        <v>5.3254437869822535E-2</v>
      </c>
    </row>
    <row r="556" spans="17:21" x14ac:dyDescent="0.25">
      <c r="Q556" s="9">
        <v>1838</v>
      </c>
      <c r="R556" s="9">
        <v>1</v>
      </c>
      <c r="T556" s="9">
        <v>18.899999999999999</v>
      </c>
      <c r="U556" s="12">
        <f t="shared" si="4"/>
        <v>1.0695187165775444E-2</v>
      </c>
    </row>
    <row r="557" spans="17:21" x14ac:dyDescent="0.25">
      <c r="R557" s="9">
        <v>2</v>
      </c>
      <c r="T557" s="9">
        <v>19.3</v>
      </c>
      <c r="U557" s="12">
        <f t="shared" si="4"/>
        <v>4.3243243243243246E-2</v>
      </c>
    </row>
    <row r="558" spans="17:21" x14ac:dyDescent="0.25">
      <c r="R558" s="9">
        <v>3</v>
      </c>
      <c r="T558" s="9">
        <v>18.3</v>
      </c>
      <c r="U558" s="12">
        <f t="shared" si="4"/>
        <v>3.3898305084745894E-2</v>
      </c>
    </row>
    <row r="559" spans="17:21" x14ac:dyDescent="0.25">
      <c r="R559" s="9">
        <v>4</v>
      </c>
      <c r="T559" s="9">
        <v>19.399999999999999</v>
      </c>
      <c r="U559" s="12">
        <f t="shared" si="4"/>
        <v>2.1052631578947212E-2</v>
      </c>
    </row>
    <row r="560" spans="17:21" x14ac:dyDescent="0.25">
      <c r="R560" s="9">
        <v>5</v>
      </c>
      <c r="T560" s="9">
        <v>19.399999999999999</v>
      </c>
      <c r="U560" s="12">
        <f t="shared" si="4"/>
        <v>4.8648648648648596E-2</v>
      </c>
    </row>
    <row r="561" spans="17:21" x14ac:dyDescent="0.25">
      <c r="R561" s="9">
        <v>6</v>
      </c>
      <c r="T561" s="9">
        <v>18</v>
      </c>
      <c r="U561" s="12">
        <f t="shared" si="4"/>
        <v>5.8823529411764719E-2</v>
      </c>
    </row>
    <row r="562" spans="17:21" x14ac:dyDescent="0.25">
      <c r="R562" s="9">
        <v>7</v>
      </c>
      <c r="T562" s="9">
        <v>20.2</v>
      </c>
      <c r="U562" s="12">
        <f t="shared" si="4"/>
        <v>5.2083333333333259E-2</v>
      </c>
    </row>
    <row r="563" spans="17:21" x14ac:dyDescent="0.25">
      <c r="R563" s="9">
        <v>8</v>
      </c>
      <c r="T563" s="9">
        <v>19.8</v>
      </c>
      <c r="U563" s="12">
        <f t="shared" si="4"/>
        <v>3.125E-2</v>
      </c>
    </row>
    <row r="564" spans="17:21" x14ac:dyDescent="0.25">
      <c r="R564" s="9">
        <v>9</v>
      </c>
      <c r="T564" s="9">
        <v>18.7</v>
      </c>
      <c r="U564" s="12">
        <f t="shared" si="4"/>
        <v>3.3149171270718147E-2</v>
      </c>
    </row>
    <row r="565" spans="17:21" x14ac:dyDescent="0.25">
      <c r="R565" s="9">
        <v>10</v>
      </c>
      <c r="T565" s="9">
        <v>18.8</v>
      </c>
      <c r="U565" s="12">
        <f t="shared" si="4"/>
        <v>2.1739130434782705E-2</v>
      </c>
    </row>
    <row r="566" spans="17:21" x14ac:dyDescent="0.25">
      <c r="R566" s="9">
        <v>11</v>
      </c>
      <c r="T566" s="9">
        <v>18.399999999999999</v>
      </c>
      <c r="U566" s="12">
        <f t="shared" si="4"/>
        <v>2.2222222222222143E-2</v>
      </c>
    </row>
    <row r="567" spans="17:21" x14ac:dyDescent="0.25">
      <c r="R567" s="9">
        <v>12</v>
      </c>
      <c r="T567" s="9">
        <v>17.7</v>
      </c>
      <c r="U567" s="12">
        <f t="shared" si="4"/>
        <v>-5.6179775280900124E-3</v>
      </c>
    </row>
    <row r="568" spans="17:21" x14ac:dyDescent="0.25">
      <c r="Q568" s="9">
        <v>1839</v>
      </c>
      <c r="R568" s="9">
        <v>1</v>
      </c>
      <c r="T568" s="9">
        <v>18.61</v>
      </c>
      <c r="U568" s="12">
        <f t="shared" si="4"/>
        <v>-1.5343915343915326E-2</v>
      </c>
    </row>
    <row r="569" spans="17:21" x14ac:dyDescent="0.25">
      <c r="R569" s="9">
        <v>2</v>
      </c>
      <c r="T569" s="9">
        <v>18.600000000000001</v>
      </c>
      <c r="U569" s="12">
        <f t="shared" si="4"/>
        <v>-3.6269430051813378E-2</v>
      </c>
    </row>
    <row r="570" spans="17:21" x14ac:dyDescent="0.25">
      <c r="R570" s="9">
        <v>3</v>
      </c>
      <c r="T570" s="9">
        <v>17.8</v>
      </c>
      <c r="U570" s="12">
        <f t="shared" si="4"/>
        <v>-2.732240437158473E-2</v>
      </c>
    </row>
    <row r="571" spans="17:21" x14ac:dyDescent="0.25">
      <c r="R571" s="9">
        <v>4</v>
      </c>
      <c r="T571" s="9">
        <v>18.600000000000001</v>
      </c>
      <c r="U571" s="12">
        <f t="shared" si="4"/>
        <v>-4.1237113402061709E-2</v>
      </c>
    </row>
    <row r="572" spans="17:21" x14ac:dyDescent="0.25">
      <c r="R572" s="9">
        <v>5</v>
      </c>
      <c r="T572" s="9">
        <v>18.100000000000001</v>
      </c>
      <c r="U572" s="12">
        <f t="shared" si="4"/>
        <v>-6.7010309278350388E-2</v>
      </c>
    </row>
    <row r="573" spans="17:21" x14ac:dyDescent="0.25">
      <c r="R573" s="9">
        <v>6</v>
      </c>
      <c r="T573" s="9">
        <v>17.399999999999999</v>
      </c>
      <c r="U573" s="12">
        <f t="shared" si="4"/>
        <v>-3.3333333333333437E-2</v>
      </c>
    </row>
    <row r="574" spans="17:21" x14ac:dyDescent="0.25">
      <c r="R574" s="9">
        <v>7</v>
      </c>
      <c r="T574" s="9">
        <v>18.399999999999999</v>
      </c>
      <c r="U574" s="12">
        <f t="shared" si="4"/>
        <v>-8.9108910891089188E-2</v>
      </c>
    </row>
    <row r="575" spans="17:21" x14ac:dyDescent="0.25">
      <c r="R575" s="9">
        <v>8</v>
      </c>
      <c r="T575" s="9">
        <v>18</v>
      </c>
      <c r="U575" s="12">
        <f t="shared" si="4"/>
        <v>-9.0909090909090939E-2</v>
      </c>
    </row>
    <row r="576" spans="17:21" x14ac:dyDescent="0.25">
      <c r="R576" s="9">
        <v>9</v>
      </c>
      <c r="T576" s="9">
        <v>17.2</v>
      </c>
      <c r="U576" s="12">
        <f t="shared" si="4"/>
        <v>-8.0213903743315496E-2</v>
      </c>
    </row>
    <row r="577" spans="17:21" x14ac:dyDescent="0.25">
      <c r="R577" s="9">
        <v>10</v>
      </c>
      <c r="T577" s="9">
        <v>17.3</v>
      </c>
      <c r="U577" s="12">
        <f t="shared" si="4"/>
        <v>-7.9787234042553168E-2</v>
      </c>
    </row>
    <row r="578" spans="17:21" x14ac:dyDescent="0.25">
      <c r="R578" s="9">
        <v>11</v>
      </c>
      <c r="T578" s="9">
        <v>16.3</v>
      </c>
      <c r="U578" s="12">
        <f t="shared" si="4"/>
        <v>-0.11413043478260854</v>
      </c>
    </row>
    <row r="579" spans="17:21" x14ac:dyDescent="0.25">
      <c r="R579" s="9">
        <v>12</v>
      </c>
      <c r="T579" s="9">
        <v>15.8</v>
      </c>
      <c r="U579" s="12">
        <f t="shared" si="4"/>
        <v>-0.10734463276836148</v>
      </c>
    </row>
    <row r="580" spans="17:21" x14ac:dyDescent="0.25">
      <c r="Q580" s="9">
        <v>1840</v>
      </c>
      <c r="R580" s="9">
        <v>1</v>
      </c>
      <c r="T580" s="9">
        <v>17.3</v>
      </c>
      <c r="U580" s="12">
        <f t="shared" si="4"/>
        <v>-7.0392262224610369E-2</v>
      </c>
    </row>
    <row r="581" spans="17:21" x14ac:dyDescent="0.25">
      <c r="R581" s="9">
        <v>2</v>
      </c>
      <c r="T581" s="9">
        <v>17.100000000000001</v>
      </c>
      <c r="U581" s="12">
        <f t="shared" si="4"/>
        <v>-8.064516129032262E-2</v>
      </c>
    </row>
    <row r="582" spans="17:21" x14ac:dyDescent="0.25">
      <c r="R582" s="9">
        <v>3</v>
      </c>
      <c r="T582" s="9">
        <v>16.2</v>
      </c>
      <c r="U582" s="12">
        <f t="shared" si="4"/>
        <v>-8.9887640449438311E-2</v>
      </c>
    </row>
    <row r="583" spans="17:21" x14ac:dyDescent="0.25">
      <c r="R583" s="9">
        <v>4</v>
      </c>
      <c r="T583" s="9">
        <v>17.399999999999999</v>
      </c>
      <c r="U583" s="12">
        <f t="shared" si="4"/>
        <v>-6.4516129032258229E-2</v>
      </c>
    </row>
    <row r="584" spans="17:21" x14ac:dyDescent="0.25">
      <c r="R584" s="9">
        <v>5</v>
      </c>
      <c r="T584" s="9">
        <v>17</v>
      </c>
      <c r="U584" s="12">
        <f t="shared" si="4"/>
        <v>-6.0773480662983492E-2</v>
      </c>
    </row>
    <row r="585" spans="17:21" x14ac:dyDescent="0.25">
      <c r="R585" s="9">
        <v>6</v>
      </c>
      <c r="T585" s="9">
        <v>16.399999999999999</v>
      </c>
      <c r="U585" s="12">
        <f t="shared" si="4"/>
        <v>-5.7471264367816133E-2</v>
      </c>
    </row>
    <row r="586" spans="17:21" x14ac:dyDescent="0.25">
      <c r="R586" s="9">
        <v>7</v>
      </c>
      <c r="T586" s="9">
        <v>17.7</v>
      </c>
      <c r="U586" s="12">
        <f t="shared" si="4"/>
        <v>-3.8043478260869512E-2</v>
      </c>
    </row>
    <row r="587" spans="17:21" x14ac:dyDescent="0.25">
      <c r="R587" s="9">
        <v>8</v>
      </c>
      <c r="T587" s="9">
        <v>17.600000000000001</v>
      </c>
      <c r="U587" s="12">
        <f t="shared" si="4"/>
        <v>-2.2222222222222143E-2</v>
      </c>
    </row>
    <row r="588" spans="17:21" x14ac:dyDescent="0.25">
      <c r="R588" s="9">
        <v>9</v>
      </c>
      <c r="T588" s="9">
        <v>16.8</v>
      </c>
      <c r="U588" s="12">
        <f t="shared" si="4"/>
        <v>-2.3255813953488302E-2</v>
      </c>
    </row>
    <row r="589" spans="17:21" x14ac:dyDescent="0.25">
      <c r="R589" s="9">
        <v>10</v>
      </c>
      <c r="T589" s="9">
        <v>16.8</v>
      </c>
      <c r="U589" s="12">
        <f t="shared" si="4"/>
        <v>-2.8901734104046284E-2</v>
      </c>
    </row>
    <row r="590" spans="17:21" x14ac:dyDescent="0.25">
      <c r="R590" s="9">
        <v>11</v>
      </c>
      <c r="T590" s="9">
        <v>16.2</v>
      </c>
      <c r="U590" s="12">
        <f t="shared" si="4"/>
        <v>-6.1349693251534498E-3</v>
      </c>
    </row>
    <row r="591" spans="17:21" x14ac:dyDescent="0.25">
      <c r="R591" s="9">
        <v>12</v>
      </c>
      <c r="T591" s="9">
        <v>15.7</v>
      </c>
      <c r="U591" s="12">
        <f t="shared" si="4"/>
        <v>-6.3291139240507777E-3</v>
      </c>
    </row>
    <row r="592" spans="17:21" x14ac:dyDescent="0.25">
      <c r="Q592" s="9">
        <v>1841</v>
      </c>
      <c r="R592" s="9">
        <v>1</v>
      </c>
      <c r="T592" s="9">
        <v>16.899999999999999</v>
      </c>
      <c r="U592" s="12">
        <f t="shared" si="4"/>
        <v>-2.3121387283237094E-2</v>
      </c>
    </row>
    <row r="593" spans="17:21" x14ac:dyDescent="0.25">
      <c r="R593" s="9">
        <v>2</v>
      </c>
      <c r="T593" s="9">
        <v>16.600000000000001</v>
      </c>
      <c r="U593" s="12">
        <f t="shared" si="4"/>
        <v>-2.9239766081871288E-2</v>
      </c>
    </row>
    <row r="594" spans="17:21" x14ac:dyDescent="0.25">
      <c r="R594" s="9">
        <v>3</v>
      </c>
      <c r="T594" s="9">
        <v>16.2</v>
      </c>
      <c r="U594" s="12">
        <f t="shared" si="4"/>
        <v>0</v>
      </c>
    </row>
    <row r="595" spans="17:21" x14ac:dyDescent="0.25">
      <c r="R595" s="9">
        <v>4</v>
      </c>
      <c r="T595" s="9">
        <v>17</v>
      </c>
      <c r="U595" s="12">
        <f t="shared" si="4"/>
        <v>-2.2988505747126409E-2</v>
      </c>
    </row>
    <row r="596" spans="17:21" x14ac:dyDescent="0.25">
      <c r="R596" s="9">
        <v>5</v>
      </c>
      <c r="T596" s="9">
        <v>16.7</v>
      </c>
      <c r="U596" s="12">
        <f t="shared" ref="U596:U659" si="5">T596/T584-1</f>
        <v>-1.764705882352946E-2</v>
      </c>
    </row>
    <row r="597" spans="17:21" x14ac:dyDescent="0.25">
      <c r="R597" s="9">
        <v>6</v>
      </c>
      <c r="T597" s="9">
        <v>16.3</v>
      </c>
      <c r="U597" s="12">
        <f t="shared" si="5"/>
        <v>-6.0975609756096505E-3</v>
      </c>
    </row>
    <row r="598" spans="17:21" x14ac:dyDescent="0.25">
      <c r="R598" s="9">
        <v>7</v>
      </c>
      <c r="T598" s="9">
        <v>18</v>
      </c>
      <c r="U598" s="12">
        <f t="shared" si="5"/>
        <v>1.6949152542372836E-2</v>
      </c>
    </row>
    <row r="599" spans="17:21" x14ac:dyDescent="0.25">
      <c r="R599" s="9">
        <v>8</v>
      </c>
      <c r="T599" s="9">
        <v>17.8</v>
      </c>
      <c r="U599" s="12">
        <f t="shared" si="5"/>
        <v>1.1363636363636243E-2</v>
      </c>
    </row>
    <row r="600" spans="17:21" x14ac:dyDescent="0.25">
      <c r="R600" s="9">
        <v>9</v>
      </c>
      <c r="T600" s="9">
        <v>17</v>
      </c>
      <c r="U600" s="12">
        <f t="shared" si="5"/>
        <v>1.1904761904761862E-2</v>
      </c>
    </row>
    <row r="601" spans="17:21" x14ac:dyDescent="0.25">
      <c r="R601" s="9">
        <v>10</v>
      </c>
      <c r="T601" s="9">
        <v>17.399999999999999</v>
      </c>
      <c r="U601" s="12">
        <f t="shared" si="5"/>
        <v>3.5714285714285587E-2</v>
      </c>
    </row>
    <row r="602" spans="17:21" x14ac:dyDescent="0.25">
      <c r="R602" s="9">
        <v>11</v>
      </c>
      <c r="T602" s="9">
        <v>16.8</v>
      </c>
      <c r="U602" s="12">
        <f t="shared" si="5"/>
        <v>3.7037037037037202E-2</v>
      </c>
    </row>
    <row r="603" spans="17:21" x14ac:dyDescent="0.25">
      <c r="R603" s="9">
        <v>12</v>
      </c>
      <c r="T603" s="9">
        <v>16</v>
      </c>
      <c r="U603" s="12">
        <f t="shared" si="5"/>
        <v>1.9108280254777066E-2</v>
      </c>
    </row>
    <row r="604" spans="17:21" x14ac:dyDescent="0.25">
      <c r="Q604" s="9">
        <v>1842</v>
      </c>
      <c r="R604" s="9">
        <v>1</v>
      </c>
      <c r="T604" s="9">
        <v>17.100000000000001</v>
      </c>
      <c r="U604" s="12">
        <f t="shared" si="5"/>
        <v>1.1834319526627279E-2</v>
      </c>
    </row>
    <row r="605" spans="17:21" x14ac:dyDescent="0.25">
      <c r="R605" s="9">
        <v>2</v>
      </c>
      <c r="T605" s="9">
        <v>17.2</v>
      </c>
      <c r="U605" s="12">
        <f t="shared" si="5"/>
        <v>3.6144578313252795E-2</v>
      </c>
    </row>
    <row r="606" spans="17:21" x14ac:dyDescent="0.25">
      <c r="R606" s="9">
        <v>3</v>
      </c>
      <c r="T606" s="9">
        <v>16.7</v>
      </c>
      <c r="U606" s="12">
        <f t="shared" si="5"/>
        <v>3.0864197530864113E-2</v>
      </c>
    </row>
    <row r="607" spans="17:21" x14ac:dyDescent="0.25">
      <c r="R607" s="9">
        <v>4</v>
      </c>
      <c r="T607" s="9">
        <v>18.100000000000001</v>
      </c>
      <c r="U607" s="12">
        <f t="shared" si="5"/>
        <v>6.4705882352941169E-2</v>
      </c>
    </row>
    <row r="608" spans="17:21" x14ac:dyDescent="0.25">
      <c r="R608" s="9">
        <v>5</v>
      </c>
      <c r="T608" s="9">
        <v>17.899999999999999</v>
      </c>
      <c r="U608" s="12">
        <f t="shared" si="5"/>
        <v>7.1856287425149601E-2</v>
      </c>
    </row>
    <row r="609" spans="17:21" x14ac:dyDescent="0.25">
      <c r="R609" s="9">
        <v>6</v>
      </c>
      <c r="T609" s="9">
        <v>17.5</v>
      </c>
      <c r="U609" s="12">
        <f t="shared" si="5"/>
        <v>7.361963190184051E-2</v>
      </c>
    </row>
    <row r="610" spans="17:21" x14ac:dyDescent="0.25">
      <c r="R610" s="9">
        <v>7</v>
      </c>
      <c r="T610" s="9">
        <v>20.100000000000001</v>
      </c>
      <c r="U610" s="12">
        <f t="shared" si="5"/>
        <v>0.1166666666666667</v>
      </c>
    </row>
    <row r="611" spans="17:21" x14ac:dyDescent="0.25">
      <c r="R611" s="9">
        <v>8</v>
      </c>
      <c r="T611" s="9">
        <v>20.2</v>
      </c>
      <c r="U611" s="12">
        <f t="shared" si="5"/>
        <v>0.13483146067415719</v>
      </c>
    </row>
    <row r="612" spans="17:21" x14ac:dyDescent="0.25">
      <c r="R612" s="9">
        <v>9</v>
      </c>
      <c r="T612" s="9">
        <v>19.600000000000001</v>
      </c>
      <c r="U612" s="12">
        <f t="shared" si="5"/>
        <v>0.15294117647058836</v>
      </c>
    </row>
    <row r="613" spans="17:21" x14ac:dyDescent="0.25">
      <c r="R613" s="9">
        <v>10</v>
      </c>
      <c r="T613" s="9">
        <v>19.899999999999999</v>
      </c>
      <c r="U613" s="12">
        <f t="shared" si="5"/>
        <v>0.14367816091954033</v>
      </c>
    </row>
    <row r="614" spans="17:21" x14ac:dyDescent="0.25">
      <c r="R614" s="9">
        <v>11</v>
      </c>
      <c r="T614" s="9">
        <v>19.5</v>
      </c>
      <c r="U614" s="12">
        <f t="shared" si="5"/>
        <v>0.16071428571428559</v>
      </c>
    </row>
    <row r="615" spans="17:21" x14ac:dyDescent="0.25">
      <c r="R615" s="9">
        <v>12</v>
      </c>
      <c r="T615" s="9">
        <v>18.399999999999999</v>
      </c>
      <c r="U615" s="12">
        <f t="shared" si="5"/>
        <v>0.14999999999999991</v>
      </c>
    </row>
    <row r="616" spans="17:21" x14ac:dyDescent="0.25">
      <c r="Q616" s="9">
        <v>1843</v>
      </c>
      <c r="R616" s="9">
        <v>1</v>
      </c>
      <c r="T616" s="9">
        <v>20.399999999999999</v>
      </c>
      <c r="U616" s="12">
        <f t="shared" si="5"/>
        <v>0.19298245614035059</v>
      </c>
    </row>
    <row r="617" spans="17:21" x14ac:dyDescent="0.25">
      <c r="R617" s="9">
        <v>2</v>
      </c>
      <c r="T617" s="9">
        <v>20.7</v>
      </c>
      <c r="U617" s="12">
        <f t="shared" si="5"/>
        <v>0.20348837209302317</v>
      </c>
    </row>
    <row r="618" spans="17:21" x14ac:dyDescent="0.25">
      <c r="R618" s="9">
        <v>3</v>
      </c>
      <c r="T618" s="9">
        <v>19.600000000000001</v>
      </c>
      <c r="U618" s="12">
        <f t="shared" si="5"/>
        <v>0.17365269461077859</v>
      </c>
    </row>
    <row r="619" spans="17:21" x14ac:dyDescent="0.25">
      <c r="R619" s="9">
        <v>4</v>
      </c>
      <c r="T619" s="9">
        <v>20.399999999999999</v>
      </c>
      <c r="U619" s="12">
        <f t="shared" si="5"/>
        <v>0.12707182320441968</v>
      </c>
    </row>
    <row r="620" spans="17:21" x14ac:dyDescent="0.25">
      <c r="R620" s="9">
        <v>5</v>
      </c>
      <c r="T620" s="9">
        <v>19.399999999999999</v>
      </c>
      <c r="U620" s="12">
        <f t="shared" si="5"/>
        <v>8.3798882681564324E-2</v>
      </c>
    </row>
    <row r="621" spans="17:21" x14ac:dyDescent="0.25">
      <c r="R621" s="9">
        <v>6</v>
      </c>
      <c r="T621" s="9">
        <v>18.399999999999999</v>
      </c>
      <c r="U621" s="12">
        <f t="shared" si="5"/>
        <v>5.1428571428571379E-2</v>
      </c>
    </row>
    <row r="622" spans="17:21" x14ac:dyDescent="0.25">
      <c r="R622" s="9">
        <v>7</v>
      </c>
      <c r="T622" s="9">
        <v>20</v>
      </c>
      <c r="U622" s="12">
        <f t="shared" si="5"/>
        <v>-4.9751243781095411E-3</v>
      </c>
    </row>
    <row r="623" spans="17:21" x14ac:dyDescent="0.25">
      <c r="R623" s="9">
        <v>8</v>
      </c>
      <c r="T623" s="9">
        <v>19.7</v>
      </c>
      <c r="U623" s="12">
        <f t="shared" si="5"/>
        <v>-2.4752475247524774E-2</v>
      </c>
    </row>
    <row r="624" spans="17:21" x14ac:dyDescent="0.25">
      <c r="R624" s="9">
        <v>9</v>
      </c>
      <c r="T624" s="9">
        <v>18.899999999999999</v>
      </c>
      <c r="U624" s="12">
        <f t="shared" si="5"/>
        <v>-3.5714285714285809E-2</v>
      </c>
    </row>
    <row r="625" spans="17:21" x14ac:dyDescent="0.25">
      <c r="R625" s="9">
        <v>10</v>
      </c>
      <c r="T625" s="9">
        <v>19.5</v>
      </c>
      <c r="U625" s="12">
        <f t="shared" si="5"/>
        <v>-2.010050251256279E-2</v>
      </c>
    </row>
    <row r="626" spans="17:21" x14ac:dyDescent="0.25">
      <c r="R626" s="9">
        <v>11</v>
      </c>
      <c r="T626" s="9">
        <v>19.100000000000001</v>
      </c>
      <c r="U626" s="12">
        <f t="shared" si="5"/>
        <v>-2.051282051282044E-2</v>
      </c>
    </row>
    <row r="627" spans="17:21" x14ac:dyDescent="0.25">
      <c r="R627" s="9">
        <v>12</v>
      </c>
      <c r="T627" s="9">
        <v>18.8</v>
      </c>
      <c r="U627" s="12">
        <f t="shared" si="5"/>
        <v>2.1739130434782705E-2</v>
      </c>
    </row>
    <row r="628" spans="17:21" x14ac:dyDescent="0.25">
      <c r="Q628" s="9">
        <v>1844</v>
      </c>
      <c r="R628" s="9">
        <v>1</v>
      </c>
      <c r="T628" s="9">
        <v>21.2</v>
      </c>
      <c r="U628" s="12">
        <f t="shared" si="5"/>
        <v>3.9215686274509887E-2</v>
      </c>
    </row>
    <row r="629" spans="17:21" x14ac:dyDescent="0.25">
      <c r="R629" s="9">
        <v>2</v>
      </c>
      <c r="T629" s="9">
        <v>21.7</v>
      </c>
      <c r="U629" s="12">
        <f t="shared" si="5"/>
        <v>4.8309178743961345E-2</v>
      </c>
    </row>
    <row r="630" spans="17:21" x14ac:dyDescent="0.25">
      <c r="R630" s="9">
        <v>3</v>
      </c>
      <c r="T630" s="9">
        <v>20.9</v>
      </c>
      <c r="U630" s="12">
        <f t="shared" si="5"/>
        <v>6.6326530612244694E-2</v>
      </c>
    </row>
    <row r="631" spans="17:21" x14ac:dyDescent="0.25">
      <c r="R631" s="9">
        <v>4</v>
      </c>
      <c r="T631" s="9">
        <v>21.8</v>
      </c>
      <c r="U631" s="12">
        <f t="shared" si="5"/>
        <v>6.8627450980392357E-2</v>
      </c>
    </row>
    <row r="632" spans="17:21" x14ac:dyDescent="0.25">
      <c r="R632" s="9">
        <v>5</v>
      </c>
      <c r="T632" s="9">
        <v>21.5</v>
      </c>
      <c r="U632" s="12">
        <f t="shared" si="5"/>
        <v>0.10824742268041243</v>
      </c>
    </row>
    <row r="633" spans="17:21" x14ac:dyDescent="0.25">
      <c r="R633" s="9">
        <v>6</v>
      </c>
      <c r="T633" s="9">
        <v>20.8</v>
      </c>
      <c r="U633" s="12">
        <f t="shared" si="5"/>
        <v>0.13043478260869579</v>
      </c>
    </row>
    <row r="634" spans="17:21" x14ac:dyDescent="0.25">
      <c r="R634" s="9">
        <v>7</v>
      </c>
      <c r="T634" s="9">
        <v>21.9</v>
      </c>
      <c r="U634" s="12">
        <f t="shared" si="5"/>
        <v>9.4999999999999973E-2</v>
      </c>
    </row>
    <row r="635" spans="17:21" x14ac:dyDescent="0.25">
      <c r="R635" s="9">
        <v>8</v>
      </c>
      <c r="T635" s="9">
        <v>21.7</v>
      </c>
      <c r="U635" s="12">
        <f t="shared" si="5"/>
        <v>0.10152284263959399</v>
      </c>
    </row>
    <row r="636" spans="17:21" x14ac:dyDescent="0.25">
      <c r="R636" s="9">
        <v>9</v>
      </c>
      <c r="T636" s="9">
        <v>20.9</v>
      </c>
      <c r="U636" s="12">
        <f t="shared" si="5"/>
        <v>0.10582010582010581</v>
      </c>
    </row>
    <row r="637" spans="17:21" x14ac:dyDescent="0.25">
      <c r="R637" s="9">
        <v>10</v>
      </c>
      <c r="T637" s="9">
        <v>21.8</v>
      </c>
      <c r="U637" s="12">
        <f t="shared" si="5"/>
        <v>0.11794871794871797</v>
      </c>
    </row>
    <row r="638" spans="17:21" x14ac:dyDescent="0.25">
      <c r="R638" s="9">
        <v>11</v>
      </c>
      <c r="T638" s="9">
        <v>21.4</v>
      </c>
      <c r="U638" s="12">
        <f t="shared" si="5"/>
        <v>0.12041884816753901</v>
      </c>
    </row>
    <row r="639" spans="17:21" x14ac:dyDescent="0.25">
      <c r="R639" s="9">
        <v>12</v>
      </c>
      <c r="T639" s="9">
        <v>20.3</v>
      </c>
      <c r="U639" s="12">
        <f t="shared" si="5"/>
        <v>7.9787234042553168E-2</v>
      </c>
    </row>
    <row r="640" spans="17:21" x14ac:dyDescent="0.25">
      <c r="Q640" s="9">
        <v>1845</v>
      </c>
      <c r="R640" s="9">
        <v>1</v>
      </c>
      <c r="T640" s="9">
        <v>21.4</v>
      </c>
      <c r="U640" s="12">
        <f t="shared" si="5"/>
        <v>9.4339622641508303E-3</v>
      </c>
    </row>
    <row r="641" spans="17:21" x14ac:dyDescent="0.25">
      <c r="R641" s="9">
        <v>2</v>
      </c>
      <c r="T641" s="9">
        <v>21.3</v>
      </c>
      <c r="U641" s="12">
        <f t="shared" si="5"/>
        <v>-1.8433179723502224E-2</v>
      </c>
    </row>
    <row r="642" spans="17:21" x14ac:dyDescent="0.25">
      <c r="R642" s="9">
        <v>3</v>
      </c>
      <c r="T642" s="9">
        <v>20.7</v>
      </c>
      <c r="U642" s="12">
        <f t="shared" si="5"/>
        <v>-9.5693779904305609E-3</v>
      </c>
    </row>
    <row r="643" spans="17:21" x14ac:dyDescent="0.25">
      <c r="R643" s="9">
        <v>4</v>
      </c>
      <c r="T643" s="9">
        <v>22.1</v>
      </c>
      <c r="U643" s="12">
        <f t="shared" si="5"/>
        <v>1.3761467889908285E-2</v>
      </c>
    </row>
    <row r="644" spans="17:21" x14ac:dyDescent="0.25">
      <c r="R644" s="9">
        <v>5</v>
      </c>
      <c r="T644" s="9">
        <v>21.8</v>
      </c>
      <c r="U644" s="12">
        <f t="shared" si="5"/>
        <v>1.3953488372093092E-2</v>
      </c>
    </row>
    <row r="645" spans="17:21" x14ac:dyDescent="0.25">
      <c r="R645" s="9">
        <v>6</v>
      </c>
      <c r="T645" s="9">
        <v>21.2</v>
      </c>
      <c r="U645" s="12">
        <f t="shared" si="5"/>
        <v>1.9230769230769162E-2</v>
      </c>
    </row>
    <row r="646" spans="17:21" x14ac:dyDescent="0.25">
      <c r="R646" s="9">
        <v>7</v>
      </c>
      <c r="T646" s="9">
        <v>22.3</v>
      </c>
      <c r="U646" s="12">
        <f t="shared" si="5"/>
        <v>1.8264840182648401E-2</v>
      </c>
    </row>
    <row r="647" spans="17:21" x14ac:dyDescent="0.25">
      <c r="R647" s="9">
        <v>8</v>
      </c>
      <c r="T647" s="9">
        <v>22.5</v>
      </c>
      <c r="U647" s="12">
        <f t="shared" si="5"/>
        <v>3.6866359447004671E-2</v>
      </c>
    </row>
    <row r="648" spans="17:21" x14ac:dyDescent="0.25">
      <c r="R648" s="9">
        <v>9</v>
      </c>
      <c r="T648" s="9">
        <v>21.5</v>
      </c>
      <c r="U648" s="12">
        <f t="shared" si="5"/>
        <v>2.8708133971292016E-2</v>
      </c>
    </row>
    <row r="649" spans="17:21" x14ac:dyDescent="0.25">
      <c r="R649" s="9">
        <v>10</v>
      </c>
      <c r="T649" s="9">
        <v>22.7</v>
      </c>
      <c r="U649" s="12">
        <f t="shared" si="5"/>
        <v>4.1284403669724634E-2</v>
      </c>
    </row>
    <row r="650" spans="17:21" x14ac:dyDescent="0.25">
      <c r="R650" s="9">
        <v>11</v>
      </c>
      <c r="T650" s="9">
        <v>22.5</v>
      </c>
      <c r="U650" s="12">
        <f t="shared" si="5"/>
        <v>5.1401869158878677E-2</v>
      </c>
    </row>
    <row r="651" spans="17:21" x14ac:dyDescent="0.25">
      <c r="R651" s="9">
        <v>12</v>
      </c>
      <c r="T651" s="9">
        <v>21.1</v>
      </c>
      <c r="U651" s="12">
        <f t="shared" si="5"/>
        <v>3.9408866995073843E-2</v>
      </c>
    </row>
    <row r="652" spans="17:21" x14ac:dyDescent="0.25">
      <c r="Q652" s="9">
        <v>1846</v>
      </c>
      <c r="R652" s="9">
        <v>1</v>
      </c>
      <c r="T652" s="9">
        <v>22</v>
      </c>
      <c r="U652" s="12">
        <f t="shared" si="5"/>
        <v>2.8037383177570208E-2</v>
      </c>
    </row>
    <row r="653" spans="17:21" x14ac:dyDescent="0.25">
      <c r="R653" s="9">
        <v>2</v>
      </c>
      <c r="T653" s="9">
        <v>21.1</v>
      </c>
      <c r="U653" s="12">
        <f t="shared" si="5"/>
        <v>-9.3896713615022609E-3</v>
      </c>
    </row>
    <row r="654" spans="17:21" x14ac:dyDescent="0.25">
      <c r="R654" s="9">
        <v>3</v>
      </c>
      <c r="T654" s="9">
        <v>20.3</v>
      </c>
      <c r="U654" s="12">
        <f t="shared" si="5"/>
        <v>-1.9323671497584516E-2</v>
      </c>
    </row>
    <row r="655" spans="17:21" x14ac:dyDescent="0.25">
      <c r="R655" s="9">
        <v>4</v>
      </c>
      <c r="T655" s="9">
        <v>21.3</v>
      </c>
      <c r="U655" s="12">
        <f t="shared" si="5"/>
        <v>-3.6199095022624417E-2</v>
      </c>
    </row>
    <row r="656" spans="17:21" x14ac:dyDescent="0.25">
      <c r="R656" s="9">
        <v>5</v>
      </c>
      <c r="T656" s="9">
        <v>21.2</v>
      </c>
      <c r="U656" s="12">
        <f t="shared" si="5"/>
        <v>-2.7522935779816571E-2</v>
      </c>
    </row>
    <row r="657" spans="17:21" x14ac:dyDescent="0.25">
      <c r="R657" s="9">
        <v>6</v>
      </c>
      <c r="T657" s="9">
        <v>20.5</v>
      </c>
      <c r="U657" s="12">
        <f t="shared" si="5"/>
        <v>-3.3018867924528239E-2</v>
      </c>
    </row>
    <row r="658" spans="17:21" x14ac:dyDescent="0.25">
      <c r="R658" s="9">
        <v>7</v>
      </c>
      <c r="T658" s="9">
        <v>21.8</v>
      </c>
      <c r="U658" s="12">
        <f t="shared" si="5"/>
        <v>-2.2421524663677084E-2</v>
      </c>
    </row>
    <row r="659" spans="17:21" x14ac:dyDescent="0.25">
      <c r="R659" s="9">
        <v>8</v>
      </c>
      <c r="T659" s="9">
        <v>21.4</v>
      </c>
      <c r="U659" s="12">
        <f t="shared" si="5"/>
        <v>-4.8888888888888982E-2</v>
      </c>
    </row>
    <row r="660" spans="17:21" x14ac:dyDescent="0.25">
      <c r="R660" s="9">
        <v>9</v>
      </c>
      <c r="T660" s="9">
        <v>21</v>
      </c>
      <c r="U660" s="12">
        <f t="shared" ref="U660:U710" si="6">T660/T648-1</f>
        <v>-2.3255813953488413E-2</v>
      </c>
    </row>
    <row r="661" spans="17:21" x14ac:dyDescent="0.25">
      <c r="R661" s="9">
        <v>10</v>
      </c>
      <c r="T661" s="9">
        <v>22</v>
      </c>
      <c r="U661" s="12">
        <f t="shared" si="6"/>
        <v>-3.0837004405286361E-2</v>
      </c>
    </row>
    <row r="662" spans="17:21" x14ac:dyDescent="0.25">
      <c r="R662" s="9">
        <v>11</v>
      </c>
      <c r="T662" s="9">
        <v>21.3</v>
      </c>
      <c r="U662" s="12">
        <f t="shared" si="6"/>
        <v>-5.3333333333333344E-2</v>
      </c>
    </row>
    <row r="663" spans="17:21" x14ac:dyDescent="0.25">
      <c r="R663" s="9">
        <v>12</v>
      </c>
      <c r="T663" s="9">
        <v>20.6</v>
      </c>
      <c r="U663" s="12">
        <f t="shared" si="6"/>
        <v>-2.3696682464454999E-2</v>
      </c>
    </row>
    <row r="664" spans="17:21" x14ac:dyDescent="0.25">
      <c r="Q664" s="9">
        <v>1847</v>
      </c>
      <c r="R664" s="9">
        <v>1</v>
      </c>
      <c r="T664" s="9">
        <v>21.5</v>
      </c>
      <c r="U664" s="12">
        <f t="shared" si="6"/>
        <v>-2.2727272727272707E-2</v>
      </c>
    </row>
    <row r="665" spans="17:21" x14ac:dyDescent="0.25">
      <c r="R665" s="9">
        <v>2</v>
      </c>
      <c r="T665" s="9">
        <v>20.399999999999999</v>
      </c>
      <c r="U665" s="12">
        <f t="shared" si="6"/>
        <v>-3.3175355450237087E-2</v>
      </c>
    </row>
    <row r="666" spans="17:21" x14ac:dyDescent="0.25">
      <c r="R666" s="9">
        <v>3</v>
      </c>
      <c r="T666" s="9">
        <v>20.100000000000001</v>
      </c>
      <c r="U666" s="12">
        <f t="shared" si="6"/>
        <v>-9.8522167487684609E-3</v>
      </c>
    </row>
    <row r="667" spans="17:21" x14ac:dyDescent="0.25">
      <c r="R667" s="9">
        <v>4</v>
      </c>
      <c r="T667" s="9">
        <v>21</v>
      </c>
      <c r="U667" s="12">
        <f t="shared" si="6"/>
        <v>-1.4084507042253502E-2</v>
      </c>
    </row>
    <row r="668" spans="17:21" x14ac:dyDescent="0.25">
      <c r="R668" s="9">
        <v>5</v>
      </c>
      <c r="T668" s="9">
        <v>20</v>
      </c>
      <c r="U668" s="12">
        <f t="shared" si="6"/>
        <v>-5.6603773584905648E-2</v>
      </c>
    </row>
    <row r="669" spans="17:21" x14ac:dyDescent="0.25">
      <c r="R669" s="9">
        <v>6</v>
      </c>
      <c r="T669" s="9">
        <v>18.899999999999999</v>
      </c>
      <c r="U669" s="12">
        <f t="shared" si="6"/>
        <v>-7.8048780487804947E-2</v>
      </c>
    </row>
    <row r="670" spans="17:21" x14ac:dyDescent="0.25">
      <c r="R670" s="9">
        <v>7</v>
      </c>
      <c r="T670" s="9">
        <v>19.7</v>
      </c>
      <c r="U670" s="12">
        <f t="shared" si="6"/>
        <v>-9.6330275229357887E-2</v>
      </c>
    </row>
    <row r="671" spans="17:21" x14ac:dyDescent="0.25">
      <c r="R671" s="9">
        <v>8</v>
      </c>
      <c r="T671" s="9">
        <v>19.2</v>
      </c>
      <c r="U671" s="12">
        <f t="shared" si="6"/>
        <v>-0.10280373831775702</v>
      </c>
    </row>
    <row r="672" spans="17:21" x14ac:dyDescent="0.25">
      <c r="R672" s="9">
        <v>9</v>
      </c>
      <c r="T672" s="9">
        <v>18.8</v>
      </c>
      <c r="U672" s="12">
        <f t="shared" si="6"/>
        <v>-0.10476190476190472</v>
      </c>
    </row>
    <row r="673" spans="17:21" x14ac:dyDescent="0.25">
      <c r="R673" s="9">
        <v>10</v>
      </c>
      <c r="T673" s="9">
        <v>20.5</v>
      </c>
      <c r="U673" s="12">
        <f t="shared" si="6"/>
        <v>-6.8181818181818232E-2</v>
      </c>
    </row>
    <row r="674" spans="17:21" x14ac:dyDescent="0.25">
      <c r="R674" s="9">
        <v>11</v>
      </c>
      <c r="T674" s="9">
        <v>20.6</v>
      </c>
      <c r="U674" s="12">
        <f t="shared" si="6"/>
        <v>-3.2863849765258135E-2</v>
      </c>
    </row>
    <row r="675" spans="17:21" x14ac:dyDescent="0.25">
      <c r="R675" s="9">
        <v>12</v>
      </c>
      <c r="T675" s="9">
        <v>19</v>
      </c>
      <c r="U675" s="12">
        <f t="shared" si="6"/>
        <v>-7.7669902912621436E-2</v>
      </c>
    </row>
    <row r="676" spans="17:21" x14ac:dyDescent="0.25">
      <c r="Q676" s="9">
        <v>1848</v>
      </c>
      <c r="R676" s="9">
        <v>1</v>
      </c>
      <c r="T676" s="9">
        <v>19.600000000000001</v>
      </c>
      <c r="U676" s="12">
        <f t="shared" si="6"/>
        <v>-8.8372093023255771E-2</v>
      </c>
    </row>
    <row r="677" spans="17:21" x14ac:dyDescent="0.25">
      <c r="R677" s="9">
        <v>2</v>
      </c>
      <c r="T677" s="9">
        <v>19.399999999999999</v>
      </c>
      <c r="U677" s="12">
        <f t="shared" si="6"/>
        <v>-4.9019607843137303E-2</v>
      </c>
    </row>
    <row r="678" spans="17:21" x14ac:dyDescent="0.25">
      <c r="R678" s="9">
        <v>3</v>
      </c>
      <c r="T678" s="9">
        <v>18.600000000000001</v>
      </c>
      <c r="U678" s="12">
        <f t="shared" si="6"/>
        <v>-7.4626865671641784E-2</v>
      </c>
    </row>
    <row r="679" spans="17:21" x14ac:dyDescent="0.25">
      <c r="R679" s="9">
        <v>4</v>
      </c>
      <c r="T679" s="9">
        <v>19.399999999999999</v>
      </c>
      <c r="U679" s="12">
        <f t="shared" si="6"/>
        <v>-7.6190476190476253E-2</v>
      </c>
    </row>
    <row r="680" spans="17:21" x14ac:dyDescent="0.25">
      <c r="R680" s="9">
        <v>5</v>
      </c>
      <c r="T680" s="9">
        <v>19.3</v>
      </c>
      <c r="U680" s="12">
        <f t="shared" si="6"/>
        <v>-3.499999999999992E-2</v>
      </c>
    </row>
    <row r="681" spans="17:21" x14ac:dyDescent="0.25">
      <c r="R681" s="9">
        <v>6</v>
      </c>
      <c r="T681" s="9">
        <v>18.600000000000001</v>
      </c>
      <c r="U681" s="12">
        <f t="shared" si="6"/>
        <v>-1.5873015873015706E-2</v>
      </c>
    </row>
    <row r="682" spans="17:21" x14ac:dyDescent="0.25">
      <c r="R682" s="9">
        <v>7</v>
      </c>
      <c r="T682" s="9">
        <v>19.7</v>
      </c>
      <c r="U682" s="12">
        <f t="shared" si="6"/>
        <v>0</v>
      </c>
    </row>
    <row r="683" spans="17:21" x14ac:dyDescent="0.25">
      <c r="R683" s="9">
        <v>8</v>
      </c>
      <c r="T683" s="9">
        <v>19.399999999999999</v>
      </c>
      <c r="U683" s="12">
        <f t="shared" si="6"/>
        <v>1.0416666666666741E-2</v>
      </c>
    </row>
    <row r="684" spans="17:21" x14ac:dyDescent="0.25">
      <c r="R684" s="9">
        <v>9</v>
      </c>
      <c r="T684" s="9">
        <v>18.7</v>
      </c>
      <c r="U684" s="12">
        <f t="shared" si="6"/>
        <v>-5.3191489361702482E-3</v>
      </c>
    </row>
    <row r="685" spans="17:21" x14ac:dyDescent="0.25">
      <c r="R685" s="9">
        <v>10</v>
      </c>
      <c r="T685" s="9">
        <v>19.3</v>
      </c>
      <c r="U685" s="12">
        <f t="shared" si="6"/>
        <v>-5.85365853658536E-2</v>
      </c>
    </row>
    <row r="686" spans="17:21" x14ac:dyDescent="0.25">
      <c r="R686" s="9">
        <v>11</v>
      </c>
      <c r="T686" s="9">
        <v>19</v>
      </c>
      <c r="U686" s="12">
        <f t="shared" si="6"/>
        <v>-7.7669902912621436E-2</v>
      </c>
    </row>
    <row r="687" spans="17:21" x14ac:dyDescent="0.25">
      <c r="R687" s="9">
        <v>12</v>
      </c>
      <c r="T687" s="9">
        <v>18</v>
      </c>
      <c r="U687" s="12">
        <f t="shared" si="6"/>
        <v>-5.2631578947368474E-2</v>
      </c>
    </row>
    <row r="688" spans="17:21" x14ac:dyDescent="0.25">
      <c r="Q688" s="9">
        <v>1849</v>
      </c>
      <c r="R688" s="9">
        <v>1</v>
      </c>
      <c r="T688" s="9">
        <v>19.3</v>
      </c>
      <c r="U688" s="12">
        <f t="shared" si="6"/>
        <v>-1.5306122448979664E-2</v>
      </c>
    </row>
    <row r="689" spans="17:21" x14ac:dyDescent="0.25">
      <c r="R689" s="9">
        <v>2</v>
      </c>
      <c r="T689" s="9">
        <v>19.5</v>
      </c>
      <c r="U689" s="12">
        <f t="shared" si="6"/>
        <v>5.1546391752577136E-3</v>
      </c>
    </row>
    <row r="690" spans="17:21" x14ac:dyDescent="0.25">
      <c r="R690" s="9">
        <v>3</v>
      </c>
      <c r="T690" s="9">
        <v>19</v>
      </c>
      <c r="U690" s="12">
        <f t="shared" si="6"/>
        <v>2.1505376344086002E-2</v>
      </c>
    </row>
    <row r="691" spans="17:21" x14ac:dyDescent="0.25">
      <c r="R691" s="9">
        <v>4</v>
      </c>
      <c r="T691" s="9">
        <v>20</v>
      </c>
      <c r="U691" s="12">
        <f t="shared" si="6"/>
        <v>3.0927835051546504E-2</v>
      </c>
    </row>
    <row r="692" spans="17:21" x14ac:dyDescent="0.25">
      <c r="R692" s="9">
        <v>5</v>
      </c>
      <c r="T692" s="9">
        <v>20</v>
      </c>
      <c r="U692" s="12">
        <f t="shared" si="6"/>
        <v>3.6269430051813378E-2</v>
      </c>
    </row>
    <row r="693" spans="17:21" x14ac:dyDescent="0.25">
      <c r="R693" s="9">
        <v>6</v>
      </c>
      <c r="T693" s="9">
        <v>19.100000000000001</v>
      </c>
      <c r="U693" s="12">
        <f t="shared" si="6"/>
        <v>2.6881720430107503E-2</v>
      </c>
    </row>
    <row r="694" spans="17:21" x14ac:dyDescent="0.25">
      <c r="R694" s="9">
        <v>7</v>
      </c>
      <c r="T694" s="9">
        <v>20.3</v>
      </c>
      <c r="U694" s="12">
        <f t="shared" si="6"/>
        <v>3.0456852791878264E-2</v>
      </c>
    </row>
    <row r="695" spans="17:21" x14ac:dyDescent="0.25">
      <c r="R695" s="9">
        <v>8</v>
      </c>
      <c r="T695" s="9">
        <v>19.899999999999999</v>
      </c>
      <c r="U695" s="12">
        <f t="shared" si="6"/>
        <v>2.5773195876288568E-2</v>
      </c>
    </row>
    <row r="696" spans="17:21" x14ac:dyDescent="0.25">
      <c r="R696" s="9">
        <v>9</v>
      </c>
      <c r="T696" s="9">
        <v>19</v>
      </c>
      <c r="U696" s="12">
        <f t="shared" si="6"/>
        <v>1.6042780748663166E-2</v>
      </c>
    </row>
    <row r="697" spans="17:21" x14ac:dyDescent="0.25">
      <c r="R697" s="9">
        <v>10</v>
      </c>
      <c r="T697" s="9">
        <v>19.7</v>
      </c>
      <c r="U697" s="12">
        <f t="shared" si="6"/>
        <v>2.0725388601036121E-2</v>
      </c>
    </row>
    <row r="698" spans="17:21" x14ac:dyDescent="0.25">
      <c r="R698" s="9">
        <v>11</v>
      </c>
      <c r="T698" s="9">
        <v>19.5</v>
      </c>
      <c r="U698" s="12">
        <f t="shared" si="6"/>
        <v>2.6315789473684292E-2</v>
      </c>
    </row>
    <row r="699" spans="17:21" x14ac:dyDescent="0.25">
      <c r="R699" s="9">
        <v>12</v>
      </c>
      <c r="T699" s="9">
        <v>19.100000000000001</v>
      </c>
      <c r="U699" s="12">
        <f t="shared" si="6"/>
        <v>6.1111111111111116E-2</v>
      </c>
    </row>
    <row r="700" spans="17:21" x14ac:dyDescent="0.25">
      <c r="Q700" s="9">
        <v>1850</v>
      </c>
      <c r="R700" s="9">
        <v>1</v>
      </c>
      <c r="T700" s="9">
        <v>20.2</v>
      </c>
      <c r="U700" s="12">
        <f t="shared" si="6"/>
        <v>4.663212435233155E-2</v>
      </c>
    </row>
    <row r="701" spans="17:21" x14ac:dyDescent="0.25">
      <c r="R701" s="9">
        <v>2</v>
      </c>
      <c r="T701" s="9">
        <v>20.399999999999999</v>
      </c>
      <c r="U701" s="12">
        <f t="shared" si="6"/>
        <v>4.615384615384599E-2</v>
      </c>
    </row>
    <row r="702" spans="17:21" x14ac:dyDescent="0.25">
      <c r="R702" s="9">
        <v>3</v>
      </c>
      <c r="T702" s="9">
        <v>18.3</v>
      </c>
      <c r="U702" s="12">
        <f t="shared" si="6"/>
        <v>-3.6842105263157898E-2</v>
      </c>
    </row>
    <row r="703" spans="17:21" x14ac:dyDescent="0.25">
      <c r="R703" s="9">
        <v>4</v>
      </c>
      <c r="T703" s="9">
        <v>21.2</v>
      </c>
      <c r="U703" s="12">
        <f t="shared" si="6"/>
        <v>6.0000000000000053E-2</v>
      </c>
    </row>
    <row r="704" spans="17:21" x14ac:dyDescent="0.25">
      <c r="R704" s="9">
        <v>5</v>
      </c>
      <c r="T704" s="9">
        <v>20.8</v>
      </c>
      <c r="U704" s="12">
        <f t="shared" si="6"/>
        <v>4.0000000000000036E-2</v>
      </c>
    </row>
    <row r="705" spans="18:21" x14ac:dyDescent="0.25">
      <c r="R705" s="9">
        <v>6</v>
      </c>
      <c r="T705" s="9">
        <v>20.399999999999999</v>
      </c>
      <c r="U705" s="12">
        <f t="shared" si="6"/>
        <v>6.8062827225130684E-2</v>
      </c>
    </row>
    <row r="706" spans="18:21" x14ac:dyDescent="0.25">
      <c r="R706" s="9">
        <v>7</v>
      </c>
      <c r="T706" s="9">
        <v>21.6</v>
      </c>
      <c r="U706" s="12">
        <f t="shared" si="6"/>
        <v>6.4039408866995107E-2</v>
      </c>
    </row>
    <row r="707" spans="18:21" x14ac:dyDescent="0.25">
      <c r="R707" s="9">
        <v>8</v>
      </c>
      <c r="T707" s="9">
        <v>21.3</v>
      </c>
      <c r="U707" s="12">
        <f t="shared" si="6"/>
        <v>7.0351758793969932E-2</v>
      </c>
    </row>
    <row r="708" spans="18:21" x14ac:dyDescent="0.25">
      <c r="R708" s="9">
        <v>9</v>
      </c>
      <c r="T708" s="9">
        <v>20.399999999999999</v>
      </c>
      <c r="U708" s="12">
        <f t="shared" si="6"/>
        <v>7.3684210526315796E-2</v>
      </c>
    </row>
    <row r="709" spans="18:21" x14ac:dyDescent="0.25">
      <c r="R709" s="9">
        <v>10</v>
      </c>
      <c r="T709" s="9">
        <v>21</v>
      </c>
      <c r="U709" s="12">
        <f t="shared" si="6"/>
        <v>6.5989847715736127E-2</v>
      </c>
    </row>
    <row r="710" spans="18:21" x14ac:dyDescent="0.25">
      <c r="R710" s="9">
        <v>11</v>
      </c>
      <c r="T710" s="9">
        <v>20.399999999999999</v>
      </c>
      <c r="U710" s="12">
        <f t="shared" si="6"/>
        <v>4.615384615384599E-2</v>
      </c>
    </row>
    <row r="711" spans="18:21" x14ac:dyDescent="0.25">
      <c r="R711" s="9">
        <v>12</v>
      </c>
      <c r="T711" s="9">
        <v>19.8</v>
      </c>
      <c r="U711" s="12">
        <f>T711/T699-1</f>
        <v>3.6649214659685736E-2</v>
      </c>
    </row>
    <row r="712" spans="18:21" x14ac:dyDescent="0.25">
      <c r="U712" s="18"/>
    </row>
  </sheetData>
  <hyperlinks>
    <hyperlink ref="A1" location="Contents!A1" display="Contents"/>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388"/>
  <sheetViews>
    <sheetView zoomScaleNormal="100" workbookViewId="0">
      <selection activeCell="C6" sqref="C6"/>
    </sheetView>
  </sheetViews>
  <sheetFormatPr defaultRowHeight="15" x14ac:dyDescent="0.25"/>
  <cols>
    <col min="1" max="1" width="9.140625" style="9"/>
    <col min="2" max="2" width="7.5703125" style="21" customWidth="1"/>
    <col min="3" max="15" width="7.5703125" style="9" customWidth="1"/>
    <col min="16" max="16" width="11.5703125" style="19" bestFit="1" customWidth="1"/>
    <col min="17" max="17" width="9.140625" style="9"/>
    <col min="18" max="18" width="7.140625" style="9" customWidth="1"/>
    <col min="19" max="19" width="3.7109375" style="9" customWidth="1"/>
    <col min="20" max="20" width="9.140625" style="20"/>
    <col min="21" max="16384" width="9.140625" style="9"/>
  </cols>
  <sheetData>
    <row r="1" spans="1:20" x14ac:dyDescent="0.25">
      <c r="A1" s="115" t="s">
        <v>349</v>
      </c>
      <c r="B1" s="117" t="s">
        <v>76</v>
      </c>
      <c r="C1" s="117"/>
      <c r="D1" s="117"/>
      <c r="E1" s="117"/>
      <c r="F1" s="117"/>
      <c r="G1" s="117"/>
      <c r="H1" s="117"/>
      <c r="I1" s="117"/>
      <c r="J1" s="117"/>
      <c r="K1" s="117"/>
      <c r="L1" s="117"/>
      <c r="M1" s="117"/>
      <c r="N1" s="117"/>
    </row>
    <row r="2" spans="1:20" x14ac:dyDescent="0.25">
      <c r="B2" s="117" t="s">
        <v>77</v>
      </c>
      <c r="C2" s="117"/>
      <c r="D2" s="117"/>
      <c r="E2" s="117"/>
      <c r="F2" s="117"/>
      <c r="G2" s="117"/>
      <c r="H2" s="117"/>
      <c r="I2" s="117"/>
      <c r="J2" s="117"/>
      <c r="K2" s="117"/>
      <c r="L2" s="117"/>
      <c r="M2" s="117"/>
      <c r="N2" s="117"/>
    </row>
    <row r="3" spans="1:20" x14ac:dyDescent="0.25">
      <c r="B3" s="117" t="s">
        <v>78</v>
      </c>
      <c r="C3" s="117"/>
      <c r="D3" s="117"/>
      <c r="E3" s="117"/>
      <c r="F3" s="117"/>
      <c r="G3" s="117"/>
      <c r="H3" s="117"/>
      <c r="I3" s="117"/>
      <c r="J3" s="117"/>
      <c r="K3" s="117"/>
      <c r="L3" s="117"/>
      <c r="M3" s="117"/>
      <c r="N3" s="117"/>
    </row>
    <row r="4" spans="1:20" x14ac:dyDescent="0.25">
      <c r="B4" s="117" t="s">
        <v>79</v>
      </c>
      <c r="C4" s="117"/>
      <c r="D4" s="117"/>
      <c r="E4" s="117"/>
      <c r="F4" s="117"/>
      <c r="G4" s="117"/>
      <c r="H4" s="117"/>
      <c r="I4" s="117"/>
      <c r="J4" s="117"/>
      <c r="K4" s="117"/>
      <c r="L4" s="117"/>
      <c r="M4" s="117"/>
      <c r="N4" s="117"/>
    </row>
    <row r="5" spans="1:20" x14ac:dyDescent="0.25">
      <c r="B5" s="21" t="s">
        <v>2</v>
      </c>
      <c r="C5" s="9" t="s">
        <v>64</v>
      </c>
      <c r="D5" s="9" t="s">
        <v>65</v>
      </c>
      <c r="E5" s="9" t="s">
        <v>66</v>
      </c>
      <c r="F5" s="9" t="s">
        <v>67</v>
      </c>
      <c r="G5" s="9" t="s">
        <v>66</v>
      </c>
      <c r="H5" s="9" t="s">
        <v>70</v>
      </c>
      <c r="I5" s="9" t="s">
        <v>69</v>
      </c>
      <c r="J5" s="9" t="s">
        <v>71</v>
      </c>
      <c r="K5" s="9" t="s">
        <v>72</v>
      </c>
      <c r="L5" s="9" t="s">
        <v>73</v>
      </c>
      <c r="M5" s="9" t="s">
        <v>74</v>
      </c>
      <c r="N5" s="9" t="s">
        <v>75</v>
      </c>
      <c r="P5" s="19">
        <v>1819</v>
      </c>
      <c r="Q5" s="9" t="s">
        <v>64</v>
      </c>
      <c r="R5" s="9">
        <f>P5-1818</f>
        <v>1</v>
      </c>
      <c r="S5" s="9">
        <v>1</v>
      </c>
      <c r="T5" s="20">
        <f>INDEX($C$6:$N$37,R5,S5)</f>
        <v>25.1</v>
      </c>
    </row>
    <row r="6" spans="1:20" x14ac:dyDescent="0.25">
      <c r="B6" s="13">
        <v>1819</v>
      </c>
      <c r="C6" s="22">
        <v>25.1</v>
      </c>
      <c r="D6" s="22">
        <v>24.1</v>
      </c>
      <c r="E6" s="22">
        <v>25.1</v>
      </c>
      <c r="F6" s="22">
        <v>24.4</v>
      </c>
      <c r="G6" s="22">
        <v>25.6</v>
      </c>
      <c r="H6" s="22">
        <v>25.5</v>
      </c>
      <c r="I6" s="22">
        <v>24.9</v>
      </c>
      <c r="J6" s="22">
        <v>25.2</v>
      </c>
      <c r="K6" s="22">
        <v>25.2</v>
      </c>
      <c r="L6" s="22">
        <v>25.4</v>
      </c>
      <c r="M6" s="22">
        <v>24.6</v>
      </c>
      <c r="N6" s="22">
        <v>24</v>
      </c>
      <c r="P6" s="19">
        <v>1819</v>
      </c>
      <c r="Q6" s="9" t="s">
        <v>65</v>
      </c>
      <c r="R6" s="9">
        <f t="shared" ref="R6:R69" si="0">P6-1818</f>
        <v>1</v>
      </c>
      <c r="S6" s="9">
        <v>2</v>
      </c>
      <c r="T6" s="20">
        <f t="shared" ref="T6:T69" si="1">INDEX($C$6:$N$37,R6,S6)</f>
        <v>24.1</v>
      </c>
    </row>
    <row r="7" spans="1:20" x14ac:dyDescent="0.25">
      <c r="B7" s="13">
        <v>1820</v>
      </c>
      <c r="C7" s="22">
        <v>23.7</v>
      </c>
      <c r="D7" s="22">
        <v>23.3</v>
      </c>
      <c r="E7" s="22">
        <v>23</v>
      </c>
      <c r="F7" s="22">
        <v>23.6</v>
      </c>
      <c r="G7" s="22">
        <v>23.9</v>
      </c>
      <c r="H7" s="22">
        <v>24</v>
      </c>
      <c r="I7" s="23">
        <v>24.1</v>
      </c>
      <c r="J7" s="22">
        <v>24.1</v>
      </c>
      <c r="K7" s="22">
        <v>24.4</v>
      </c>
      <c r="L7" s="22">
        <v>24.3</v>
      </c>
      <c r="M7" s="22">
        <v>24.2</v>
      </c>
      <c r="N7" s="22">
        <v>24</v>
      </c>
      <c r="P7" s="19">
        <v>1819</v>
      </c>
      <c r="Q7" s="9" t="s">
        <v>66</v>
      </c>
      <c r="R7" s="9">
        <f t="shared" si="0"/>
        <v>1</v>
      </c>
      <c r="S7" s="9">
        <v>3</v>
      </c>
      <c r="T7" s="20">
        <f t="shared" si="1"/>
        <v>25.1</v>
      </c>
    </row>
    <row r="8" spans="1:20" x14ac:dyDescent="0.25">
      <c r="B8" s="13">
        <v>21</v>
      </c>
      <c r="C8" s="22">
        <v>23.1</v>
      </c>
      <c r="D8" s="22">
        <v>23.7</v>
      </c>
      <c r="E8" s="22">
        <v>23.9</v>
      </c>
      <c r="F8" s="22">
        <v>23.9</v>
      </c>
      <c r="G8" s="22">
        <v>23.6</v>
      </c>
      <c r="H8" s="22">
        <v>22</v>
      </c>
      <c r="I8" s="23">
        <v>20.8</v>
      </c>
      <c r="J8" s="22">
        <v>20.7</v>
      </c>
      <c r="K8" s="22">
        <v>20.3</v>
      </c>
      <c r="L8" s="22">
        <v>19.8</v>
      </c>
      <c r="M8" s="22">
        <v>19.399999999999999</v>
      </c>
      <c r="N8" s="22">
        <v>18.600000000000001</v>
      </c>
      <c r="P8" s="19">
        <v>1819</v>
      </c>
      <c r="Q8" s="9" t="s">
        <v>67</v>
      </c>
      <c r="R8" s="9">
        <f t="shared" si="0"/>
        <v>1</v>
      </c>
      <c r="S8" s="9">
        <v>4</v>
      </c>
      <c r="T8" s="20">
        <f t="shared" si="1"/>
        <v>24.4</v>
      </c>
    </row>
    <row r="9" spans="1:20" x14ac:dyDescent="0.25">
      <c r="B9" s="13">
        <v>22</v>
      </c>
      <c r="C9" s="22">
        <v>18.2</v>
      </c>
      <c r="D9" s="22">
        <v>18.2</v>
      </c>
      <c r="E9" s="22">
        <v>18</v>
      </c>
      <c r="F9" s="22">
        <v>17.600000000000001</v>
      </c>
      <c r="G9" s="22">
        <v>17.3</v>
      </c>
      <c r="H9" s="22">
        <v>17.600000000000001</v>
      </c>
      <c r="I9" s="23">
        <v>18.5</v>
      </c>
      <c r="J9" s="22">
        <v>18.100000000000001</v>
      </c>
      <c r="K9" s="22">
        <v>17.8</v>
      </c>
      <c r="L9" s="22">
        <v>17.899999999999999</v>
      </c>
      <c r="M9" s="22">
        <v>17.899999999999999</v>
      </c>
      <c r="N9" s="22">
        <v>17.399999999999999</v>
      </c>
      <c r="P9" s="19">
        <v>1819</v>
      </c>
      <c r="Q9" s="9" t="s">
        <v>66</v>
      </c>
      <c r="R9" s="9">
        <f t="shared" si="0"/>
        <v>1</v>
      </c>
      <c r="S9" s="9">
        <v>5</v>
      </c>
      <c r="T9" s="20">
        <f t="shared" si="1"/>
        <v>25.6</v>
      </c>
    </row>
    <row r="10" spans="1:20" x14ac:dyDescent="0.25">
      <c r="B10" s="13">
        <v>23</v>
      </c>
      <c r="C10" s="22">
        <v>17.899999999999999</v>
      </c>
      <c r="D10" s="22">
        <v>17.600000000000001</v>
      </c>
      <c r="E10" s="22">
        <v>17.600000000000001</v>
      </c>
      <c r="F10" s="22">
        <v>17.899999999999999</v>
      </c>
      <c r="G10" s="22">
        <v>18.2</v>
      </c>
      <c r="H10" s="22">
        <v>18</v>
      </c>
      <c r="I10" s="23">
        <v>18.7</v>
      </c>
      <c r="J10" s="22">
        <v>19.3</v>
      </c>
      <c r="K10" s="22">
        <v>19</v>
      </c>
      <c r="L10" s="22">
        <v>19</v>
      </c>
      <c r="M10" s="22">
        <v>21</v>
      </c>
      <c r="N10" s="22">
        <v>19.100000000000001</v>
      </c>
      <c r="P10" s="19">
        <v>1819</v>
      </c>
      <c r="Q10" s="9" t="s">
        <v>70</v>
      </c>
      <c r="R10" s="9">
        <f t="shared" si="0"/>
        <v>1</v>
      </c>
      <c r="S10" s="9">
        <v>6</v>
      </c>
      <c r="T10" s="20">
        <f t="shared" si="1"/>
        <v>25.5</v>
      </c>
    </row>
    <row r="11" spans="1:20" x14ac:dyDescent="0.25">
      <c r="B11" s="13">
        <v>24</v>
      </c>
      <c r="C11" s="22">
        <v>18.600000000000001</v>
      </c>
      <c r="D11" s="22">
        <v>19.399999999999999</v>
      </c>
      <c r="E11" s="22">
        <v>19.3</v>
      </c>
      <c r="F11" s="22">
        <v>19.899999999999999</v>
      </c>
      <c r="G11" s="22">
        <v>19.899999999999999</v>
      </c>
      <c r="H11" s="22">
        <v>20.2</v>
      </c>
      <c r="I11" s="23">
        <v>20.6</v>
      </c>
      <c r="J11" s="22">
        <v>20.3</v>
      </c>
      <c r="K11" s="22">
        <v>20</v>
      </c>
      <c r="L11" s="22">
        <v>20.7</v>
      </c>
      <c r="M11" s="22">
        <v>21.7</v>
      </c>
      <c r="N11" s="23">
        <v>20.8</v>
      </c>
      <c r="P11" s="19">
        <v>1819</v>
      </c>
      <c r="Q11" s="9" t="s">
        <v>69</v>
      </c>
      <c r="R11" s="9">
        <f t="shared" si="0"/>
        <v>1</v>
      </c>
      <c r="S11" s="9">
        <v>7</v>
      </c>
      <c r="T11" s="20">
        <f t="shared" si="1"/>
        <v>24.9</v>
      </c>
    </row>
    <row r="12" spans="1:20" x14ac:dyDescent="0.25">
      <c r="B12" s="13">
        <v>1825</v>
      </c>
      <c r="C12" s="22">
        <v>20.5</v>
      </c>
      <c r="D12" s="22">
        <v>20.7</v>
      </c>
      <c r="E12" s="23">
        <v>20.100000000000001</v>
      </c>
      <c r="F12" s="22">
        <v>19.899999999999999</v>
      </c>
      <c r="G12" s="22">
        <v>19.899999999999999</v>
      </c>
      <c r="H12" s="22">
        <v>19.7</v>
      </c>
      <c r="I12" s="22">
        <v>19.8</v>
      </c>
      <c r="J12" s="22">
        <v>19.3</v>
      </c>
      <c r="K12" s="22">
        <v>19.3</v>
      </c>
      <c r="L12" s="22">
        <v>19.100000000000001</v>
      </c>
      <c r="M12" s="22">
        <v>18.399999999999999</v>
      </c>
      <c r="N12" s="22">
        <v>23.6</v>
      </c>
      <c r="P12" s="19">
        <v>1819</v>
      </c>
      <c r="Q12" s="9" t="s">
        <v>71</v>
      </c>
      <c r="R12" s="9">
        <f t="shared" si="0"/>
        <v>1</v>
      </c>
      <c r="S12" s="9">
        <v>8</v>
      </c>
      <c r="T12" s="20">
        <f t="shared" si="1"/>
        <v>25.2</v>
      </c>
    </row>
    <row r="13" spans="1:20" x14ac:dyDescent="0.25">
      <c r="B13" s="13">
        <v>26</v>
      </c>
      <c r="C13" s="22">
        <v>23.3</v>
      </c>
      <c r="D13" s="22">
        <v>23.3</v>
      </c>
      <c r="E13" s="23">
        <v>24.7</v>
      </c>
      <c r="F13" s="22">
        <v>24.1</v>
      </c>
      <c r="G13" s="22">
        <v>22.7</v>
      </c>
      <c r="H13" s="22">
        <v>22.2</v>
      </c>
      <c r="I13" s="22">
        <v>21.4</v>
      </c>
      <c r="J13" s="22">
        <v>21.4</v>
      </c>
      <c r="K13" s="22">
        <v>21.7</v>
      </c>
      <c r="L13" s="22">
        <v>20.9</v>
      </c>
      <c r="M13" s="22">
        <v>21</v>
      </c>
      <c r="N13" s="22">
        <v>20.3</v>
      </c>
      <c r="P13" s="19">
        <v>1819</v>
      </c>
      <c r="Q13" s="9" t="s">
        <v>72</v>
      </c>
      <c r="R13" s="9">
        <f t="shared" si="0"/>
        <v>1</v>
      </c>
      <c r="S13" s="9">
        <v>9</v>
      </c>
      <c r="T13" s="20">
        <f t="shared" si="1"/>
        <v>25.2</v>
      </c>
    </row>
    <row r="14" spans="1:20" x14ac:dyDescent="0.25">
      <c r="B14" s="13">
        <v>27</v>
      </c>
      <c r="C14" s="22">
        <v>21</v>
      </c>
      <c r="D14" s="22">
        <v>21.2</v>
      </c>
      <c r="E14" s="23">
        <v>21.6</v>
      </c>
      <c r="F14" s="22">
        <v>21.7</v>
      </c>
      <c r="G14" s="22">
        <v>21.9</v>
      </c>
      <c r="H14" s="22">
        <v>21.7</v>
      </c>
      <c r="I14" s="22">
        <v>21.9</v>
      </c>
      <c r="J14" s="22">
        <v>22.1</v>
      </c>
      <c r="K14" s="22">
        <v>21.9</v>
      </c>
      <c r="L14" s="22">
        <v>21.5</v>
      </c>
      <c r="M14" s="22">
        <v>21.5</v>
      </c>
      <c r="N14" s="22">
        <v>21</v>
      </c>
      <c r="P14" s="19">
        <v>1819</v>
      </c>
      <c r="Q14" s="9" t="s">
        <v>73</v>
      </c>
      <c r="R14" s="9">
        <f t="shared" si="0"/>
        <v>1</v>
      </c>
      <c r="S14" s="9">
        <v>10</v>
      </c>
      <c r="T14" s="20">
        <f t="shared" si="1"/>
        <v>25.4</v>
      </c>
    </row>
    <row r="15" spans="1:20" x14ac:dyDescent="0.25">
      <c r="B15" s="13">
        <v>28</v>
      </c>
      <c r="C15" s="22">
        <v>21.5</v>
      </c>
      <c r="D15" s="22">
        <v>21.9</v>
      </c>
      <c r="E15" s="23">
        <v>21.3</v>
      </c>
      <c r="F15" s="22">
        <v>20.6</v>
      </c>
      <c r="G15" s="22">
        <v>20.8</v>
      </c>
      <c r="H15" s="22">
        <v>20.7</v>
      </c>
      <c r="I15" s="22">
        <v>20.9</v>
      </c>
      <c r="J15" s="22">
        <v>21</v>
      </c>
      <c r="K15" s="22">
        <v>21.1</v>
      </c>
      <c r="L15" s="22">
        <v>20.9</v>
      </c>
      <c r="M15" s="22">
        <v>20.7</v>
      </c>
      <c r="N15" s="23">
        <v>21</v>
      </c>
      <c r="P15" s="19">
        <v>1819</v>
      </c>
      <c r="Q15" s="9" t="s">
        <v>74</v>
      </c>
      <c r="R15" s="9">
        <f t="shared" si="0"/>
        <v>1</v>
      </c>
      <c r="S15" s="9">
        <v>11</v>
      </c>
      <c r="T15" s="20">
        <f t="shared" si="1"/>
        <v>24.6</v>
      </c>
    </row>
    <row r="16" spans="1:20" x14ac:dyDescent="0.25">
      <c r="B16" s="13">
        <v>29</v>
      </c>
      <c r="C16" s="22">
        <v>20.9</v>
      </c>
      <c r="D16" s="22">
        <v>19.899999999999999</v>
      </c>
      <c r="E16" s="23">
        <v>19.899999999999999</v>
      </c>
      <c r="F16" s="22">
        <v>19.600000000000001</v>
      </c>
      <c r="G16" s="22">
        <v>19.7</v>
      </c>
      <c r="H16" s="22">
        <v>19.399999999999999</v>
      </c>
      <c r="I16" s="22">
        <v>19.399999999999999</v>
      </c>
      <c r="J16" s="22">
        <v>19.2</v>
      </c>
      <c r="K16" s="22">
        <v>19.2</v>
      </c>
      <c r="L16" s="22">
        <v>19.2</v>
      </c>
      <c r="M16" s="22">
        <v>19.3</v>
      </c>
      <c r="N16" s="22">
        <v>19.3</v>
      </c>
      <c r="P16" s="19">
        <v>1819</v>
      </c>
      <c r="Q16" s="9" t="s">
        <v>75</v>
      </c>
      <c r="R16" s="9">
        <f t="shared" si="0"/>
        <v>1</v>
      </c>
      <c r="S16" s="9">
        <v>12</v>
      </c>
      <c r="T16" s="20">
        <f t="shared" si="1"/>
        <v>24</v>
      </c>
    </row>
    <row r="17" spans="2:21" x14ac:dyDescent="0.25">
      <c r="B17" s="13">
        <v>1830</v>
      </c>
      <c r="C17" s="22">
        <v>19.600000000000001</v>
      </c>
      <c r="D17" s="22">
        <v>19.899999999999999</v>
      </c>
      <c r="E17" s="22">
        <v>20.399999999999999</v>
      </c>
      <c r="F17" s="22">
        <v>20.7</v>
      </c>
      <c r="G17" s="22">
        <v>21.3</v>
      </c>
      <c r="H17" s="22">
        <v>21.1</v>
      </c>
      <c r="I17" s="22">
        <v>21</v>
      </c>
      <c r="J17" s="22">
        <v>21</v>
      </c>
      <c r="K17" s="22">
        <v>20.399999999999999</v>
      </c>
      <c r="L17" s="22">
        <v>20.2</v>
      </c>
      <c r="M17" s="22">
        <v>20</v>
      </c>
      <c r="N17" s="22">
        <v>19.87</v>
      </c>
      <c r="P17" s="19">
        <v>1820</v>
      </c>
      <c r="Q17" s="9" t="s">
        <v>64</v>
      </c>
      <c r="R17" s="9">
        <f t="shared" si="0"/>
        <v>2</v>
      </c>
      <c r="S17" s="9">
        <v>1</v>
      </c>
      <c r="T17" s="20">
        <f t="shared" si="1"/>
        <v>23.7</v>
      </c>
      <c r="U17" s="18">
        <f>T17/T5-1</f>
        <v>-5.5776892430278946E-2</v>
      </c>
    </row>
    <row r="18" spans="2:21" x14ac:dyDescent="0.25">
      <c r="B18" s="13">
        <v>31</v>
      </c>
      <c r="C18" s="22">
        <v>19.600000000000001</v>
      </c>
      <c r="D18" s="22">
        <v>19.399999999999999</v>
      </c>
      <c r="E18" s="22">
        <v>19.5</v>
      </c>
      <c r="F18" s="22">
        <v>18.899999999999999</v>
      </c>
      <c r="G18" s="22">
        <v>18.2</v>
      </c>
      <c r="H18" s="22">
        <v>18.8</v>
      </c>
      <c r="I18" s="22">
        <v>18.399999999999999</v>
      </c>
      <c r="J18" s="22">
        <v>18.2</v>
      </c>
      <c r="K18" s="22">
        <v>18.2</v>
      </c>
      <c r="L18" s="22">
        <v>18.2</v>
      </c>
      <c r="M18" s="22">
        <v>18.100000000000001</v>
      </c>
      <c r="N18" s="22">
        <v>18.100000000000001</v>
      </c>
      <c r="P18" s="19">
        <v>1820</v>
      </c>
      <c r="Q18" s="9" t="s">
        <v>65</v>
      </c>
      <c r="R18" s="9">
        <f t="shared" si="0"/>
        <v>2</v>
      </c>
      <c r="S18" s="9">
        <v>2</v>
      </c>
      <c r="T18" s="20">
        <f t="shared" si="1"/>
        <v>23.3</v>
      </c>
      <c r="U18" s="18">
        <f t="shared" ref="U18:U81" si="2">T18/T6-1</f>
        <v>-3.319502074688796E-2</v>
      </c>
    </row>
    <row r="19" spans="2:21" x14ac:dyDescent="0.25">
      <c r="B19" s="13">
        <v>32</v>
      </c>
      <c r="C19" s="22">
        <v>18.399999999999999</v>
      </c>
      <c r="D19" s="22">
        <v>18.100000000000001</v>
      </c>
      <c r="E19" s="22">
        <v>18.2</v>
      </c>
      <c r="F19" s="22">
        <v>18.100000000000001</v>
      </c>
      <c r="G19" s="22">
        <v>18.2</v>
      </c>
      <c r="H19" s="22">
        <v>18</v>
      </c>
      <c r="I19" s="22">
        <v>17.7</v>
      </c>
      <c r="J19" s="22">
        <v>17.7</v>
      </c>
      <c r="K19" s="22">
        <v>17.8</v>
      </c>
      <c r="L19" s="22">
        <v>18.100000000000001</v>
      </c>
      <c r="M19" s="22">
        <v>18.5</v>
      </c>
      <c r="N19" s="22">
        <v>18.3</v>
      </c>
      <c r="P19" s="19">
        <v>1820</v>
      </c>
      <c r="Q19" s="9" t="s">
        <v>66</v>
      </c>
      <c r="R19" s="9">
        <f t="shared" si="0"/>
        <v>2</v>
      </c>
      <c r="S19" s="9">
        <v>3</v>
      </c>
      <c r="T19" s="20">
        <f t="shared" si="1"/>
        <v>23</v>
      </c>
      <c r="U19" s="18">
        <f t="shared" si="2"/>
        <v>-8.3665338645418363E-2</v>
      </c>
    </row>
    <row r="20" spans="2:21" x14ac:dyDescent="0.25">
      <c r="B20" s="13">
        <v>33</v>
      </c>
      <c r="C20" s="22">
        <v>18.8</v>
      </c>
      <c r="D20" s="22">
        <v>19.399999999999999</v>
      </c>
      <c r="E20" s="22">
        <v>19.399999999999999</v>
      </c>
      <c r="F20" s="22">
        <v>19.100000000000001</v>
      </c>
      <c r="G20" s="22">
        <v>19.100000000000001</v>
      </c>
      <c r="H20" s="22">
        <v>19.2</v>
      </c>
      <c r="I20" s="22">
        <v>19.3</v>
      </c>
      <c r="J20" s="22">
        <v>19.399999999999999</v>
      </c>
      <c r="K20" s="22">
        <v>19.2</v>
      </c>
      <c r="L20" s="22">
        <v>19</v>
      </c>
      <c r="M20" s="22">
        <v>18.899999999999999</v>
      </c>
      <c r="N20" s="22">
        <v>16</v>
      </c>
      <c r="P20" s="19">
        <v>1820</v>
      </c>
      <c r="Q20" s="9" t="s">
        <v>67</v>
      </c>
      <c r="R20" s="9">
        <f t="shared" si="0"/>
        <v>2</v>
      </c>
      <c r="S20" s="9">
        <v>4</v>
      </c>
      <c r="T20" s="20">
        <f t="shared" si="1"/>
        <v>23.6</v>
      </c>
      <c r="U20" s="18">
        <f t="shared" si="2"/>
        <v>-3.2786885245901565E-2</v>
      </c>
    </row>
    <row r="21" spans="2:21" x14ac:dyDescent="0.25">
      <c r="B21" s="13">
        <v>34</v>
      </c>
      <c r="C21" s="22">
        <v>19.100000000000001</v>
      </c>
      <c r="D21" s="22">
        <v>19.100000000000001</v>
      </c>
      <c r="E21" s="22">
        <v>19.2</v>
      </c>
      <c r="F21" s="22">
        <v>18.399999999999999</v>
      </c>
      <c r="G21" s="22">
        <v>18.899999999999999</v>
      </c>
      <c r="H21" s="22">
        <v>19.2</v>
      </c>
      <c r="I21" s="22">
        <v>18.600000000000001</v>
      </c>
      <c r="J21" s="22">
        <v>18.399999999999999</v>
      </c>
      <c r="K21" s="22">
        <v>18.7</v>
      </c>
      <c r="L21" s="22">
        <v>19</v>
      </c>
      <c r="M21" s="22">
        <v>18.8</v>
      </c>
      <c r="N21" s="22">
        <v>18.5</v>
      </c>
      <c r="P21" s="19">
        <v>1820</v>
      </c>
      <c r="Q21" s="9" t="s">
        <v>66</v>
      </c>
      <c r="R21" s="9">
        <f t="shared" si="0"/>
        <v>2</v>
      </c>
      <c r="S21" s="9">
        <v>5</v>
      </c>
      <c r="T21" s="20">
        <f t="shared" si="1"/>
        <v>23.9</v>
      </c>
      <c r="U21" s="18">
        <f t="shared" si="2"/>
        <v>-6.6406250000000111E-2</v>
      </c>
    </row>
    <row r="22" spans="2:21" x14ac:dyDescent="0.25">
      <c r="B22" s="13">
        <v>1835</v>
      </c>
      <c r="C22" s="22">
        <v>18.399999999999999</v>
      </c>
      <c r="D22" s="23">
        <v>18.600000000000001</v>
      </c>
      <c r="E22" s="22">
        <v>18.600000000000001</v>
      </c>
      <c r="F22" s="22">
        <v>18.3</v>
      </c>
      <c r="G22" s="22">
        <v>18.2</v>
      </c>
      <c r="H22" s="22">
        <v>18.3</v>
      </c>
      <c r="I22" s="22">
        <v>18</v>
      </c>
      <c r="J22" s="22">
        <v>17.7</v>
      </c>
      <c r="K22" s="22">
        <v>17.600000000000001</v>
      </c>
      <c r="L22" s="22">
        <v>17.600000000000001</v>
      </c>
      <c r="M22" s="22">
        <v>18</v>
      </c>
      <c r="N22" s="22">
        <v>17.8</v>
      </c>
      <c r="P22" s="19">
        <v>1820</v>
      </c>
      <c r="Q22" s="9" t="s">
        <v>70</v>
      </c>
      <c r="R22" s="9">
        <f t="shared" si="0"/>
        <v>2</v>
      </c>
      <c r="S22" s="9">
        <v>6</v>
      </c>
      <c r="T22" s="20">
        <f t="shared" si="1"/>
        <v>24</v>
      </c>
      <c r="U22" s="18">
        <f t="shared" si="2"/>
        <v>-5.8823529411764719E-2</v>
      </c>
    </row>
    <row r="23" spans="2:21" x14ac:dyDescent="0.25">
      <c r="B23" s="13">
        <v>36</v>
      </c>
      <c r="C23" s="22">
        <v>17.8</v>
      </c>
      <c r="D23" s="23">
        <v>17.899999999999999</v>
      </c>
      <c r="E23" s="22">
        <v>18.2</v>
      </c>
      <c r="F23" s="22">
        <v>18</v>
      </c>
      <c r="G23" s="22">
        <v>17.8</v>
      </c>
      <c r="H23" s="22">
        <v>17.7</v>
      </c>
      <c r="I23" s="22">
        <v>17.7</v>
      </c>
      <c r="J23" s="22">
        <v>17.600000000000001</v>
      </c>
      <c r="K23" s="22">
        <v>17.5</v>
      </c>
      <c r="L23" s="22">
        <v>17.600000000000001</v>
      </c>
      <c r="M23" s="22">
        <v>17.8</v>
      </c>
      <c r="N23" s="22">
        <v>18.100000000000001</v>
      </c>
      <c r="P23" s="19">
        <v>1820</v>
      </c>
      <c r="Q23" s="9" t="s">
        <v>69</v>
      </c>
      <c r="R23" s="9">
        <f t="shared" si="0"/>
        <v>2</v>
      </c>
      <c r="S23" s="9">
        <v>7</v>
      </c>
      <c r="T23" s="20">
        <f t="shared" si="1"/>
        <v>24.1</v>
      </c>
      <c r="U23" s="18">
        <f t="shared" si="2"/>
        <v>-3.2128514056224744E-2</v>
      </c>
    </row>
    <row r="24" spans="2:21" x14ac:dyDescent="0.25">
      <c r="B24" s="13">
        <v>37</v>
      </c>
      <c r="C24" s="22">
        <v>18.600000000000001</v>
      </c>
      <c r="D24" s="23">
        <v>18.2</v>
      </c>
      <c r="E24" s="22">
        <v>18</v>
      </c>
      <c r="F24" s="22">
        <v>18.5</v>
      </c>
      <c r="G24" s="22">
        <v>18.3</v>
      </c>
      <c r="H24" s="22">
        <v>17.5</v>
      </c>
      <c r="I24" s="22">
        <v>18.3</v>
      </c>
      <c r="J24" s="22">
        <v>18.399999999999999</v>
      </c>
      <c r="K24" s="22">
        <v>18.3</v>
      </c>
      <c r="L24" s="22">
        <v>18.399999999999999</v>
      </c>
      <c r="M24" s="22">
        <v>18.5</v>
      </c>
      <c r="N24" s="22">
        <v>18.3</v>
      </c>
      <c r="P24" s="19">
        <v>1820</v>
      </c>
      <c r="Q24" s="9" t="s">
        <v>71</v>
      </c>
      <c r="R24" s="9">
        <f t="shared" si="0"/>
        <v>2</v>
      </c>
      <c r="S24" s="9">
        <v>8</v>
      </c>
      <c r="T24" s="20">
        <f t="shared" si="1"/>
        <v>24.1</v>
      </c>
      <c r="U24" s="18">
        <f t="shared" si="2"/>
        <v>-4.3650793650793607E-2</v>
      </c>
    </row>
    <row r="25" spans="2:21" x14ac:dyDescent="0.25">
      <c r="B25" s="13">
        <v>38</v>
      </c>
      <c r="C25" s="22">
        <v>18.8</v>
      </c>
      <c r="D25" s="23">
        <v>19</v>
      </c>
      <c r="E25" s="22">
        <v>18.8</v>
      </c>
      <c r="F25" s="22">
        <v>18.899999999999999</v>
      </c>
      <c r="G25" s="22">
        <v>19</v>
      </c>
      <c r="H25" s="22">
        <v>19</v>
      </c>
      <c r="I25" s="22">
        <v>19.3</v>
      </c>
      <c r="J25" s="22">
        <v>19</v>
      </c>
      <c r="K25" s="22">
        <v>18.899999999999999</v>
      </c>
      <c r="L25" s="22">
        <v>18.899999999999999</v>
      </c>
      <c r="M25" s="22">
        <v>18.899999999999999</v>
      </c>
      <c r="N25" s="22">
        <v>18.899999999999999</v>
      </c>
      <c r="P25" s="19">
        <v>1820</v>
      </c>
      <c r="Q25" s="9" t="s">
        <v>72</v>
      </c>
      <c r="R25" s="9">
        <f t="shared" si="0"/>
        <v>2</v>
      </c>
      <c r="S25" s="9">
        <v>9</v>
      </c>
      <c r="T25" s="20">
        <f t="shared" si="1"/>
        <v>24.4</v>
      </c>
      <c r="U25" s="18">
        <f t="shared" si="2"/>
        <v>-3.1746031746031744E-2</v>
      </c>
    </row>
    <row r="26" spans="2:21" x14ac:dyDescent="0.25">
      <c r="B26" s="13">
        <v>39</v>
      </c>
      <c r="C26" s="22">
        <v>18.399999999999999</v>
      </c>
      <c r="D26" s="23">
        <v>18.2</v>
      </c>
      <c r="E26" s="22">
        <v>18.2</v>
      </c>
      <c r="F26" s="22">
        <v>18.100000000000001</v>
      </c>
      <c r="G26" s="22">
        <v>17.899999999999999</v>
      </c>
      <c r="H26" s="22">
        <v>18</v>
      </c>
      <c r="I26" s="22">
        <v>17.600000000000001</v>
      </c>
      <c r="J26" s="22">
        <v>17.3</v>
      </c>
      <c r="K26" s="22">
        <v>17.3</v>
      </c>
      <c r="L26" s="22">
        <v>17.3</v>
      </c>
      <c r="M26" s="22">
        <v>16.8</v>
      </c>
      <c r="N26" s="22">
        <v>16.899999999999999</v>
      </c>
      <c r="P26" s="19">
        <v>1820</v>
      </c>
      <c r="Q26" s="9" t="s">
        <v>73</v>
      </c>
      <c r="R26" s="9">
        <f t="shared" si="0"/>
        <v>2</v>
      </c>
      <c r="S26" s="9">
        <v>10</v>
      </c>
      <c r="T26" s="20">
        <f t="shared" si="1"/>
        <v>24.3</v>
      </c>
      <c r="U26" s="18">
        <f t="shared" si="2"/>
        <v>-4.3307086614173151E-2</v>
      </c>
    </row>
    <row r="27" spans="2:21" x14ac:dyDescent="0.25">
      <c r="B27" s="13">
        <v>1840</v>
      </c>
      <c r="C27" s="22">
        <v>17.2</v>
      </c>
      <c r="D27" s="22">
        <v>16.8</v>
      </c>
      <c r="E27" s="22">
        <v>16.600000000000001</v>
      </c>
      <c r="F27" s="22">
        <v>16.899999999999999</v>
      </c>
      <c r="G27" s="22">
        <v>16.8</v>
      </c>
      <c r="H27" s="22">
        <v>16.899999999999999</v>
      </c>
      <c r="I27" s="22">
        <v>16.899999999999999</v>
      </c>
      <c r="J27" s="22">
        <v>16.8</v>
      </c>
      <c r="K27" s="22">
        <v>16.899999999999999</v>
      </c>
      <c r="L27" s="22">
        <v>16.8</v>
      </c>
      <c r="M27" s="22">
        <v>16.600000000000001</v>
      </c>
      <c r="N27" s="22">
        <v>16.8</v>
      </c>
      <c r="P27" s="19">
        <v>1820</v>
      </c>
      <c r="Q27" s="9" t="s">
        <v>74</v>
      </c>
      <c r="R27" s="9">
        <f t="shared" si="0"/>
        <v>2</v>
      </c>
      <c r="S27" s="9">
        <v>11</v>
      </c>
      <c r="T27" s="20">
        <f t="shared" si="1"/>
        <v>24.2</v>
      </c>
      <c r="U27" s="18">
        <f t="shared" si="2"/>
        <v>-1.6260162601626105E-2</v>
      </c>
    </row>
    <row r="28" spans="2:21" x14ac:dyDescent="0.25">
      <c r="B28" s="13">
        <v>41</v>
      </c>
      <c r="C28" s="22">
        <v>16.7</v>
      </c>
      <c r="D28" s="22">
        <v>16.3</v>
      </c>
      <c r="E28" s="22">
        <v>16.600000000000001</v>
      </c>
      <c r="F28" s="22">
        <v>16.600000000000001</v>
      </c>
      <c r="G28" s="22">
        <v>16.5</v>
      </c>
      <c r="H28" s="22">
        <v>16.8</v>
      </c>
      <c r="I28" s="22">
        <v>17.100000000000001</v>
      </c>
      <c r="J28" s="22">
        <v>17.100000000000001</v>
      </c>
      <c r="K28" s="22">
        <v>17.2</v>
      </c>
      <c r="L28" s="22">
        <v>17.399999999999999</v>
      </c>
      <c r="M28" s="22">
        <v>17.2</v>
      </c>
      <c r="N28" s="22">
        <v>17.100000000000001</v>
      </c>
      <c r="P28" s="19">
        <v>1820</v>
      </c>
      <c r="Q28" s="9" t="s">
        <v>75</v>
      </c>
      <c r="R28" s="9">
        <f t="shared" si="0"/>
        <v>2</v>
      </c>
      <c r="S28" s="9">
        <v>12</v>
      </c>
      <c r="T28" s="20">
        <f t="shared" si="1"/>
        <v>24</v>
      </c>
      <c r="U28" s="18">
        <f t="shared" si="2"/>
        <v>0</v>
      </c>
    </row>
    <row r="29" spans="2:21" x14ac:dyDescent="0.25">
      <c r="B29" s="13">
        <v>42</v>
      </c>
      <c r="C29" s="22">
        <v>17</v>
      </c>
      <c r="D29" s="22">
        <v>16.8</v>
      </c>
      <c r="E29" s="22">
        <v>17.100000000000001</v>
      </c>
      <c r="F29" s="22">
        <v>17.7</v>
      </c>
      <c r="G29" s="22">
        <v>17.7</v>
      </c>
      <c r="H29" s="22">
        <v>18.100000000000001</v>
      </c>
      <c r="I29" s="22">
        <v>19.2</v>
      </c>
      <c r="J29" s="22">
        <v>19.399999999999999</v>
      </c>
      <c r="K29" s="22">
        <v>19.8</v>
      </c>
      <c r="L29" s="22">
        <v>20</v>
      </c>
      <c r="M29" s="22">
        <v>20</v>
      </c>
      <c r="N29" s="22">
        <v>19.7</v>
      </c>
      <c r="P29" s="19">
        <v>1821</v>
      </c>
      <c r="Q29" s="9" t="s">
        <v>64</v>
      </c>
      <c r="R29" s="9">
        <f t="shared" si="0"/>
        <v>3</v>
      </c>
      <c r="S29" s="9">
        <v>1</v>
      </c>
      <c r="T29" s="20">
        <f t="shared" si="1"/>
        <v>23.1</v>
      </c>
      <c r="U29" s="18">
        <f t="shared" si="2"/>
        <v>-2.5316455696202445E-2</v>
      </c>
    </row>
    <row r="30" spans="2:21" x14ac:dyDescent="0.25">
      <c r="B30" s="13">
        <v>43</v>
      </c>
      <c r="C30" s="22">
        <v>20.2</v>
      </c>
      <c r="D30" s="22">
        <v>20.6</v>
      </c>
      <c r="E30" s="22">
        <v>20.2</v>
      </c>
      <c r="F30" s="22">
        <v>19.899999999999999</v>
      </c>
      <c r="G30" s="22">
        <v>19.3</v>
      </c>
      <c r="H30" s="22">
        <v>19</v>
      </c>
      <c r="I30" s="22">
        <v>19.399999999999999</v>
      </c>
      <c r="J30" s="22">
        <v>19.399999999999999</v>
      </c>
      <c r="K30" s="22">
        <v>19.3</v>
      </c>
      <c r="L30" s="22">
        <v>19</v>
      </c>
      <c r="M30" s="22">
        <v>19</v>
      </c>
      <c r="N30" s="22">
        <v>19.5</v>
      </c>
      <c r="P30" s="19">
        <v>1821</v>
      </c>
      <c r="Q30" s="9" t="s">
        <v>65</v>
      </c>
      <c r="R30" s="9">
        <f t="shared" si="0"/>
        <v>3</v>
      </c>
      <c r="S30" s="9">
        <v>2</v>
      </c>
      <c r="T30" s="20">
        <f t="shared" si="1"/>
        <v>23.7</v>
      </c>
      <c r="U30" s="18">
        <f t="shared" si="2"/>
        <v>1.716738197424883E-2</v>
      </c>
    </row>
    <row r="31" spans="2:21" x14ac:dyDescent="0.25">
      <c r="B31" s="13">
        <v>44</v>
      </c>
      <c r="C31" s="22">
        <v>21</v>
      </c>
      <c r="D31" s="22">
        <v>21.6</v>
      </c>
      <c r="E31" s="22">
        <v>21.6</v>
      </c>
      <c r="F31" s="22">
        <v>21.4</v>
      </c>
      <c r="G31" s="22">
        <v>21.4</v>
      </c>
      <c r="H31" s="22">
        <v>21.3</v>
      </c>
      <c r="I31" s="22">
        <v>21.3</v>
      </c>
      <c r="J31" s="22">
        <v>21.3</v>
      </c>
      <c r="K31" s="22">
        <v>21.3</v>
      </c>
      <c r="L31" s="22">
        <v>21.2</v>
      </c>
      <c r="M31" s="22">
        <v>21.2</v>
      </c>
      <c r="N31" s="22">
        <v>21</v>
      </c>
      <c r="P31" s="19">
        <v>1821</v>
      </c>
      <c r="Q31" s="9" t="s">
        <v>66</v>
      </c>
      <c r="R31" s="9">
        <f t="shared" si="0"/>
        <v>3</v>
      </c>
      <c r="S31" s="9">
        <v>3</v>
      </c>
      <c r="T31" s="20">
        <f t="shared" si="1"/>
        <v>23.9</v>
      </c>
      <c r="U31" s="18">
        <f t="shared" si="2"/>
        <v>3.9130434782608692E-2</v>
      </c>
    </row>
    <row r="32" spans="2:21" x14ac:dyDescent="0.25">
      <c r="B32" s="13">
        <v>1845</v>
      </c>
      <c r="C32" s="22">
        <v>21.2</v>
      </c>
      <c r="D32" s="22">
        <v>21.1</v>
      </c>
      <c r="E32" s="22">
        <v>21.4</v>
      </c>
      <c r="F32" s="22">
        <v>21.6</v>
      </c>
      <c r="G32" s="22">
        <v>21.8</v>
      </c>
      <c r="H32" s="22">
        <v>22</v>
      </c>
      <c r="I32" s="22">
        <v>21.71</v>
      </c>
      <c r="J32" s="22">
        <v>22.1</v>
      </c>
      <c r="K32" s="22">
        <v>21.9</v>
      </c>
      <c r="L32" s="22">
        <v>22.2</v>
      </c>
      <c r="M32" s="22">
        <v>22.4</v>
      </c>
      <c r="N32" s="22">
        <v>22</v>
      </c>
      <c r="P32" s="19">
        <v>1821</v>
      </c>
      <c r="Q32" s="9" t="s">
        <v>67</v>
      </c>
      <c r="R32" s="9">
        <f t="shared" si="0"/>
        <v>3</v>
      </c>
      <c r="S32" s="9">
        <v>4</v>
      </c>
      <c r="T32" s="20">
        <f t="shared" si="1"/>
        <v>23.9</v>
      </c>
      <c r="U32" s="18">
        <f t="shared" si="2"/>
        <v>1.2711864406779627E-2</v>
      </c>
    </row>
    <row r="33" spans="2:21" x14ac:dyDescent="0.25">
      <c r="B33" s="13">
        <v>46</v>
      </c>
      <c r="C33" s="22">
        <v>21.8</v>
      </c>
      <c r="D33" s="22">
        <v>21</v>
      </c>
      <c r="E33" s="22">
        <v>21</v>
      </c>
      <c r="F33" s="22">
        <v>20.8</v>
      </c>
      <c r="G33" s="22">
        <v>21.1</v>
      </c>
      <c r="H33" s="22">
        <v>21.2</v>
      </c>
      <c r="I33" s="22">
        <v>21.01</v>
      </c>
      <c r="J33" s="22">
        <v>21</v>
      </c>
      <c r="K33" s="22">
        <v>21.4</v>
      </c>
      <c r="L33" s="22">
        <v>21.5</v>
      </c>
      <c r="M33" s="22">
        <v>21.2</v>
      </c>
      <c r="N33" s="22">
        <v>21.4</v>
      </c>
      <c r="P33" s="19">
        <v>1821</v>
      </c>
      <c r="Q33" s="9" t="s">
        <v>66</v>
      </c>
      <c r="R33" s="9">
        <f t="shared" si="0"/>
        <v>3</v>
      </c>
      <c r="S33" s="9">
        <v>5</v>
      </c>
      <c r="T33" s="20">
        <f t="shared" si="1"/>
        <v>23.6</v>
      </c>
      <c r="U33" s="18">
        <f t="shared" si="2"/>
        <v>-1.2552301255229992E-2</v>
      </c>
    </row>
    <row r="34" spans="2:21" x14ac:dyDescent="0.25">
      <c r="B34" s="13">
        <v>47</v>
      </c>
      <c r="C34" s="22">
        <v>21.3</v>
      </c>
      <c r="D34" s="22">
        <v>20.3</v>
      </c>
      <c r="E34" s="22">
        <v>20.7</v>
      </c>
      <c r="F34" s="22">
        <v>20.6</v>
      </c>
      <c r="G34" s="22">
        <v>19.899999999999999</v>
      </c>
      <c r="H34" s="22">
        <v>19.600000000000001</v>
      </c>
      <c r="I34" s="22">
        <v>19.100000000000001</v>
      </c>
      <c r="J34" s="22">
        <v>18.8</v>
      </c>
      <c r="K34" s="22">
        <v>19.2</v>
      </c>
      <c r="L34" s="22">
        <v>20</v>
      </c>
      <c r="M34" s="22">
        <v>20.399999999999999</v>
      </c>
      <c r="N34" s="22">
        <v>19.8</v>
      </c>
      <c r="P34" s="19">
        <v>1821</v>
      </c>
      <c r="Q34" s="9" t="s">
        <v>70</v>
      </c>
      <c r="R34" s="9">
        <f t="shared" si="0"/>
        <v>3</v>
      </c>
      <c r="S34" s="9">
        <v>6</v>
      </c>
      <c r="T34" s="20">
        <f t="shared" si="1"/>
        <v>22</v>
      </c>
      <c r="U34" s="18">
        <f t="shared" si="2"/>
        <v>-8.333333333333337E-2</v>
      </c>
    </row>
    <row r="35" spans="2:21" x14ac:dyDescent="0.25">
      <c r="B35" s="13">
        <v>48</v>
      </c>
      <c r="C35" s="22">
        <v>19.5</v>
      </c>
      <c r="D35" s="22">
        <v>19.2</v>
      </c>
      <c r="E35" s="22">
        <v>19.2</v>
      </c>
      <c r="F35" s="22">
        <v>19</v>
      </c>
      <c r="G35" s="22">
        <v>19.2</v>
      </c>
      <c r="H35" s="22">
        <v>19.3</v>
      </c>
      <c r="I35" s="22">
        <v>19.100000000000001</v>
      </c>
      <c r="J35" s="22">
        <v>19</v>
      </c>
      <c r="K35" s="22">
        <v>19</v>
      </c>
      <c r="L35" s="22">
        <v>18.899999999999999</v>
      </c>
      <c r="M35" s="22">
        <v>18.7</v>
      </c>
      <c r="N35" s="23">
        <v>18.7</v>
      </c>
      <c r="P35" s="19">
        <v>1821</v>
      </c>
      <c r="Q35" s="9" t="s">
        <v>69</v>
      </c>
      <c r="R35" s="9">
        <f t="shared" si="0"/>
        <v>3</v>
      </c>
      <c r="S35" s="9">
        <v>7</v>
      </c>
      <c r="T35" s="20">
        <f t="shared" si="1"/>
        <v>20.8</v>
      </c>
      <c r="U35" s="18">
        <f t="shared" si="2"/>
        <v>-0.13692946058091293</v>
      </c>
    </row>
    <row r="36" spans="2:21" x14ac:dyDescent="0.25">
      <c r="B36" s="13">
        <v>49</v>
      </c>
      <c r="C36" s="22">
        <v>19.100000000000001</v>
      </c>
      <c r="D36" s="22">
        <v>19.399999999999999</v>
      </c>
      <c r="E36" s="22">
        <v>19.600000000000001</v>
      </c>
      <c r="F36" s="22">
        <v>19.600000000000001</v>
      </c>
      <c r="G36" s="22">
        <v>19.899999999999999</v>
      </c>
      <c r="H36" s="22">
        <v>19.8</v>
      </c>
      <c r="I36" s="22">
        <v>19.7</v>
      </c>
      <c r="J36" s="22">
        <v>19.5</v>
      </c>
      <c r="K36" s="22">
        <v>19.3</v>
      </c>
      <c r="L36" s="22">
        <v>19.2</v>
      </c>
      <c r="M36" s="22">
        <v>19.3</v>
      </c>
      <c r="N36" s="22">
        <v>19.8</v>
      </c>
      <c r="P36" s="19">
        <v>1821</v>
      </c>
      <c r="Q36" s="9" t="s">
        <v>71</v>
      </c>
      <c r="R36" s="9">
        <f t="shared" si="0"/>
        <v>3</v>
      </c>
      <c r="S36" s="9">
        <v>8</v>
      </c>
      <c r="T36" s="20">
        <f t="shared" si="1"/>
        <v>20.7</v>
      </c>
      <c r="U36" s="18">
        <f t="shared" si="2"/>
        <v>-0.14107883817427391</v>
      </c>
    </row>
    <row r="37" spans="2:21" x14ac:dyDescent="0.25">
      <c r="B37" s="13">
        <v>1850</v>
      </c>
      <c r="C37" s="22">
        <v>20.100000000000001</v>
      </c>
      <c r="D37" s="22">
        <v>20.3</v>
      </c>
      <c r="E37" s="22">
        <v>18.8</v>
      </c>
      <c r="F37" s="22">
        <v>20.7</v>
      </c>
      <c r="G37" s="22">
        <v>20.7</v>
      </c>
      <c r="H37" s="22">
        <v>21.1</v>
      </c>
      <c r="I37" s="22">
        <v>21</v>
      </c>
      <c r="J37" s="22">
        <v>20.9</v>
      </c>
      <c r="K37" s="22">
        <v>20.8</v>
      </c>
      <c r="L37" s="22">
        <v>20.5</v>
      </c>
      <c r="M37" s="22">
        <v>20.2</v>
      </c>
      <c r="N37" s="22">
        <v>20.5</v>
      </c>
      <c r="P37" s="19">
        <v>1821</v>
      </c>
      <c r="Q37" s="9" t="s">
        <v>72</v>
      </c>
      <c r="R37" s="9">
        <f t="shared" si="0"/>
        <v>3</v>
      </c>
      <c r="S37" s="9">
        <v>9</v>
      </c>
      <c r="T37" s="20">
        <f t="shared" si="1"/>
        <v>20.3</v>
      </c>
      <c r="U37" s="18">
        <f t="shared" si="2"/>
        <v>-0.16803278688524581</v>
      </c>
    </row>
    <row r="38" spans="2:21" x14ac:dyDescent="0.25">
      <c r="C38" s="14"/>
      <c r="P38" s="19">
        <v>1821</v>
      </c>
      <c r="Q38" s="9" t="s">
        <v>73</v>
      </c>
      <c r="R38" s="9">
        <f t="shared" si="0"/>
        <v>3</v>
      </c>
      <c r="S38" s="9">
        <v>10</v>
      </c>
      <c r="T38" s="20">
        <f t="shared" si="1"/>
        <v>19.8</v>
      </c>
      <c r="U38" s="18">
        <f t="shared" si="2"/>
        <v>-0.18518518518518523</v>
      </c>
    </row>
    <row r="39" spans="2:21" x14ac:dyDescent="0.25">
      <c r="P39" s="19">
        <v>1821</v>
      </c>
      <c r="Q39" s="9" t="s">
        <v>74</v>
      </c>
      <c r="R39" s="9">
        <f t="shared" si="0"/>
        <v>3</v>
      </c>
      <c r="S39" s="9">
        <v>11</v>
      </c>
      <c r="T39" s="20">
        <f t="shared" si="1"/>
        <v>19.399999999999999</v>
      </c>
      <c r="U39" s="18">
        <f t="shared" si="2"/>
        <v>-0.19834710743801653</v>
      </c>
    </row>
    <row r="40" spans="2:21" x14ac:dyDescent="0.25">
      <c r="P40" s="19">
        <v>1821</v>
      </c>
      <c r="Q40" s="9" t="s">
        <v>75</v>
      </c>
      <c r="R40" s="9">
        <f t="shared" si="0"/>
        <v>3</v>
      </c>
      <c r="S40" s="9">
        <v>12</v>
      </c>
      <c r="T40" s="20">
        <f t="shared" si="1"/>
        <v>18.600000000000001</v>
      </c>
      <c r="U40" s="18">
        <f t="shared" si="2"/>
        <v>-0.22499999999999998</v>
      </c>
    </row>
    <row r="41" spans="2:21" x14ac:dyDescent="0.25">
      <c r="P41" s="19">
        <v>1822</v>
      </c>
      <c r="Q41" s="9" t="s">
        <v>64</v>
      </c>
      <c r="R41" s="9">
        <f t="shared" si="0"/>
        <v>4</v>
      </c>
      <c r="S41" s="9">
        <v>1</v>
      </c>
      <c r="T41" s="20">
        <f t="shared" si="1"/>
        <v>18.2</v>
      </c>
      <c r="U41" s="18">
        <f t="shared" si="2"/>
        <v>-0.21212121212121215</v>
      </c>
    </row>
    <row r="42" spans="2:21" x14ac:dyDescent="0.25">
      <c r="P42" s="19">
        <v>1822</v>
      </c>
      <c r="Q42" s="9" t="s">
        <v>65</v>
      </c>
      <c r="R42" s="9">
        <f t="shared" si="0"/>
        <v>4</v>
      </c>
      <c r="S42" s="9">
        <v>2</v>
      </c>
      <c r="T42" s="20">
        <f t="shared" si="1"/>
        <v>18.2</v>
      </c>
      <c r="U42" s="18">
        <f t="shared" si="2"/>
        <v>-0.23206751054852326</v>
      </c>
    </row>
    <row r="43" spans="2:21" x14ac:dyDescent="0.25">
      <c r="P43" s="19">
        <v>1822</v>
      </c>
      <c r="Q43" s="9" t="s">
        <v>66</v>
      </c>
      <c r="R43" s="9">
        <f t="shared" si="0"/>
        <v>4</v>
      </c>
      <c r="S43" s="9">
        <v>3</v>
      </c>
      <c r="T43" s="20">
        <f t="shared" si="1"/>
        <v>18</v>
      </c>
      <c r="U43" s="18">
        <f t="shared" si="2"/>
        <v>-0.24686192468619239</v>
      </c>
    </row>
    <row r="44" spans="2:21" x14ac:dyDescent="0.25">
      <c r="P44" s="19">
        <v>1822</v>
      </c>
      <c r="Q44" s="9" t="s">
        <v>67</v>
      </c>
      <c r="R44" s="9">
        <f t="shared" si="0"/>
        <v>4</v>
      </c>
      <c r="S44" s="9">
        <v>4</v>
      </c>
      <c r="T44" s="20">
        <f t="shared" si="1"/>
        <v>17.600000000000001</v>
      </c>
      <c r="U44" s="18">
        <f t="shared" si="2"/>
        <v>-0.26359832635983249</v>
      </c>
    </row>
    <row r="45" spans="2:21" x14ac:dyDescent="0.25">
      <c r="P45" s="19">
        <v>1822</v>
      </c>
      <c r="Q45" s="9" t="s">
        <v>66</v>
      </c>
      <c r="R45" s="9">
        <f t="shared" si="0"/>
        <v>4</v>
      </c>
      <c r="S45" s="9">
        <v>5</v>
      </c>
      <c r="T45" s="20">
        <f t="shared" si="1"/>
        <v>17.3</v>
      </c>
      <c r="U45" s="18">
        <f t="shared" si="2"/>
        <v>-0.26694915254237295</v>
      </c>
    </row>
    <row r="46" spans="2:21" x14ac:dyDescent="0.25">
      <c r="P46" s="19">
        <v>1822</v>
      </c>
      <c r="Q46" s="9" t="s">
        <v>70</v>
      </c>
      <c r="R46" s="9">
        <f t="shared" si="0"/>
        <v>4</v>
      </c>
      <c r="S46" s="9">
        <v>6</v>
      </c>
      <c r="T46" s="20">
        <f t="shared" si="1"/>
        <v>17.600000000000001</v>
      </c>
      <c r="U46" s="18">
        <f t="shared" si="2"/>
        <v>-0.19999999999999996</v>
      </c>
    </row>
    <row r="47" spans="2:21" x14ac:dyDescent="0.25">
      <c r="P47" s="19">
        <v>1822</v>
      </c>
      <c r="Q47" s="9" t="s">
        <v>69</v>
      </c>
      <c r="R47" s="9">
        <f t="shared" si="0"/>
        <v>4</v>
      </c>
      <c r="S47" s="9">
        <v>7</v>
      </c>
      <c r="T47" s="20">
        <f t="shared" si="1"/>
        <v>18.5</v>
      </c>
      <c r="U47" s="18">
        <f t="shared" si="2"/>
        <v>-0.11057692307692313</v>
      </c>
    </row>
    <row r="48" spans="2:21" x14ac:dyDescent="0.25">
      <c r="P48" s="19">
        <v>1822</v>
      </c>
      <c r="Q48" s="9" t="s">
        <v>71</v>
      </c>
      <c r="R48" s="9">
        <f t="shared" si="0"/>
        <v>4</v>
      </c>
      <c r="S48" s="9">
        <v>8</v>
      </c>
      <c r="T48" s="20">
        <f t="shared" si="1"/>
        <v>18.100000000000001</v>
      </c>
      <c r="U48" s="18">
        <f t="shared" si="2"/>
        <v>-0.12560386473429941</v>
      </c>
    </row>
    <row r="49" spans="16:21" x14ac:dyDescent="0.25">
      <c r="P49" s="19">
        <v>1822</v>
      </c>
      <c r="Q49" s="9" t="s">
        <v>72</v>
      </c>
      <c r="R49" s="9">
        <f t="shared" si="0"/>
        <v>4</v>
      </c>
      <c r="S49" s="9">
        <v>9</v>
      </c>
      <c r="T49" s="20">
        <f t="shared" si="1"/>
        <v>17.8</v>
      </c>
      <c r="U49" s="18">
        <f t="shared" si="2"/>
        <v>-0.12315270935960587</v>
      </c>
    </row>
    <row r="50" spans="16:21" x14ac:dyDescent="0.25">
      <c r="P50" s="19">
        <v>1822</v>
      </c>
      <c r="Q50" s="9" t="s">
        <v>73</v>
      </c>
      <c r="R50" s="9">
        <f t="shared" si="0"/>
        <v>4</v>
      </c>
      <c r="S50" s="9">
        <v>10</v>
      </c>
      <c r="T50" s="20">
        <f t="shared" si="1"/>
        <v>17.899999999999999</v>
      </c>
      <c r="U50" s="18">
        <f t="shared" si="2"/>
        <v>-9.5959595959596022E-2</v>
      </c>
    </row>
    <row r="51" spans="16:21" x14ac:dyDescent="0.25">
      <c r="P51" s="19">
        <v>1822</v>
      </c>
      <c r="Q51" s="9" t="s">
        <v>74</v>
      </c>
      <c r="R51" s="9">
        <f t="shared" si="0"/>
        <v>4</v>
      </c>
      <c r="S51" s="9">
        <v>11</v>
      </c>
      <c r="T51" s="20">
        <f t="shared" si="1"/>
        <v>17.899999999999999</v>
      </c>
      <c r="U51" s="18">
        <f t="shared" si="2"/>
        <v>-7.7319587628866038E-2</v>
      </c>
    </row>
    <row r="52" spans="16:21" x14ac:dyDescent="0.25">
      <c r="P52" s="19">
        <v>1822</v>
      </c>
      <c r="Q52" s="9" t="s">
        <v>75</v>
      </c>
      <c r="R52" s="9">
        <f t="shared" si="0"/>
        <v>4</v>
      </c>
      <c r="S52" s="9">
        <v>12</v>
      </c>
      <c r="T52" s="20">
        <f t="shared" si="1"/>
        <v>17.399999999999999</v>
      </c>
      <c r="U52" s="18">
        <f t="shared" si="2"/>
        <v>-6.4516129032258229E-2</v>
      </c>
    </row>
    <row r="53" spans="16:21" x14ac:dyDescent="0.25">
      <c r="P53" s="19">
        <v>1823</v>
      </c>
      <c r="Q53" s="9" t="s">
        <v>64</v>
      </c>
      <c r="R53" s="9">
        <f t="shared" si="0"/>
        <v>5</v>
      </c>
      <c r="S53" s="9">
        <v>1</v>
      </c>
      <c r="T53" s="20">
        <f t="shared" si="1"/>
        <v>17.899999999999999</v>
      </c>
      <c r="U53" s="18">
        <f t="shared" si="2"/>
        <v>-1.6483516483516536E-2</v>
      </c>
    </row>
    <row r="54" spans="16:21" x14ac:dyDescent="0.25">
      <c r="P54" s="19">
        <v>1823</v>
      </c>
      <c r="Q54" s="9" t="s">
        <v>65</v>
      </c>
      <c r="R54" s="9">
        <f t="shared" si="0"/>
        <v>5</v>
      </c>
      <c r="S54" s="9">
        <v>2</v>
      </c>
      <c r="T54" s="20">
        <f t="shared" si="1"/>
        <v>17.600000000000001</v>
      </c>
      <c r="U54" s="18">
        <f t="shared" si="2"/>
        <v>-3.296703296703285E-2</v>
      </c>
    </row>
    <row r="55" spans="16:21" x14ac:dyDescent="0.25">
      <c r="P55" s="19">
        <v>1823</v>
      </c>
      <c r="Q55" s="9" t="s">
        <v>66</v>
      </c>
      <c r="R55" s="9">
        <f t="shared" si="0"/>
        <v>5</v>
      </c>
      <c r="S55" s="9">
        <v>3</v>
      </c>
      <c r="T55" s="20">
        <f t="shared" si="1"/>
        <v>17.600000000000001</v>
      </c>
      <c r="U55" s="18">
        <f t="shared" si="2"/>
        <v>-2.2222222222222143E-2</v>
      </c>
    </row>
    <row r="56" spans="16:21" x14ac:dyDescent="0.25">
      <c r="P56" s="19">
        <v>1823</v>
      </c>
      <c r="Q56" s="9" t="s">
        <v>67</v>
      </c>
      <c r="R56" s="9">
        <f t="shared" si="0"/>
        <v>5</v>
      </c>
      <c r="S56" s="9">
        <v>4</v>
      </c>
      <c r="T56" s="20">
        <f t="shared" si="1"/>
        <v>17.899999999999999</v>
      </c>
      <c r="U56" s="18">
        <f t="shared" si="2"/>
        <v>1.7045454545454364E-2</v>
      </c>
    </row>
    <row r="57" spans="16:21" x14ac:dyDescent="0.25">
      <c r="P57" s="19">
        <v>1823</v>
      </c>
      <c r="Q57" s="9" t="s">
        <v>66</v>
      </c>
      <c r="R57" s="9">
        <f t="shared" si="0"/>
        <v>5</v>
      </c>
      <c r="S57" s="9">
        <v>5</v>
      </c>
      <c r="T57" s="20">
        <f t="shared" si="1"/>
        <v>18.2</v>
      </c>
      <c r="U57" s="18">
        <f t="shared" si="2"/>
        <v>5.2023121387283044E-2</v>
      </c>
    </row>
    <row r="58" spans="16:21" x14ac:dyDescent="0.25">
      <c r="P58" s="19">
        <v>1823</v>
      </c>
      <c r="Q58" s="9" t="s">
        <v>70</v>
      </c>
      <c r="R58" s="9">
        <f t="shared" si="0"/>
        <v>5</v>
      </c>
      <c r="S58" s="9">
        <v>6</v>
      </c>
      <c r="T58" s="20">
        <f t="shared" si="1"/>
        <v>18</v>
      </c>
      <c r="U58" s="18">
        <f t="shared" si="2"/>
        <v>2.2727272727272707E-2</v>
      </c>
    </row>
    <row r="59" spans="16:21" x14ac:dyDescent="0.25">
      <c r="P59" s="19">
        <v>1823</v>
      </c>
      <c r="Q59" s="9" t="s">
        <v>69</v>
      </c>
      <c r="R59" s="9">
        <f t="shared" si="0"/>
        <v>5</v>
      </c>
      <c r="S59" s="9">
        <v>7</v>
      </c>
      <c r="T59" s="20">
        <f t="shared" si="1"/>
        <v>18.7</v>
      </c>
      <c r="U59" s="18">
        <f t="shared" si="2"/>
        <v>1.08108108108107E-2</v>
      </c>
    </row>
    <row r="60" spans="16:21" x14ac:dyDescent="0.25">
      <c r="P60" s="19">
        <v>1823</v>
      </c>
      <c r="Q60" s="9" t="s">
        <v>71</v>
      </c>
      <c r="R60" s="9">
        <f t="shared" si="0"/>
        <v>5</v>
      </c>
      <c r="S60" s="9">
        <v>8</v>
      </c>
      <c r="T60" s="20">
        <f t="shared" si="1"/>
        <v>19.3</v>
      </c>
      <c r="U60" s="18">
        <f t="shared" si="2"/>
        <v>6.6298342541436517E-2</v>
      </c>
    </row>
    <row r="61" spans="16:21" x14ac:dyDescent="0.25">
      <c r="P61" s="19">
        <v>1823</v>
      </c>
      <c r="Q61" s="9" t="s">
        <v>72</v>
      </c>
      <c r="R61" s="9">
        <f t="shared" si="0"/>
        <v>5</v>
      </c>
      <c r="S61" s="9">
        <v>9</v>
      </c>
      <c r="T61" s="20">
        <f t="shared" si="1"/>
        <v>19</v>
      </c>
      <c r="U61" s="18">
        <f t="shared" si="2"/>
        <v>6.7415730337078594E-2</v>
      </c>
    </row>
    <row r="62" spans="16:21" x14ac:dyDescent="0.25">
      <c r="P62" s="19">
        <v>1823</v>
      </c>
      <c r="Q62" s="9" t="s">
        <v>73</v>
      </c>
      <c r="R62" s="9">
        <f t="shared" si="0"/>
        <v>5</v>
      </c>
      <c r="S62" s="9">
        <v>10</v>
      </c>
      <c r="T62" s="20">
        <f t="shared" si="1"/>
        <v>19</v>
      </c>
      <c r="U62" s="18">
        <f t="shared" si="2"/>
        <v>6.1452513966480549E-2</v>
      </c>
    </row>
    <row r="63" spans="16:21" x14ac:dyDescent="0.25">
      <c r="P63" s="19">
        <v>1823</v>
      </c>
      <c r="Q63" s="9" t="s">
        <v>74</v>
      </c>
      <c r="R63" s="9">
        <f t="shared" si="0"/>
        <v>5</v>
      </c>
      <c r="S63" s="9">
        <v>11</v>
      </c>
      <c r="T63" s="20">
        <f t="shared" si="1"/>
        <v>21</v>
      </c>
      <c r="U63" s="18">
        <f t="shared" si="2"/>
        <v>0.17318435754189943</v>
      </c>
    </row>
    <row r="64" spans="16:21" x14ac:dyDescent="0.25">
      <c r="P64" s="19">
        <v>1823</v>
      </c>
      <c r="Q64" s="9" t="s">
        <v>75</v>
      </c>
      <c r="R64" s="9">
        <f t="shared" si="0"/>
        <v>5</v>
      </c>
      <c r="S64" s="9">
        <v>12</v>
      </c>
      <c r="T64" s="20">
        <f t="shared" si="1"/>
        <v>19.100000000000001</v>
      </c>
      <c r="U64" s="18">
        <f t="shared" si="2"/>
        <v>9.7701149425287515E-2</v>
      </c>
    </row>
    <row r="65" spans="16:21" x14ac:dyDescent="0.25">
      <c r="P65" s="19">
        <v>1824</v>
      </c>
      <c r="Q65" s="9" t="s">
        <v>64</v>
      </c>
      <c r="R65" s="9">
        <f t="shared" si="0"/>
        <v>6</v>
      </c>
      <c r="S65" s="9">
        <v>1</v>
      </c>
      <c r="T65" s="20">
        <f t="shared" si="1"/>
        <v>18.600000000000001</v>
      </c>
      <c r="U65" s="18">
        <f t="shared" si="2"/>
        <v>3.9106145251396773E-2</v>
      </c>
    </row>
    <row r="66" spans="16:21" x14ac:dyDescent="0.25">
      <c r="P66" s="19">
        <v>1824</v>
      </c>
      <c r="Q66" s="9" t="s">
        <v>65</v>
      </c>
      <c r="R66" s="9">
        <f t="shared" si="0"/>
        <v>6</v>
      </c>
      <c r="S66" s="9">
        <v>2</v>
      </c>
      <c r="T66" s="20">
        <f t="shared" si="1"/>
        <v>19.399999999999999</v>
      </c>
      <c r="U66" s="18">
        <f t="shared" si="2"/>
        <v>0.10227272727272707</v>
      </c>
    </row>
    <row r="67" spans="16:21" x14ac:dyDescent="0.25">
      <c r="P67" s="19">
        <v>1824</v>
      </c>
      <c r="Q67" s="9" t="s">
        <v>66</v>
      </c>
      <c r="R67" s="9">
        <f t="shared" si="0"/>
        <v>6</v>
      </c>
      <c r="S67" s="9">
        <v>3</v>
      </c>
      <c r="T67" s="20">
        <f t="shared" si="1"/>
        <v>19.3</v>
      </c>
      <c r="U67" s="18">
        <f t="shared" si="2"/>
        <v>9.659090909090895E-2</v>
      </c>
    </row>
    <row r="68" spans="16:21" x14ac:dyDescent="0.25">
      <c r="P68" s="19">
        <v>1824</v>
      </c>
      <c r="Q68" s="9" t="s">
        <v>67</v>
      </c>
      <c r="R68" s="9">
        <f t="shared" si="0"/>
        <v>6</v>
      </c>
      <c r="S68" s="9">
        <v>4</v>
      </c>
      <c r="T68" s="20">
        <f t="shared" si="1"/>
        <v>19.899999999999999</v>
      </c>
      <c r="U68" s="18">
        <f t="shared" si="2"/>
        <v>0.1117318435754191</v>
      </c>
    </row>
    <row r="69" spans="16:21" x14ac:dyDescent="0.25">
      <c r="P69" s="19">
        <v>1824</v>
      </c>
      <c r="Q69" s="9" t="s">
        <v>66</v>
      </c>
      <c r="R69" s="9">
        <f t="shared" si="0"/>
        <v>6</v>
      </c>
      <c r="S69" s="9">
        <v>5</v>
      </c>
      <c r="T69" s="20">
        <f t="shared" si="1"/>
        <v>19.899999999999999</v>
      </c>
      <c r="U69" s="18">
        <f t="shared" si="2"/>
        <v>9.3406593406593297E-2</v>
      </c>
    </row>
    <row r="70" spans="16:21" x14ac:dyDescent="0.25">
      <c r="P70" s="19">
        <v>1824</v>
      </c>
      <c r="Q70" s="9" t="s">
        <v>70</v>
      </c>
      <c r="R70" s="9">
        <f t="shared" ref="R70:R133" si="3">P70-1818</f>
        <v>6</v>
      </c>
      <c r="S70" s="9">
        <v>6</v>
      </c>
      <c r="T70" s="20">
        <f t="shared" ref="T70:T133" si="4">INDEX($C$6:$N$37,R70,S70)</f>
        <v>20.2</v>
      </c>
      <c r="U70" s="18">
        <f t="shared" si="2"/>
        <v>0.12222222222222223</v>
      </c>
    </row>
    <row r="71" spans="16:21" x14ac:dyDescent="0.25">
      <c r="P71" s="19">
        <v>1824</v>
      </c>
      <c r="Q71" s="9" t="s">
        <v>69</v>
      </c>
      <c r="R71" s="9">
        <f t="shared" si="3"/>
        <v>6</v>
      </c>
      <c r="S71" s="9">
        <v>7</v>
      </c>
      <c r="T71" s="20">
        <f t="shared" si="4"/>
        <v>20.6</v>
      </c>
      <c r="U71" s="18">
        <f t="shared" si="2"/>
        <v>0.10160427807486649</v>
      </c>
    </row>
    <row r="72" spans="16:21" x14ac:dyDescent="0.25">
      <c r="P72" s="19">
        <v>1824</v>
      </c>
      <c r="Q72" s="9" t="s">
        <v>71</v>
      </c>
      <c r="R72" s="9">
        <f t="shared" si="3"/>
        <v>6</v>
      </c>
      <c r="S72" s="9">
        <v>8</v>
      </c>
      <c r="T72" s="20">
        <f t="shared" si="4"/>
        <v>20.3</v>
      </c>
      <c r="U72" s="18">
        <f t="shared" si="2"/>
        <v>5.1813471502590636E-2</v>
      </c>
    </row>
    <row r="73" spans="16:21" x14ac:dyDescent="0.25">
      <c r="P73" s="19">
        <v>1824</v>
      </c>
      <c r="Q73" s="9" t="s">
        <v>72</v>
      </c>
      <c r="R73" s="9">
        <f t="shared" si="3"/>
        <v>6</v>
      </c>
      <c r="S73" s="9">
        <v>9</v>
      </c>
      <c r="T73" s="20">
        <f t="shared" si="4"/>
        <v>20</v>
      </c>
      <c r="U73" s="18">
        <f t="shared" si="2"/>
        <v>5.2631578947368363E-2</v>
      </c>
    </row>
    <row r="74" spans="16:21" x14ac:dyDescent="0.25">
      <c r="P74" s="19">
        <v>1824</v>
      </c>
      <c r="Q74" s="9" t="s">
        <v>73</v>
      </c>
      <c r="R74" s="9">
        <f t="shared" si="3"/>
        <v>6</v>
      </c>
      <c r="S74" s="9">
        <v>10</v>
      </c>
      <c r="T74" s="20">
        <f t="shared" si="4"/>
        <v>20.7</v>
      </c>
      <c r="U74" s="18">
        <f t="shared" si="2"/>
        <v>8.9473684210526372E-2</v>
      </c>
    </row>
    <row r="75" spans="16:21" x14ac:dyDescent="0.25">
      <c r="P75" s="19">
        <v>1824</v>
      </c>
      <c r="Q75" s="9" t="s">
        <v>74</v>
      </c>
      <c r="R75" s="9">
        <f t="shared" si="3"/>
        <v>6</v>
      </c>
      <c r="S75" s="9">
        <v>11</v>
      </c>
      <c r="T75" s="20">
        <f t="shared" si="4"/>
        <v>21.7</v>
      </c>
      <c r="U75" s="18">
        <f t="shared" si="2"/>
        <v>3.3333333333333215E-2</v>
      </c>
    </row>
    <row r="76" spans="16:21" x14ac:dyDescent="0.25">
      <c r="P76" s="19">
        <v>1824</v>
      </c>
      <c r="Q76" s="9" t="s">
        <v>75</v>
      </c>
      <c r="R76" s="9">
        <f t="shared" si="3"/>
        <v>6</v>
      </c>
      <c r="S76" s="9">
        <v>12</v>
      </c>
      <c r="T76" s="20">
        <f t="shared" si="4"/>
        <v>20.8</v>
      </c>
      <c r="U76" s="18">
        <f t="shared" si="2"/>
        <v>8.9005235602094279E-2</v>
      </c>
    </row>
    <row r="77" spans="16:21" x14ac:dyDescent="0.25">
      <c r="P77" s="19">
        <v>1825</v>
      </c>
      <c r="Q77" s="9" t="s">
        <v>64</v>
      </c>
      <c r="R77" s="9">
        <f t="shared" si="3"/>
        <v>7</v>
      </c>
      <c r="S77" s="9">
        <v>1</v>
      </c>
      <c r="T77" s="20">
        <f t="shared" si="4"/>
        <v>20.5</v>
      </c>
      <c r="U77" s="18">
        <f t="shared" si="2"/>
        <v>0.10215053763440851</v>
      </c>
    </row>
    <row r="78" spans="16:21" x14ac:dyDescent="0.25">
      <c r="P78" s="19">
        <v>1825</v>
      </c>
      <c r="Q78" s="9" t="s">
        <v>65</v>
      </c>
      <c r="R78" s="9">
        <f t="shared" si="3"/>
        <v>7</v>
      </c>
      <c r="S78" s="9">
        <v>2</v>
      </c>
      <c r="T78" s="20">
        <f t="shared" si="4"/>
        <v>20.7</v>
      </c>
      <c r="U78" s="18">
        <f t="shared" si="2"/>
        <v>6.7010309278350499E-2</v>
      </c>
    </row>
    <row r="79" spans="16:21" x14ac:dyDescent="0.25">
      <c r="P79" s="19">
        <v>1825</v>
      </c>
      <c r="Q79" s="9" t="s">
        <v>66</v>
      </c>
      <c r="R79" s="9">
        <f t="shared" si="3"/>
        <v>7</v>
      </c>
      <c r="S79" s="9">
        <v>3</v>
      </c>
      <c r="T79" s="20">
        <f t="shared" si="4"/>
        <v>20.100000000000001</v>
      </c>
      <c r="U79" s="18">
        <f t="shared" si="2"/>
        <v>4.1450777202072464E-2</v>
      </c>
    </row>
    <row r="80" spans="16:21" x14ac:dyDescent="0.25">
      <c r="P80" s="19">
        <v>1825</v>
      </c>
      <c r="Q80" s="9" t="s">
        <v>67</v>
      </c>
      <c r="R80" s="9">
        <f t="shared" si="3"/>
        <v>7</v>
      </c>
      <c r="S80" s="9">
        <v>4</v>
      </c>
      <c r="T80" s="20">
        <f t="shared" si="4"/>
        <v>19.899999999999999</v>
      </c>
      <c r="U80" s="18">
        <f t="shared" si="2"/>
        <v>0</v>
      </c>
    </row>
    <row r="81" spans="16:21" x14ac:dyDescent="0.25">
      <c r="P81" s="19">
        <v>1825</v>
      </c>
      <c r="Q81" s="9" t="s">
        <v>66</v>
      </c>
      <c r="R81" s="9">
        <f t="shared" si="3"/>
        <v>7</v>
      </c>
      <c r="S81" s="9">
        <v>5</v>
      </c>
      <c r="T81" s="20">
        <f t="shared" si="4"/>
        <v>19.899999999999999</v>
      </c>
      <c r="U81" s="18">
        <f t="shared" si="2"/>
        <v>0</v>
      </c>
    </row>
    <row r="82" spans="16:21" x14ac:dyDescent="0.25">
      <c r="P82" s="19">
        <v>1825</v>
      </c>
      <c r="Q82" s="9" t="s">
        <v>70</v>
      </c>
      <c r="R82" s="9">
        <f t="shared" si="3"/>
        <v>7</v>
      </c>
      <c r="S82" s="9">
        <v>6</v>
      </c>
      <c r="T82" s="20">
        <f t="shared" si="4"/>
        <v>19.7</v>
      </c>
      <c r="U82" s="18">
        <f t="shared" ref="U82:U145" si="5">T82/T70-1</f>
        <v>-2.4752475247524774E-2</v>
      </c>
    </row>
    <row r="83" spans="16:21" x14ac:dyDescent="0.25">
      <c r="P83" s="19">
        <v>1825</v>
      </c>
      <c r="Q83" s="9" t="s">
        <v>69</v>
      </c>
      <c r="R83" s="9">
        <f t="shared" si="3"/>
        <v>7</v>
      </c>
      <c r="S83" s="9">
        <v>7</v>
      </c>
      <c r="T83" s="20">
        <f t="shared" si="4"/>
        <v>19.8</v>
      </c>
      <c r="U83" s="18">
        <f t="shared" si="5"/>
        <v>-3.8834951456310662E-2</v>
      </c>
    </row>
    <row r="84" spans="16:21" x14ac:dyDescent="0.25">
      <c r="P84" s="19">
        <v>1825</v>
      </c>
      <c r="Q84" s="9" t="s">
        <v>71</v>
      </c>
      <c r="R84" s="9">
        <f t="shared" si="3"/>
        <v>7</v>
      </c>
      <c r="S84" s="9">
        <v>8</v>
      </c>
      <c r="T84" s="20">
        <f t="shared" si="4"/>
        <v>19.3</v>
      </c>
      <c r="U84" s="18">
        <f t="shared" si="5"/>
        <v>-4.9261083743842415E-2</v>
      </c>
    </row>
    <row r="85" spans="16:21" x14ac:dyDescent="0.25">
      <c r="P85" s="19">
        <v>1825</v>
      </c>
      <c r="Q85" s="9" t="s">
        <v>72</v>
      </c>
      <c r="R85" s="9">
        <f t="shared" si="3"/>
        <v>7</v>
      </c>
      <c r="S85" s="9">
        <v>9</v>
      </c>
      <c r="T85" s="20">
        <f t="shared" si="4"/>
        <v>19.3</v>
      </c>
      <c r="U85" s="18">
        <f t="shared" si="5"/>
        <v>-3.499999999999992E-2</v>
      </c>
    </row>
    <row r="86" spans="16:21" x14ac:dyDescent="0.25">
      <c r="P86" s="19">
        <v>1825</v>
      </c>
      <c r="Q86" s="9" t="s">
        <v>73</v>
      </c>
      <c r="R86" s="9">
        <f t="shared" si="3"/>
        <v>7</v>
      </c>
      <c r="S86" s="9">
        <v>10</v>
      </c>
      <c r="T86" s="20">
        <f t="shared" si="4"/>
        <v>19.100000000000001</v>
      </c>
      <c r="U86" s="18">
        <f t="shared" si="5"/>
        <v>-7.7294685990338063E-2</v>
      </c>
    </row>
    <row r="87" spans="16:21" x14ac:dyDescent="0.25">
      <c r="P87" s="19">
        <v>1825</v>
      </c>
      <c r="Q87" s="9" t="s">
        <v>74</v>
      </c>
      <c r="R87" s="9">
        <f t="shared" si="3"/>
        <v>7</v>
      </c>
      <c r="S87" s="9">
        <v>11</v>
      </c>
      <c r="T87" s="20">
        <f t="shared" si="4"/>
        <v>18.399999999999999</v>
      </c>
      <c r="U87" s="18">
        <f t="shared" si="5"/>
        <v>-0.15207373271889402</v>
      </c>
    </row>
    <row r="88" spans="16:21" x14ac:dyDescent="0.25">
      <c r="P88" s="19">
        <v>1825</v>
      </c>
      <c r="Q88" s="9" t="s">
        <v>75</v>
      </c>
      <c r="R88" s="9">
        <f t="shared" si="3"/>
        <v>7</v>
      </c>
      <c r="S88" s="9">
        <v>12</v>
      </c>
      <c r="T88" s="20">
        <f t="shared" si="4"/>
        <v>23.6</v>
      </c>
      <c r="U88" s="18">
        <f t="shared" si="5"/>
        <v>0.13461538461538458</v>
      </c>
    </row>
    <row r="89" spans="16:21" x14ac:dyDescent="0.25">
      <c r="P89" s="19">
        <v>1826</v>
      </c>
      <c r="Q89" s="9" t="s">
        <v>64</v>
      </c>
      <c r="R89" s="9">
        <f t="shared" si="3"/>
        <v>8</v>
      </c>
      <c r="S89" s="9">
        <v>1</v>
      </c>
      <c r="T89" s="20">
        <f t="shared" si="4"/>
        <v>23.3</v>
      </c>
      <c r="U89" s="18">
        <f t="shared" si="5"/>
        <v>0.13658536585365866</v>
      </c>
    </row>
    <row r="90" spans="16:21" x14ac:dyDescent="0.25">
      <c r="P90" s="19">
        <v>1826</v>
      </c>
      <c r="Q90" s="9" t="s">
        <v>65</v>
      </c>
      <c r="R90" s="9">
        <f t="shared" si="3"/>
        <v>8</v>
      </c>
      <c r="S90" s="9">
        <v>2</v>
      </c>
      <c r="T90" s="20">
        <f t="shared" si="4"/>
        <v>23.3</v>
      </c>
      <c r="U90" s="18">
        <f t="shared" si="5"/>
        <v>0.12560386473429963</v>
      </c>
    </row>
    <row r="91" spans="16:21" x14ac:dyDescent="0.25">
      <c r="P91" s="19">
        <v>1826</v>
      </c>
      <c r="Q91" s="9" t="s">
        <v>66</v>
      </c>
      <c r="R91" s="9">
        <f t="shared" si="3"/>
        <v>8</v>
      </c>
      <c r="S91" s="9">
        <v>3</v>
      </c>
      <c r="T91" s="20">
        <f t="shared" si="4"/>
        <v>24.7</v>
      </c>
      <c r="U91" s="18">
        <f t="shared" si="5"/>
        <v>0.22885572139303467</v>
      </c>
    </row>
    <row r="92" spans="16:21" x14ac:dyDescent="0.25">
      <c r="P92" s="19">
        <v>1826</v>
      </c>
      <c r="Q92" s="9" t="s">
        <v>67</v>
      </c>
      <c r="R92" s="9">
        <f t="shared" si="3"/>
        <v>8</v>
      </c>
      <c r="S92" s="9">
        <v>4</v>
      </c>
      <c r="T92" s="20">
        <f t="shared" si="4"/>
        <v>24.1</v>
      </c>
      <c r="U92" s="18">
        <f t="shared" si="5"/>
        <v>0.2110552763819098</v>
      </c>
    </row>
    <row r="93" spans="16:21" x14ac:dyDescent="0.25">
      <c r="P93" s="19">
        <v>1826</v>
      </c>
      <c r="Q93" s="9" t="s">
        <v>66</v>
      </c>
      <c r="R93" s="9">
        <f t="shared" si="3"/>
        <v>8</v>
      </c>
      <c r="S93" s="9">
        <v>5</v>
      </c>
      <c r="T93" s="20">
        <f t="shared" si="4"/>
        <v>22.7</v>
      </c>
      <c r="U93" s="18">
        <f t="shared" si="5"/>
        <v>0.14070351758793964</v>
      </c>
    </row>
    <row r="94" spans="16:21" x14ac:dyDescent="0.25">
      <c r="P94" s="19">
        <v>1826</v>
      </c>
      <c r="Q94" s="9" t="s">
        <v>70</v>
      </c>
      <c r="R94" s="9">
        <f t="shared" si="3"/>
        <v>8</v>
      </c>
      <c r="S94" s="9">
        <v>6</v>
      </c>
      <c r="T94" s="20">
        <f t="shared" si="4"/>
        <v>22.2</v>
      </c>
      <c r="U94" s="18">
        <f t="shared" si="5"/>
        <v>0.12690355329949243</v>
      </c>
    </row>
    <row r="95" spans="16:21" x14ac:dyDescent="0.25">
      <c r="P95" s="19">
        <v>1826</v>
      </c>
      <c r="Q95" s="9" t="s">
        <v>69</v>
      </c>
      <c r="R95" s="9">
        <f t="shared" si="3"/>
        <v>8</v>
      </c>
      <c r="S95" s="9">
        <v>7</v>
      </c>
      <c r="T95" s="20">
        <f t="shared" si="4"/>
        <v>21.4</v>
      </c>
      <c r="U95" s="18">
        <f t="shared" si="5"/>
        <v>8.0808080808080662E-2</v>
      </c>
    </row>
    <row r="96" spans="16:21" x14ac:dyDescent="0.25">
      <c r="P96" s="19">
        <v>1826</v>
      </c>
      <c r="Q96" s="9" t="s">
        <v>71</v>
      </c>
      <c r="R96" s="9">
        <f t="shared" si="3"/>
        <v>8</v>
      </c>
      <c r="S96" s="9">
        <v>8</v>
      </c>
      <c r="T96" s="20">
        <f t="shared" si="4"/>
        <v>21.4</v>
      </c>
      <c r="U96" s="18">
        <f t="shared" si="5"/>
        <v>0.10880829015544036</v>
      </c>
    </row>
    <row r="97" spans="16:21" x14ac:dyDescent="0.25">
      <c r="P97" s="19">
        <v>1826</v>
      </c>
      <c r="Q97" s="9" t="s">
        <v>72</v>
      </c>
      <c r="R97" s="9">
        <f t="shared" si="3"/>
        <v>8</v>
      </c>
      <c r="S97" s="9">
        <v>9</v>
      </c>
      <c r="T97" s="20">
        <f t="shared" si="4"/>
        <v>21.7</v>
      </c>
      <c r="U97" s="18">
        <f t="shared" si="5"/>
        <v>0.12435233160621761</v>
      </c>
    </row>
    <row r="98" spans="16:21" x14ac:dyDescent="0.25">
      <c r="P98" s="19">
        <v>1826</v>
      </c>
      <c r="Q98" s="9" t="s">
        <v>73</v>
      </c>
      <c r="R98" s="9">
        <f t="shared" si="3"/>
        <v>8</v>
      </c>
      <c r="S98" s="9">
        <v>10</v>
      </c>
      <c r="T98" s="20">
        <f t="shared" si="4"/>
        <v>20.9</v>
      </c>
      <c r="U98" s="18">
        <f t="shared" si="5"/>
        <v>9.4240837696334845E-2</v>
      </c>
    </row>
    <row r="99" spans="16:21" x14ac:dyDescent="0.25">
      <c r="P99" s="19">
        <v>1826</v>
      </c>
      <c r="Q99" s="9" t="s">
        <v>74</v>
      </c>
      <c r="R99" s="9">
        <f t="shared" si="3"/>
        <v>8</v>
      </c>
      <c r="S99" s="9">
        <v>11</v>
      </c>
      <c r="T99" s="20">
        <f t="shared" si="4"/>
        <v>21</v>
      </c>
      <c r="U99" s="18">
        <f t="shared" si="5"/>
        <v>0.14130434782608714</v>
      </c>
    </row>
    <row r="100" spans="16:21" x14ac:dyDescent="0.25">
      <c r="P100" s="19">
        <v>1826</v>
      </c>
      <c r="Q100" s="9" t="s">
        <v>75</v>
      </c>
      <c r="R100" s="9">
        <f t="shared" si="3"/>
        <v>8</v>
      </c>
      <c r="S100" s="9">
        <v>12</v>
      </c>
      <c r="T100" s="20">
        <f t="shared" si="4"/>
        <v>20.3</v>
      </c>
      <c r="U100" s="18">
        <f t="shared" si="5"/>
        <v>-0.13983050847457634</v>
      </c>
    </row>
    <row r="101" spans="16:21" x14ac:dyDescent="0.25">
      <c r="P101" s="19">
        <v>1827</v>
      </c>
      <c r="Q101" s="9" t="s">
        <v>64</v>
      </c>
      <c r="R101" s="9">
        <f t="shared" si="3"/>
        <v>9</v>
      </c>
      <c r="S101" s="9">
        <v>1</v>
      </c>
      <c r="T101" s="20">
        <f t="shared" si="4"/>
        <v>21</v>
      </c>
      <c r="U101" s="18">
        <f t="shared" si="5"/>
        <v>-9.8712446351931327E-2</v>
      </c>
    </row>
    <row r="102" spans="16:21" x14ac:dyDescent="0.25">
      <c r="P102" s="19">
        <v>1827</v>
      </c>
      <c r="Q102" s="9" t="s">
        <v>65</v>
      </c>
      <c r="R102" s="9">
        <f t="shared" si="3"/>
        <v>9</v>
      </c>
      <c r="S102" s="9">
        <v>2</v>
      </c>
      <c r="T102" s="20">
        <f t="shared" si="4"/>
        <v>21.2</v>
      </c>
      <c r="U102" s="18">
        <f t="shared" si="5"/>
        <v>-9.0128755364806912E-2</v>
      </c>
    </row>
    <row r="103" spans="16:21" x14ac:dyDescent="0.25">
      <c r="P103" s="19">
        <v>1827</v>
      </c>
      <c r="Q103" s="9" t="s">
        <v>66</v>
      </c>
      <c r="R103" s="9">
        <f t="shared" si="3"/>
        <v>9</v>
      </c>
      <c r="S103" s="9">
        <v>3</v>
      </c>
      <c r="T103" s="20">
        <f t="shared" si="4"/>
        <v>21.6</v>
      </c>
      <c r="U103" s="18">
        <f t="shared" si="5"/>
        <v>-0.12550607287449389</v>
      </c>
    </row>
    <row r="104" spans="16:21" x14ac:dyDescent="0.25">
      <c r="P104" s="19">
        <v>1827</v>
      </c>
      <c r="Q104" s="9" t="s">
        <v>67</v>
      </c>
      <c r="R104" s="9">
        <f t="shared" si="3"/>
        <v>9</v>
      </c>
      <c r="S104" s="9">
        <v>4</v>
      </c>
      <c r="T104" s="20">
        <f t="shared" si="4"/>
        <v>21.7</v>
      </c>
      <c r="U104" s="18">
        <f t="shared" si="5"/>
        <v>-9.9585062240663991E-2</v>
      </c>
    </row>
    <row r="105" spans="16:21" x14ac:dyDescent="0.25">
      <c r="P105" s="19">
        <v>1827</v>
      </c>
      <c r="Q105" s="9" t="s">
        <v>66</v>
      </c>
      <c r="R105" s="9">
        <f t="shared" si="3"/>
        <v>9</v>
      </c>
      <c r="S105" s="9">
        <v>5</v>
      </c>
      <c r="T105" s="20">
        <f t="shared" si="4"/>
        <v>21.9</v>
      </c>
      <c r="U105" s="18">
        <f t="shared" si="5"/>
        <v>-3.524229074889873E-2</v>
      </c>
    </row>
    <row r="106" spans="16:21" x14ac:dyDescent="0.25">
      <c r="P106" s="19">
        <v>1827</v>
      </c>
      <c r="Q106" s="9" t="s">
        <v>70</v>
      </c>
      <c r="R106" s="9">
        <f t="shared" si="3"/>
        <v>9</v>
      </c>
      <c r="S106" s="9">
        <v>6</v>
      </c>
      <c r="T106" s="20">
        <f t="shared" si="4"/>
        <v>21.7</v>
      </c>
      <c r="U106" s="18">
        <f t="shared" si="5"/>
        <v>-2.2522522522522515E-2</v>
      </c>
    </row>
    <row r="107" spans="16:21" x14ac:dyDescent="0.25">
      <c r="P107" s="19">
        <v>1827</v>
      </c>
      <c r="Q107" s="9" t="s">
        <v>69</v>
      </c>
      <c r="R107" s="9">
        <f t="shared" si="3"/>
        <v>9</v>
      </c>
      <c r="S107" s="9">
        <v>7</v>
      </c>
      <c r="T107" s="20">
        <f t="shared" si="4"/>
        <v>21.9</v>
      </c>
      <c r="U107" s="18">
        <f t="shared" si="5"/>
        <v>2.3364485981308469E-2</v>
      </c>
    </row>
    <row r="108" spans="16:21" x14ac:dyDescent="0.25">
      <c r="P108" s="19">
        <v>1827</v>
      </c>
      <c r="Q108" s="9" t="s">
        <v>71</v>
      </c>
      <c r="R108" s="9">
        <f t="shared" si="3"/>
        <v>9</v>
      </c>
      <c r="S108" s="9">
        <v>8</v>
      </c>
      <c r="T108" s="20">
        <f t="shared" si="4"/>
        <v>22.1</v>
      </c>
      <c r="U108" s="18">
        <f t="shared" si="5"/>
        <v>3.2710280373831946E-2</v>
      </c>
    </row>
    <row r="109" spans="16:21" x14ac:dyDescent="0.25">
      <c r="P109" s="19">
        <v>1827</v>
      </c>
      <c r="Q109" s="9" t="s">
        <v>72</v>
      </c>
      <c r="R109" s="9">
        <f t="shared" si="3"/>
        <v>9</v>
      </c>
      <c r="S109" s="9">
        <v>9</v>
      </c>
      <c r="T109" s="20">
        <f t="shared" si="4"/>
        <v>21.9</v>
      </c>
      <c r="U109" s="18">
        <f t="shared" si="5"/>
        <v>9.2165898617511122E-3</v>
      </c>
    </row>
    <row r="110" spans="16:21" x14ac:dyDescent="0.25">
      <c r="P110" s="19">
        <v>1827</v>
      </c>
      <c r="Q110" s="9" t="s">
        <v>73</v>
      </c>
      <c r="R110" s="9">
        <f t="shared" si="3"/>
        <v>9</v>
      </c>
      <c r="S110" s="9">
        <v>10</v>
      </c>
      <c r="T110" s="20">
        <f t="shared" si="4"/>
        <v>21.5</v>
      </c>
      <c r="U110" s="18">
        <f t="shared" si="5"/>
        <v>2.8708133971292016E-2</v>
      </c>
    </row>
    <row r="111" spans="16:21" x14ac:dyDescent="0.25">
      <c r="P111" s="19">
        <v>1827</v>
      </c>
      <c r="Q111" s="9" t="s">
        <v>74</v>
      </c>
      <c r="R111" s="9">
        <f t="shared" si="3"/>
        <v>9</v>
      </c>
      <c r="S111" s="9">
        <v>11</v>
      </c>
      <c r="T111" s="20">
        <f t="shared" si="4"/>
        <v>21.5</v>
      </c>
      <c r="U111" s="18">
        <f t="shared" si="5"/>
        <v>2.3809523809523725E-2</v>
      </c>
    </row>
    <row r="112" spans="16:21" x14ac:dyDescent="0.25">
      <c r="P112" s="19">
        <v>1827</v>
      </c>
      <c r="Q112" s="9" t="s">
        <v>75</v>
      </c>
      <c r="R112" s="9">
        <f t="shared" si="3"/>
        <v>9</v>
      </c>
      <c r="S112" s="9">
        <v>12</v>
      </c>
      <c r="T112" s="20">
        <f t="shared" si="4"/>
        <v>21</v>
      </c>
      <c r="U112" s="18">
        <f t="shared" si="5"/>
        <v>3.4482758620689724E-2</v>
      </c>
    </row>
    <row r="113" spans="16:21" x14ac:dyDescent="0.25">
      <c r="P113" s="19">
        <v>1828</v>
      </c>
      <c r="Q113" s="9" t="s">
        <v>64</v>
      </c>
      <c r="R113" s="9">
        <f t="shared" si="3"/>
        <v>10</v>
      </c>
      <c r="S113" s="9">
        <v>1</v>
      </c>
      <c r="T113" s="20">
        <f t="shared" si="4"/>
        <v>21.5</v>
      </c>
      <c r="U113" s="18">
        <f t="shared" si="5"/>
        <v>2.3809523809523725E-2</v>
      </c>
    </row>
    <row r="114" spans="16:21" x14ac:dyDescent="0.25">
      <c r="P114" s="19">
        <v>1828</v>
      </c>
      <c r="Q114" s="9" t="s">
        <v>65</v>
      </c>
      <c r="R114" s="9">
        <f t="shared" si="3"/>
        <v>10</v>
      </c>
      <c r="S114" s="9">
        <v>2</v>
      </c>
      <c r="T114" s="20">
        <f t="shared" si="4"/>
        <v>21.9</v>
      </c>
      <c r="U114" s="18">
        <f t="shared" si="5"/>
        <v>3.3018867924528239E-2</v>
      </c>
    </row>
    <row r="115" spans="16:21" x14ac:dyDescent="0.25">
      <c r="P115" s="19">
        <v>1828</v>
      </c>
      <c r="Q115" s="9" t="s">
        <v>66</v>
      </c>
      <c r="R115" s="9">
        <f t="shared" si="3"/>
        <v>10</v>
      </c>
      <c r="S115" s="9">
        <v>3</v>
      </c>
      <c r="T115" s="20">
        <f t="shared" si="4"/>
        <v>21.3</v>
      </c>
      <c r="U115" s="18">
        <f t="shared" si="5"/>
        <v>-1.3888888888888951E-2</v>
      </c>
    </row>
    <row r="116" spans="16:21" x14ac:dyDescent="0.25">
      <c r="P116" s="19">
        <v>1828</v>
      </c>
      <c r="Q116" s="9" t="s">
        <v>67</v>
      </c>
      <c r="R116" s="9">
        <f t="shared" si="3"/>
        <v>10</v>
      </c>
      <c r="S116" s="9">
        <v>4</v>
      </c>
      <c r="T116" s="20">
        <f t="shared" si="4"/>
        <v>20.6</v>
      </c>
      <c r="U116" s="18">
        <f t="shared" si="5"/>
        <v>-5.0691244239631228E-2</v>
      </c>
    </row>
    <row r="117" spans="16:21" x14ac:dyDescent="0.25">
      <c r="P117" s="19">
        <v>1828</v>
      </c>
      <c r="Q117" s="9" t="s">
        <v>66</v>
      </c>
      <c r="R117" s="9">
        <f t="shared" si="3"/>
        <v>10</v>
      </c>
      <c r="S117" s="9">
        <v>5</v>
      </c>
      <c r="T117" s="20">
        <f t="shared" si="4"/>
        <v>20.8</v>
      </c>
      <c r="U117" s="18">
        <f t="shared" si="5"/>
        <v>-5.0228310502283047E-2</v>
      </c>
    </row>
    <row r="118" spans="16:21" x14ac:dyDescent="0.25">
      <c r="P118" s="19">
        <v>1828</v>
      </c>
      <c r="Q118" s="9" t="s">
        <v>70</v>
      </c>
      <c r="R118" s="9">
        <f t="shared" si="3"/>
        <v>10</v>
      </c>
      <c r="S118" s="9">
        <v>6</v>
      </c>
      <c r="T118" s="20">
        <f t="shared" si="4"/>
        <v>20.7</v>
      </c>
      <c r="U118" s="18">
        <f t="shared" si="5"/>
        <v>-4.6082949308755783E-2</v>
      </c>
    </row>
    <row r="119" spans="16:21" x14ac:dyDescent="0.25">
      <c r="P119" s="19">
        <v>1828</v>
      </c>
      <c r="Q119" s="9" t="s">
        <v>69</v>
      </c>
      <c r="R119" s="9">
        <f t="shared" si="3"/>
        <v>10</v>
      </c>
      <c r="S119" s="9">
        <v>7</v>
      </c>
      <c r="T119" s="20">
        <f t="shared" si="4"/>
        <v>20.9</v>
      </c>
      <c r="U119" s="18">
        <f t="shared" si="5"/>
        <v>-4.5662100456621002E-2</v>
      </c>
    </row>
    <row r="120" spans="16:21" x14ac:dyDescent="0.25">
      <c r="P120" s="19">
        <v>1828</v>
      </c>
      <c r="Q120" s="9" t="s">
        <v>71</v>
      </c>
      <c r="R120" s="9">
        <f t="shared" si="3"/>
        <v>10</v>
      </c>
      <c r="S120" s="9">
        <v>8</v>
      </c>
      <c r="T120" s="20">
        <f t="shared" si="4"/>
        <v>21</v>
      </c>
      <c r="U120" s="18">
        <f t="shared" si="5"/>
        <v>-4.9773755656108642E-2</v>
      </c>
    </row>
    <row r="121" spans="16:21" x14ac:dyDescent="0.25">
      <c r="P121" s="19">
        <v>1828</v>
      </c>
      <c r="Q121" s="9" t="s">
        <v>72</v>
      </c>
      <c r="R121" s="9">
        <f t="shared" si="3"/>
        <v>10</v>
      </c>
      <c r="S121" s="9">
        <v>9</v>
      </c>
      <c r="T121" s="20">
        <f t="shared" si="4"/>
        <v>21.1</v>
      </c>
      <c r="U121" s="18">
        <f t="shared" si="5"/>
        <v>-3.6529680365296691E-2</v>
      </c>
    </row>
    <row r="122" spans="16:21" x14ac:dyDescent="0.25">
      <c r="P122" s="19">
        <v>1828</v>
      </c>
      <c r="Q122" s="9" t="s">
        <v>73</v>
      </c>
      <c r="R122" s="9">
        <f t="shared" si="3"/>
        <v>10</v>
      </c>
      <c r="S122" s="9">
        <v>10</v>
      </c>
      <c r="T122" s="20">
        <f t="shared" si="4"/>
        <v>20.9</v>
      </c>
      <c r="U122" s="18">
        <f t="shared" si="5"/>
        <v>-2.7906976744186074E-2</v>
      </c>
    </row>
    <row r="123" spans="16:21" x14ac:dyDescent="0.25">
      <c r="P123" s="19">
        <v>1828</v>
      </c>
      <c r="Q123" s="9" t="s">
        <v>74</v>
      </c>
      <c r="R123" s="9">
        <f t="shared" si="3"/>
        <v>10</v>
      </c>
      <c r="S123" s="9">
        <v>11</v>
      </c>
      <c r="T123" s="20">
        <f t="shared" si="4"/>
        <v>20.7</v>
      </c>
      <c r="U123" s="18">
        <f t="shared" si="5"/>
        <v>-3.7209302325581395E-2</v>
      </c>
    </row>
    <row r="124" spans="16:21" x14ac:dyDescent="0.25">
      <c r="P124" s="19">
        <v>1828</v>
      </c>
      <c r="Q124" s="9" t="s">
        <v>75</v>
      </c>
      <c r="R124" s="9">
        <f t="shared" si="3"/>
        <v>10</v>
      </c>
      <c r="S124" s="9">
        <v>12</v>
      </c>
      <c r="T124" s="20">
        <f t="shared" si="4"/>
        <v>21</v>
      </c>
      <c r="U124" s="18">
        <f t="shared" si="5"/>
        <v>0</v>
      </c>
    </row>
    <row r="125" spans="16:21" x14ac:dyDescent="0.25">
      <c r="P125" s="19">
        <v>1829</v>
      </c>
      <c r="Q125" s="9" t="s">
        <v>64</v>
      </c>
      <c r="R125" s="9">
        <f t="shared" si="3"/>
        <v>11</v>
      </c>
      <c r="S125" s="9">
        <v>1</v>
      </c>
      <c r="T125" s="20">
        <f t="shared" si="4"/>
        <v>20.9</v>
      </c>
      <c r="U125" s="18">
        <f t="shared" si="5"/>
        <v>-2.7906976744186074E-2</v>
      </c>
    </row>
    <row r="126" spans="16:21" x14ac:dyDescent="0.25">
      <c r="P126" s="19">
        <v>1829</v>
      </c>
      <c r="Q126" s="9" t="s">
        <v>65</v>
      </c>
      <c r="R126" s="9">
        <f t="shared" si="3"/>
        <v>11</v>
      </c>
      <c r="S126" s="9">
        <v>2</v>
      </c>
      <c r="T126" s="20">
        <f t="shared" si="4"/>
        <v>19.899999999999999</v>
      </c>
      <c r="U126" s="18">
        <f t="shared" si="5"/>
        <v>-9.1324200913242004E-2</v>
      </c>
    </row>
    <row r="127" spans="16:21" x14ac:dyDescent="0.25">
      <c r="P127" s="19">
        <v>1829</v>
      </c>
      <c r="Q127" s="9" t="s">
        <v>66</v>
      </c>
      <c r="R127" s="9">
        <f t="shared" si="3"/>
        <v>11</v>
      </c>
      <c r="S127" s="9">
        <v>3</v>
      </c>
      <c r="T127" s="20">
        <f t="shared" si="4"/>
        <v>19.899999999999999</v>
      </c>
      <c r="U127" s="18">
        <f t="shared" si="5"/>
        <v>-6.5727699530516492E-2</v>
      </c>
    </row>
    <row r="128" spans="16:21" x14ac:dyDescent="0.25">
      <c r="P128" s="19">
        <v>1829</v>
      </c>
      <c r="Q128" s="9" t="s">
        <v>67</v>
      </c>
      <c r="R128" s="9">
        <f t="shared" si="3"/>
        <v>11</v>
      </c>
      <c r="S128" s="9">
        <v>4</v>
      </c>
      <c r="T128" s="20">
        <f t="shared" si="4"/>
        <v>19.600000000000001</v>
      </c>
      <c r="U128" s="18">
        <f t="shared" si="5"/>
        <v>-4.8543689320388328E-2</v>
      </c>
    </row>
    <row r="129" spans="16:21" x14ac:dyDescent="0.25">
      <c r="P129" s="19">
        <v>1829</v>
      </c>
      <c r="Q129" s="9" t="s">
        <v>66</v>
      </c>
      <c r="R129" s="9">
        <f t="shared" si="3"/>
        <v>11</v>
      </c>
      <c r="S129" s="9">
        <v>5</v>
      </c>
      <c r="T129" s="20">
        <f t="shared" si="4"/>
        <v>19.7</v>
      </c>
      <c r="U129" s="18">
        <f t="shared" si="5"/>
        <v>-5.2884615384615419E-2</v>
      </c>
    </row>
    <row r="130" spans="16:21" x14ac:dyDescent="0.25">
      <c r="P130" s="19">
        <v>1829</v>
      </c>
      <c r="Q130" s="9" t="s">
        <v>70</v>
      </c>
      <c r="R130" s="9">
        <f t="shared" si="3"/>
        <v>11</v>
      </c>
      <c r="S130" s="9">
        <v>6</v>
      </c>
      <c r="T130" s="20">
        <f t="shared" si="4"/>
        <v>19.399999999999999</v>
      </c>
      <c r="U130" s="18">
        <f t="shared" si="5"/>
        <v>-6.2801932367149815E-2</v>
      </c>
    </row>
    <row r="131" spans="16:21" x14ac:dyDescent="0.25">
      <c r="P131" s="19">
        <v>1829</v>
      </c>
      <c r="Q131" s="9" t="s">
        <v>69</v>
      </c>
      <c r="R131" s="9">
        <f t="shared" si="3"/>
        <v>11</v>
      </c>
      <c r="S131" s="9">
        <v>7</v>
      </c>
      <c r="T131" s="20">
        <f t="shared" si="4"/>
        <v>19.399999999999999</v>
      </c>
      <c r="U131" s="18">
        <f t="shared" si="5"/>
        <v>-7.1770334928229707E-2</v>
      </c>
    </row>
    <row r="132" spans="16:21" x14ac:dyDescent="0.25">
      <c r="P132" s="19">
        <v>1829</v>
      </c>
      <c r="Q132" s="9" t="s">
        <v>71</v>
      </c>
      <c r="R132" s="9">
        <f t="shared" si="3"/>
        <v>11</v>
      </c>
      <c r="S132" s="9">
        <v>8</v>
      </c>
      <c r="T132" s="20">
        <f t="shared" si="4"/>
        <v>19.2</v>
      </c>
      <c r="U132" s="18">
        <f t="shared" si="5"/>
        <v>-8.5714285714285743E-2</v>
      </c>
    </row>
    <row r="133" spans="16:21" x14ac:dyDescent="0.25">
      <c r="P133" s="19">
        <v>1829</v>
      </c>
      <c r="Q133" s="9" t="s">
        <v>72</v>
      </c>
      <c r="R133" s="9">
        <f t="shared" si="3"/>
        <v>11</v>
      </c>
      <c r="S133" s="9">
        <v>9</v>
      </c>
      <c r="T133" s="20">
        <f t="shared" si="4"/>
        <v>19.2</v>
      </c>
      <c r="U133" s="18">
        <f t="shared" si="5"/>
        <v>-9.0047393364928952E-2</v>
      </c>
    </row>
    <row r="134" spans="16:21" x14ac:dyDescent="0.25">
      <c r="P134" s="19">
        <v>1829</v>
      </c>
      <c r="Q134" s="9" t="s">
        <v>73</v>
      </c>
      <c r="R134" s="9">
        <f t="shared" ref="R134:R197" si="6">P134-1818</f>
        <v>11</v>
      </c>
      <c r="S134" s="9">
        <v>10</v>
      </c>
      <c r="T134" s="20">
        <f t="shared" ref="T134:T197" si="7">INDEX($C$6:$N$37,R134,S134)</f>
        <v>19.2</v>
      </c>
      <c r="U134" s="18">
        <f t="shared" si="5"/>
        <v>-8.1339712918660267E-2</v>
      </c>
    </row>
    <row r="135" spans="16:21" x14ac:dyDescent="0.25">
      <c r="P135" s="19">
        <v>1829</v>
      </c>
      <c r="Q135" s="9" t="s">
        <v>74</v>
      </c>
      <c r="R135" s="9">
        <f t="shared" si="6"/>
        <v>11</v>
      </c>
      <c r="S135" s="9">
        <v>11</v>
      </c>
      <c r="T135" s="20">
        <f t="shared" si="7"/>
        <v>19.3</v>
      </c>
      <c r="U135" s="18">
        <f t="shared" si="5"/>
        <v>-6.7632850241545861E-2</v>
      </c>
    </row>
    <row r="136" spans="16:21" x14ac:dyDescent="0.25">
      <c r="P136" s="19">
        <v>1829</v>
      </c>
      <c r="Q136" s="9" t="s">
        <v>75</v>
      </c>
      <c r="R136" s="9">
        <f t="shared" si="6"/>
        <v>11</v>
      </c>
      <c r="S136" s="9">
        <v>12</v>
      </c>
      <c r="T136" s="20">
        <f t="shared" si="7"/>
        <v>19.3</v>
      </c>
      <c r="U136" s="18">
        <f t="shared" si="5"/>
        <v>-8.0952380952380887E-2</v>
      </c>
    </row>
    <row r="137" spans="16:21" x14ac:dyDescent="0.25">
      <c r="P137" s="19">
        <v>1830</v>
      </c>
      <c r="Q137" s="9" t="s">
        <v>64</v>
      </c>
      <c r="R137" s="9">
        <f t="shared" si="6"/>
        <v>12</v>
      </c>
      <c r="S137" s="9">
        <v>1</v>
      </c>
      <c r="T137" s="20">
        <f t="shared" si="7"/>
        <v>19.600000000000001</v>
      </c>
      <c r="U137" s="18">
        <f t="shared" si="5"/>
        <v>-6.2200956937798924E-2</v>
      </c>
    </row>
    <row r="138" spans="16:21" x14ac:dyDescent="0.25">
      <c r="P138" s="19">
        <v>1830</v>
      </c>
      <c r="Q138" s="9" t="s">
        <v>65</v>
      </c>
      <c r="R138" s="9">
        <f t="shared" si="6"/>
        <v>12</v>
      </c>
      <c r="S138" s="9">
        <v>2</v>
      </c>
      <c r="T138" s="20">
        <f t="shared" si="7"/>
        <v>19.899999999999999</v>
      </c>
      <c r="U138" s="18">
        <f t="shared" si="5"/>
        <v>0</v>
      </c>
    </row>
    <row r="139" spans="16:21" x14ac:dyDescent="0.25">
      <c r="P139" s="19">
        <v>1830</v>
      </c>
      <c r="Q139" s="9" t="s">
        <v>66</v>
      </c>
      <c r="R139" s="9">
        <f t="shared" si="6"/>
        <v>12</v>
      </c>
      <c r="S139" s="9">
        <v>3</v>
      </c>
      <c r="T139" s="20">
        <f t="shared" si="7"/>
        <v>20.399999999999999</v>
      </c>
      <c r="U139" s="18">
        <f t="shared" si="5"/>
        <v>2.5125628140703515E-2</v>
      </c>
    </row>
    <row r="140" spans="16:21" x14ac:dyDescent="0.25">
      <c r="P140" s="19">
        <v>1830</v>
      </c>
      <c r="Q140" s="9" t="s">
        <v>67</v>
      </c>
      <c r="R140" s="9">
        <f t="shared" si="6"/>
        <v>12</v>
      </c>
      <c r="S140" s="9">
        <v>4</v>
      </c>
      <c r="T140" s="20">
        <f t="shared" si="7"/>
        <v>20.7</v>
      </c>
      <c r="U140" s="18">
        <f t="shared" si="5"/>
        <v>5.6122448979591733E-2</v>
      </c>
    </row>
    <row r="141" spans="16:21" x14ac:dyDescent="0.25">
      <c r="P141" s="19">
        <v>1830</v>
      </c>
      <c r="Q141" s="9" t="s">
        <v>66</v>
      </c>
      <c r="R141" s="9">
        <f t="shared" si="6"/>
        <v>12</v>
      </c>
      <c r="S141" s="9">
        <v>5</v>
      </c>
      <c r="T141" s="20">
        <f t="shared" si="7"/>
        <v>21.3</v>
      </c>
      <c r="U141" s="18">
        <f t="shared" si="5"/>
        <v>8.1218274111675148E-2</v>
      </c>
    </row>
    <row r="142" spans="16:21" x14ac:dyDescent="0.25">
      <c r="P142" s="19">
        <v>1830</v>
      </c>
      <c r="Q142" s="9" t="s">
        <v>70</v>
      </c>
      <c r="R142" s="9">
        <f t="shared" si="6"/>
        <v>12</v>
      </c>
      <c r="S142" s="9">
        <v>6</v>
      </c>
      <c r="T142" s="20">
        <f t="shared" si="7"/>
        <v>21.1</v>
      </c>
      <c r="U142" s="18">
        <f t="shared" si="5"/>
        <v>8.7628865979381576E-2</v>
      </c>
    </row>
    <row r="143" spans="16:21" x14ac:dyDescent="0.25">
      <c r="P143" s="19">
        <v>1830</v>
      </c>
      <c r="Q143" s="9" t="s">
        <v>69</v>
      </c>
      <c r="R143" s="9">
        <f t="shared" si="6"/>
        <v>12</v>
      </c>
      <c r="S143" s="9">
        <v>7</v>
      </c>
      <c r="T143" s="20">
        <f t="shared" si="7"/>
        <v>21</v>
      </c>
      <c r="U143" s="18">
        <f t="shared" si="5"/>
        <v>8.2474226804123862E-2</v>
      </c>
    </row>
    <row r="144" spans="16:21" x14ac:dyDescent="0.25">
      <c r="P144" s="19">
        <v>1830</v>
      </c>
      <c r="Q144" s="9" t="s">
        <v>71</v>
      </c>
      <c r="R144" s="9">
        <f t="shared" si="6"/>
        <v>12</v>
      </c>
      <c r="S144" s="9">
        <v>8</v>
      </c>
      <c r="T144" s="20">
        <f t="shared" si="7"/>
        <v>21</v>
      </c>
      <c r="U144" s="18">
        <f t="shared" si="5"/>
        <v>9.375E-2</v>
      </c>
    </row>
    <row r="145" spans="16:21" x14ac:dyDescent="0.25">
      <c r="P145" s="19">
        <v>1830</v>
      </c>
      <c r="Q145" s="9" t="s">
        <v>72</v>
      </c>
      <c r="R145" s="9">
        <f t="shared" si="6"/>
        <v>12</v>
      </c>
      <c r="S145" s="9">
        <v>9</v>
      </c>
      <c r="T145" s="20">
        <f t="shared" si="7"/>
        <v>20.399999999999999</v>
      </c>
      <c r="U145" s="18">
        <f t="shared" si="5"/>
        <v>6.25E-2</v>
      </c>
    </row>
    <row r="146" spans="16:21" x14ac:dyDescent="0.25">
      <c r="P146" s="19">
        <v>1830</v>
      </c>
      <c r="Q146" s="9" t="s">
        <v>73</v>
      </c>
      <c r="R146" s="9">
        <f t="shared" si="6"/>
        <v>12</v>
      </c>
      <c r="S146" s="9">
        <v>10</v>
      </c>
      <c r="T146" s="20">
        <f t="shared" si="7"/>
        <v>20.2</v>
      </c>
      <c r="U146" s="18">
        <f t="shared" ref="U146:U209" si="8">T146/T134-1</f>
        <v>5.2083333333333259E-2</v>
      </c>
    </row>
    <row r="147" spans="16:21" x14ac:dyDescent="0.25">
      <c r="P147" s="19">
        <v>1830</v>
      </c>
      <c r="Q147" s="9" t="s">
        <v>74</v>
      </c>
      <c r="R147" s="9">
        <f t="shared" si="6"/>
        <v>12</v>
      </c>
      <c r="S147" s="9">
        <v>11</v>
      </c>
      <c r="T147" s="20">
        <f t="shared" si="7"/>
        <v>20</v>
      </c>
      <c r="U147" s="18">
        <f t="shared" si="8"/>
        <v>3.6269430051813378E-2</v>
      </c>
    </row>
    <row r="148" spans="16:21" x14ac:dyDescent="0.25">
      <c r="P148" s="19">
        <v>1830</v>
      </c>
      <c r="Q148" s="9" t="s">
        <v>75</v>
      </c>
      <c r="R148" s="9">
        <f t="shared" si="6"/>
        <v>12</v>
      </c>
      <c r="S148" s="9">
        <v>12</v>
      </c>
      <c r="T148" s="20">
        <f t="shared" si="7"/>
        <v>19.87</v>
      </c>
      <c r="U148" s="18">
        <f t="shared" si="8"/>
        <v>2.9533678756476611E-2</v>
      </c>
    </row>
    <row r="149" spans="16:21" x14ac:dyDescent="0.25">
      <c r="P149" s="19">
        <v>1831</v>
      </c>
      <c r="Q149" s="9" t="s">
        <v>64</v>
      </c>
      <c r="R149" s="9">
        <f t="shared" si="6"/>
        <v>13</v>
      </c>
      <c r="S149" s="9">
        <v>1</v>
      </c>
      <c r="T149" s="20">
        <f t="shared" si="7"/>
        <v>19.600000000000001</v>
      </c>
      <c r="U149" s="18">
        <f t="shared" si="8"/>
        <v>0</v>
      </c>
    </row>
    <row r="150" spans="16:21" x14ac:dyDescent="0.25">
      <c r="P150" s="19">
        <v>1831</v>
      </c>
      <c r="Q150" s="9" t="s">
        <v>65</v>
      </c>
      <c r="R150" s="9">
        <f t="shared" si="6"/>
        <v>13</v>
      </c>
      <c r="S150" s="9">
        <v>2</v>
      </c>
      <c r="T150" s="20">
        <f t="shared" si="7"/>
        <v>19.399999999999999</v>
      </c>
      <c r="U150" s="18">
        <f t="shared" si="8"/>
        <v>-2.5125628140703515E-2</v>
      </c>
    </row>
    <row r="151" spans="16:21" x14ac:dyDescent="0.25">
      <c r="P151" s="19">
        <v>1831</v>
      </c>
      <c r="Q151" s="9" t="s">
        <v>66</v>
      </c>
      <c r="R151" s="9">
        <f t="shared" si="6"/>
        <v>13</v>
      </c>
      <c r="S151" s="9">
        <v>3</v>
      </c>
      <c r="T151" s="20">
        <f t="shared" si="7"/>
        <v>19.5</v>
      </c>
      <c r="U151" s="18">
        <f t="shared" si="8"/>
        <v>-4.4117647058823484E-2</v>
      </c>
    </row>
    <row r="152" spans="16:21" x14ac:dyDescent="0.25">
      <c r="P152" s="19">
        <v>1831</v>
      </c>
      <c r="Q152" s="9" t="s">
        <v>67</v>
      </c>
      <c r="R152" s="9">
        <f t="shared" si="6"/>
        <v>13</v>
      </c>
      <c r="S152" s="9">
        <v>4</v>
      </c>
      <c r="T152" s="20">
        <f t="shared" si="7"/>
        <v>18.899999999999999</v>
      </c>
      <c r="U152" s="18">
        <f t="shared" si="8"/>
        <v>-8.6956521739130488E-2</v>
      </c>
    </row>
    <row r="153" spans="16:21" x14ac:dyDescent="0.25">
      <c r="P153" s="19">
        <v>1831</v>
      </c>
      <c r="Q153" s="9" t="s">
        <v>66</v>
      </c>
      <c r="R153" s="9">
        <f t="shared" si="6"/>
        <v>13</v>
      </c>
      <c r="S153" s="9">
        <v>5</v>
      </c>
      <c r="T153" s="20">
        <f t="shared" si="7"/>
        <v>18.2</v>
      </c>
      <c r="U153" s="18">
        <f t="shared" si="8"/>
        <v>-0.14553990610328649</v>
      </c>
    </row>
    <row r="154" spans="16:21" x14ac:dyDescent="0.25">
      <c r="P154" s="19">
        <v>1831</v>
      </c>
      <c r="Q154" s="9" t="s">
        <v>70</v>
      </c>
      <c r="R154" s="9">
        <f t="shared" si="6"/>
        <v>13</v>
      </c>
      <c r="S154" s="9">
        <v>6</v>
      </c>
      <c r="T154" s="20">
        <f t="shared" si="7"/>
        <v>18.8</v>
      </c>
      <c r="U154" s="18">
        <f t="shared" si="8"/>
        <v>-0.10900473933649291</v>
      </c>
    </row>
    <row r="155" spans="16:21" x14ac:dyDescent="0.25">
      <c r="P155" s="19">
        <v>1831</v>
      </c>
      <c r="Q155" s="9" t="s">
        <v>69</v>
      </c>
      <c r="R155" s="9">
        <f t="shared" si="6"/>
        <v>13</v>
      </c>
      <c r="S155" s="9">
        <v>7</v>
      </c>
      <c r="T155" s="20">
        <f t="shared" si="7"/>
        <v>18.399999999999999</v>
      </c>
      <c r="U155" s="18">
        <f t="shared" si="8"/>
        <v>-0.12380952380952392</v>
      </c>
    </row>
    <row r="156" spans="16:21" x14ac:dyDescent="0.25">
      <c r="P156" s="19">
        <v>1831</v>
      </c>
      <c r="Q156" s="9" t="s">
        <v>71</v>
      </c>
      <c r="R156" s="9">
        <f t="shared" si="6"/>
        <v>13</v>
      </c>
      <c r="S156" s="9">
        <v>8</v>
      </c>
      <c r="T156" s="20">
        <f t="shared" si="7"/>
        <v>18.2</v>
      </c>
      <c r="U156" s="18">
        <f t="shared" si="8"/>
        <v>-0.13333333333333341</v>
      </c>
    </row>
    <row r="157" spans="16:21" x14ac:dyDescent="0.25">
      <c r="P157" s="19">
        <v>1831</v>
      </c>
      <c r="Q157" s="9" t="s">
        <v>72</v>
      </c>
      <c r="R157" s="9">
        <f t="shared" si="6"/>
        <v>13</v>
      </c>
      <c r="S157" s="9">
        <v>9</v>
      </c>
      <c r="T157" s="20">
        <f t="shared" si="7"/>
        <v>18.2</v>
      </c>
      <c r="U157" s="18">
        <f t="shared" si="8"/>
        <v>-0.10784313725490191</v>
      </c>
    </row>
    <row r="158" spans="16:21" x14ac:dyDescent="0.25">
      <c r="P158" s="19">
        <v>1831</v>
      </c>
      <c r="Q158" s="9" t="s">
        <v>73</v>
      </c>
      <c r="R158" s="9">
        <f t="shared" si="6"/>
        <v>13</v>
      </c>
      <c r="S158" s="9">
        <v>10</v>
      </c>
      <c r="T158" s="20">
        <f t="shared" si="7"/>
        <v>18.2</v>
      </c>
      <c r="U158" s="18">
        <f t="shared" si="8"/>
        <v>-9.9009900990098987E-2</v>
      </c>
    </row>
    <row r="159" spans="16:21" x14ac:dyDescent="0.25">
      <c r="P159" s="19">
        <v>1831</v>
      </c>
      <c r="Q159" s="9" t="s">
        <v>74</v>
      </c>
      <c r="R159" s="9">
        <f t="shared" si="6"/>
        <v>13</v>
      </c>
      <c r="S159" s="9">
        <v>11</v>
      </c>
      <c r="T159" s="20">
        <f t="shared" si="7"/>
        <v>18.100000000000001</v>
      </c>
      <c r="U159" s="18">
        <f t="shared" si="8"/>
        <v>-9.4999999999999973E-2</v>
      </c>
    </row>
    <row r="160" spans="16:21" x14ac:dyDescent="0.25">
      <c r="P160" s="19">
        <v>1831</v>
      </c>
      <c r="Q160" s="9" t="s">
        <v>75</v>
      </c>
      <c r="R160" s="9">
        <f t="shared" si="6"/>
        <v>13</v>
      </c>
      <c r="S160" s="9">
        <v>12</v>
      </c>
      <c r="T160" s="20">
        <f t="shared" si="7"/>
        <v>18.100000000000001</v>
      </c>
      <c r="U160" s="18">
        <f t="shared" si="8"/>
        <v>-8.9079013588324041E-2</v>
      </c>
    </row>
    <row r="161" spans="16:21" x14ac:dyDescent="0.25">
      <c r="P161" s="19">
        <v>1832</v>
      </c>
      <c r="Q161" s="9" t="s">
        <v>64</v>
      </c>
      <c r="R161" s="9">
        <f t="shared" si="6"/>
        <v>14</v>
      </c>
      <c r="S161" s="9">
        <v>1</v>
      </c>
      <c r="T161" s="20">
        <f t="shared" si="7"/>
        <v>18.399999999999999</v>
      </c>
      <c r="U161" s="18">
        <f t="shared" si="8"/>
        <v>-6.1224489795918546E-2</v>
      </c>
    </row>
    <row r="162" spans="16:21" x14ac:dyDescent="0.25">
      <c r="P162" s="19">
        <v>1832</v>
      </c>
      <c r="Q162" s="9" t="s">
        <v>65</v>
      </c>
      <c r="R162" s="9">
        <f t="shared" si="6"/>
        <v>14</v>
      </c>
      <c r="S162" s="9">
        <v>2</v>
      </c>
      <c r="T162" s="20">
        <f t="shared" si="7"/>
        <v>18.100000000000001</v>
      </c>
      <c r="U162" s="18">
        <f t="shared" si="8"/>
        <v>-6.7010309278350388E-2</v>
      </c>
    </row>
    <row r="163" spans="16:21" x14ac:dyDescent="0.25">
      <c r="P163" s="19">
        <v>1832</v>
      </c>
      <c r="Q163" s="9" t="s">
        <v>66</v>
      </c>
      <c r="R163" s="9">
        <f t="shared" si="6"/>
        <v>14</v>
      </c>
      <c r="S163" s="9">
        <v>3</v>
      </c>
      <c r="T163" s="20">
        <f t="shared" si="7"/>
        <v>18.2</v>
      </c>
      <c r="U163" s="18">
        <f t="shared" si="8"/>
        <v>-6.6666666666666652E-2</v>
      </c>
    </row>
    <row r="164" spans="16:21" x14ac:dyDescent="0.25">
      <c r="P164" s="19">
        <v>1832</v>
      </c>
      <c r="Q164" s="9" t="s">
        <v>67</v>
      </c>
      <c r="R164" s="9">
        <f t="shared" si="6"/>
        <v>14</v>
      </c>
      <c r="S164" s="9">
        <v>4</v>
      </c>
      <c r="T164" s="20">
        <f t="shared" si="7"/>
        <v>18.100000000000001</v>
      </c>
      <c r="U164" s="18">
        <f t="shared" si="8"/>
        <v>-4.2328042328042215E-2</v>
      </c>
    </row>
    <row r="165" spans="16:21" x14ac:dyDescent="0.25">
      <c r="P165" s="19">
        <v>1832</v>
      </c>
      <c r="Q165" s="9" t="s">
        <v>66</v>
      </c>
      <c r="R165" s="9">
        <f t="shared" si="6"/>
        <v>14</v>
      </c>
      <c r="S165" s="9">
        <v>5</v>
      </c>
      <c r="T165" s="20">
        <f t="shared" si="7"/>
        <v>18.2</v>
      </c>
      <c r="U165" s="18">
        <f t="shared" si="8"/>
        <v>0</v>
      </c>
    </row>
    <row r="166" spans="16:21" x14ac:dyDescent="0.25">
      <c r="P166" s="19">
        <v>1832</v>
      </c>
      <c r="Q166" s="9" t="s">
        <v>70</v>
      </c>
      <c r="R166" s="9">
        <f t="shared" si="6"/>
        <v>14</v>
      </c>
      <c r="S166" s="9">
        <v>6</v>
      </c>
      <c r="T166" s="20">
        <f t="shared" si="7"/>
        <v>18</v>
      </c>
      <c r="U166" s="18">
        <f t="shared" si="8"/>
        <v>-4.2553191489361764E-2</v>
      </c>
    </row>
    <row r="167" spans="16:21" x14ac:dyDescent="0.25">
      <c r="P167" s="19">
        <v>1832</v>
      </c>
      <c r="Q167" s="9" t="s">
        <v>69</v>
      </c>
      <c r="R167" s="9">
        <f t="shared" si="6"/>
        <v>14</v>
      </c>
      <c r="S167" s="9">
        <v>7</v>
      </c>
      <c r="T167" s="20">
        <f t="shared" si="7"/>
        <v>17.7</v>
      </c>
      <c r="U167" s="18">
        <f t="shared" si="8"/>
        <v>-3.8043478260869512E-2</v>
      </c>
    </row>
    <row r="168" spans="16:21" x14ac:dyDescent="0.25">
      <c r="P168" s="19">
        <v>1832</v>
      </c>
      <c r="Q168" s="9" t="s">
        <v>71</v>
      </c>
      <c r="R168" s="9">
        <f t="shared" si="6"/>
        <v>14</v>
      </c>
      <c r="S168" s="9">
        <v>8</v>
      </c>
      <c r="T168" s="20">
        <f t="shared" si="7"/>
        <v>17.7</v>
      </c>
      <c r="U168" s="18">
        <f t="shared" si="8"/>
        <v>-2.7472527472527486E-2</v>
      </c>
    </row>
    <row r="169" spans="16:21" x14ac:dyDescent="0.25">
      <c r="P169" s="19">
        <v>1832</v>
      </c>
      <c r="Q169" s="9" t="s">
        <v>72</v>
      </c>
      <c r="R169" s="9">
        <f t="shared" si="6"/>
        <v>14</v>
      </c>
      <c r="S169" s="9">
        <v>9</v>
      </c>
      <c r="T169" s="20">
        <f t="shared" si="7"/>
        <v>17.8</v>
      </c>
      <c r="U169" s="18">
        <f t="shared" si="8"/>
        <v>-2.19780219780219E-2</v>
      </c>
    </row>
    <row r="170" spans="16:21" x14ac:dyDescent="0.25">
      <c r="P170" s="19">
        <v>1832</v>
      </c>
      <c r="Q170" s="9" t="s">
        <v>73</v>
      </c>
      <c r="R170" s="9">
        <f t="shared" si="6"/>
        <v>14</v>
      </c>
      <c r="S170" s="9">
        <v>10</v>
      </c>
      <c r="T170" s="20">
        <f t="shared" si="7"/>
        <v>18.100000000000001</v>
      </c>
      <c r="U170" s="18">
        <f t="shared" si="8"/>
        <v>-5.494505494505364E-3</v>
      </c>
    </row>
    <row r="171" spans="16:21" x14ac:dyDescent="0.25">
      <c r="P171" s="19">
        <v>1832</v>
      </c>
      <c r="Q171" s="9" t="s">
        <v>74</v>
      </c>
      <c r="R171" s="9">
        <f t="shared" si="6"/>
        <v>14</v>
      </c>
      <c r="S171" s="9">
        <v>11</v>
      </c>
      <c r="T171" s="20">
        <f t="shared" si="7"/>
        <v>18.5</v>
      </c>
      <c r="U171" s="18">
        <f t="shared" si="8"/>
        <v>2.2099447513812098E-2</v>
      </c>
    </row>
    <row r="172" spans="16:21" x14ac:dyDescent="0.25">
      <c r="P172" s="19">
        <v>1832</v>
      </c>
      <c r="Q172" s="9" t="s">
        <v>75</v>
      </c>
      <c r="R172" s="9">
        <f t="shared" si="6"/>
        <v>14</v>
      </c>
      <c r="S172" s="9">
        <v>12</v>
      </c>
      <c r="T172" s="20">
        <f t="shared" si="7"/>
        <v>18.3</v>
      </c>
      <c r="U172" s="18">
        <f t="shared" si="8"/>
        <v>1.1049723756906049E-2</v>
      </c>
    </row>
    <row r="173" spans="16:21" x14ac:dyDescent="0.25">
      <c r="P173" s="19">
        <v>1833</v>
      </c>
      <c r="Q173" s="9" t="s">
        <v>64</v>
      </c>
      <c r="R173" s="9">
        <f t="shared" si="6"/>
        <v>15</v>
      </c>
      <c r="S173" s="9">
        <v>1</v>
      </c>
      <c r="T173" s="20">
        <f t="shared" si="7"/>
        <v>18.8</v>
      </c>
      <c r="U173" s="18">
        <f t="shared" si="8"/>
        <v>2.1739130434782705E-2</v>
      </c>
    </row>
    <row r="174" spans="16:21" x14ac:dyDescent="0.25">
      <c r="P174" s="19">
        <v>1833</v>
      </c>
      <c r="Q174" s="9" t="s">
        <v>65</v>
      </c>
      <c r="R174" s="9">
        <f t="shared" si="6"/>
        <v>15</v>
      </c>
      <c r="S174" s="9">
        <v>2</v>
      </c>
      <c r="T174" s="20">
        <f t="shared" si="7"/>
        <v>19.399999999999999</v>
      </c>
      <c r="U174" s="18">
        <f t="shared" si="8"/>
        <v>7.182320441988943E-2</v>
      </c>
    </row>
    <row r="175" spans="16:21" x14ac:dyDescent="0.25">
      <c r="P175" s="19">
        <v>1833</v>
      </c>
      <c r="Q175" s="9" t="s">
        <v>66</v>
      </c>
      <c r="R175" s="9">
        <f t="shared" si="6"/>
        <v>15</v>
      </c>
      <c r="S175" s="9">
        <v>3</v>
      </c>
      <c r="T175" s="20">
        <f t="shared" si="7"/>
        <v>19.399999999999999</v>
      </c>
      <c r="U175" s="18">
        <f t="shared" si="8"/>
        <v>6.5934065934065922E-2</v>
      </c>
    </row>
    <row r="176" spans="16:21" x14ac:dyDescent="0.25">
      <c r="P176" s="19">
        <v>1833</v>
      </c>
      <c r="Q176" s="9" t="s">
        <v>67</v>
      </c>
      <c r="R176" s="9">
        <f t="shared" si="6"/>
        <v>15</v>
      </c>
      <c r="S176" s="9">
        <v>4</v>
      </c>
      <c r="T176" s="20">
        <f t="shared" si="7"/>
        <v>19.100000000000001</v>
      </c>
      <c r="U176" s="18">
        <f t="shared" si="8"/>
        <v>5.5248618784530468E-2</v>
      </c>
    </row>
    <row r="177" spans="16:21" x14ac:dyDescent="0.25">
      <c r="P177" s="19">
        <v>1833</v>
      </c>
      <c r="Q177" s="9" t="s">
        <v>66</v>
      </c>
      <c r="R177" s="9">
        <f t="shared" si="6"/>
        <v>15</v>
      </c>
      <c r="S177" s="9">
        <v>5</v>
      </c>
      <c r="T177" s="20">
        <f t="shared" si="7"/>
        <v>19.100000000000001</v>
      </c>
      <c r="U177" s="18">
        <f t="shared" si="8"/>
        <v>4.9450549450549497E-2</v>
      </c>
    </row>
    <row r="178" spans="16:21" x14ac:dyDescent="0.25">
      <c r="P178" s="19">
        <v>1833</v>
      </c>
      <c r="Q178" s="9" t="s">
        <v>70</v>
      </c>
      <c r="R178" s="9">
        <f t="shared" si="6"/>
        <v>15</v>
      </c>
      <c r="S178" s="9">
        <v>6</v>
      </c>
      <c r="T178" s="20">
        <f t="shared" si="7"/>
        <v>19.2</v>
      </c>
      <c r="U178" s="18">
        <f t="shared" si="8"/>
        <v>6.6666666666666652E-2</v>
      </c>
    </row>
    <row r="179" spans="16:21" x14ac:dyDescent="0.25">
      <c r="P179" s="19">
        <v>1833</v>
      </c>
      <c r="Q179" s="9" t="s">
        <v>69</v>
      </c>
      <c r="R179" s="9">
        <f t="shared" si="6"/>
        <v>15</v>
      </c>
      <c r="S179" s="9">
        <v>7</v>
      </c>
      <c r="T179" s="20">
        <f t="shared" si="7"/>
        <v>19.3</v>
      </c>
      <c r="U179" s="18">
        <f t="shared" si="8"/>
        <v>9.0395480225988756E-2</v>
      </c>
    </row>
    <row r="180" spans="16:21" x14ac:dyDescent="0.25">
      <c r="P180" s="19">
        <v>1833</v>
      </c>
      <c r="Q180" s="9" t="s">
        <v>71</v>
      </c>
      <c r="R180" s="9">
        <f t="shared" si="6"/>
        <v>15</v>
      </c>
      <c r="S180" s="9">
        <v>8</v>
      </c>
      <c r="T180" s="20">
        <f t="shared" si="7"/>
        <v>19.399999999999999</v>
      </c>
      <c r="U180" s="18">
        <f t="shared" si="8"/>
        <v>9.6045197740112886E-2</v>
      </c>
    </row>
    <row r="181" spans="16:21" x14ac:dyDescent="0.25">
      <c r="P181" s="19">
        <v>1833</v>
      </c>
      <c r="Q181" s="9" t="s">
        <v>72</v>
      </c>
      <c r="R181" s="9">
        <f t="shared" si="6"/>
        <v>15</v>
      </c>
      <c r="S181" s="9">
        <v>9</v>
      </c>
      <c r="T181" s="20">
        <f t="shared" si="7"/>
        <v>19.2</v>
      </c>
      <c r="U181" s="18">
        <f t="shared" si="8"/>
        <v>7.8651685393258397E-2</v>
      </c>
    </row>
    <row r="182" spans="16:21" x14ac:dyDescent="0.25">
      <c r="P182" s="19">
        <v>1833</v>
      </c>
      <c r="Q182" s="9" t="s">
        <v>73</v>
      </c>
      <c r="R182" s="9">
        <f t="shared" si="6"/>
        <v>15</v>
      </c>
      <c r="S182" s="9">
        <v>10</v>
      </c>
      <c r="T182" s="20">
        <f t="shared" si="7"/>
        <v>19</v>
      </c>
      <c r="U182" s="18">
        <f t="shared" si="8"/>
        <v>4.9723756906077332E-2</v>
      </c>
    </row>
    <row r="183" spans="16:21" x14ac:dyDescent="0.25">
      <c r="P183" s="19">
        <v>1833</v>
      </c>
      <c r="Q183" s="9" t="s">
        <v>74</v>
      </c>
      <c r="R183" s="9">
        <f t="shared" si="6"/>
        <v>15</v>
      </c>
      <c r="S183" s="9">
        <v>11</v>
      </c>
      <c r="T183" s="20">
        <f t="shared" si="7"/>
        <v>18.899999999999999</v>
      </c>
      <c r="U183" s="18">
        <f t="shared" si="8"/>
        <v>2.1621621621621623E-2</v>
      </c>
    </row>
    <row r="184" spans="16:21" x14ac:dyDescent="0.25">
      <c r="P184" s="19">
        <v>1833</v>
      </c>
      <c r="Q184" s="9" t="s">
        <v>75</v>
      </c>
      <c r="R184" s="9">
        <f t="shared" si="6"/>
        <v>15</v>
      </c>
      <c r="S184" s="9">
        <v>12</v>
      </c>
      <c r="T184" s="20">
        <f t="shared" si="7"/>
        <v>16</v>
      </c>
      <c r="U184" s="18">
        <f t="shared" si="8"/>
        <v>-0.12568306010928965</v>
      </c>
    </row>
    <row r="185" spans="16:21" x14ac:dyDescent="0.25">
      <c r="P185" s="19">
        <v>1834</v>
      </c>
      <c r="Q185" s="9" t="s">
        <v>64</v>
      </c>
      <c r="R185" s="9">
        <f t="shared" si="6"/>
        <v>16</v>
      </c>
      <c r="S185" s="9">
        <v>1</v>
      </c>
      <c r="T185" s="20">
        <f t="shared" si="7"/>
        <v>19.100000000000001</v>
      </c>
      <c r="U185" s="18">
        <f t="shared" si="8"/>
        <v>1.5957446808510634E-2</v>
      </c>
    </row>
    <row r="186" spans="16:21" x14ac:dyDescent="0.25">
      <c r="P186" s="19">
        <v>1834</v>
      </c>
      <c r="Q186" s="9" t="s">
        <v>65</v>
      </c>
      <c r="R186" s="9">
        <f t="shared" si="6"/>
        <v>16</v>
      </c>
      <c r="S186" s="9">
        <v>2</v>
      </c>
      <c r="T186" s="20">
        <f t="shared" si="7"/>
        <v>19.100000000000001</v>
      </c>
      <c r="U186" s="18">
        <f t="shared" si="8"/>
        <v>-1.546391752577303E-2</v>
      </c>
    </row>
    <row r="187" spans="16:21" x14ac:dyDescent="0.25">
      <c r="P187" s="19">
        <v>1834</v>
      </c>
      <c r="Q187" s="9" t="s">
        <v>66</v>
      </c>
      <c r="R187" s="9">
        <f t="shared" si="6"/>
        <v>16</v>
      </c>
      <c r="S187" s="9">
        <v>3</v>
      </c>
      <c r="T187" s="20">
        <f t="shared" si="7"/>
        <v>19.2</v>
      </c>
      <c r="U187" s="18">
        <f t="shared" si="8"/>
        <v>-1.0309278350515427E-2</v>
      </c>
    </row>
    <row r="188" spans="16:21" x14ac:dyDescent="0.25">
      <c r="P188" s="19">
        <v>1834</v>
      </c>
      <c r="Q188" s="9" t="s">
        <v>67</v>
      </c>
      <c r="R188" s="9">
        <f t="shared" si="6"/>
        <v>16</v>
      </c>
      <c r="S188" s="9">
        <v>4</v>
      </c>
      <c r="T188" s="20">
        <f t="shared" si="7"/>
        <v>18.399999999999999</v>
      </c>
      <c r="U188" s="18">
        <f t="shared" si="8"/>
        <v>-3.6649214659685958E-2</v>
      </c>
    </row>
    <row r="189" spans="16:21" x14ac:dyDescent="0.25">
      <c r="P189" s="19">
        <v>1834</v>
      </c>
      <c r="Q189" s="9" t="s">
        <v>66</v>
      </c>
      <c r="R189" s="9">
        <f t="shared" si="6"/>
        <v>16</v>
      </c>
      <c r="S189" s="9">
        <v>5</v>
      </c>
      <c r="T189" s="20">
        <f t="shared" si="7"/>
        <v>18.899999999999999</v>
      </c>
      <c r="U189" s="18">
        <f t="shared" si="8"/>
        <v>-1.0471204188481797E-2</v>
      </c>
    </row>
    <row r="190" spans="16:21" x14ac:dyDescent="0.25">
      <c r="P190" s="19">
        <v>1834</v>
      </c>
      <c r="Q190" s="9" t="s">
        <v>70</v>
      </c>
      <c r="R190" s="9">
        <f t="shared" si="6"/>
        <v>16</v>
      </c>
      <c r="S190" s="9">
        <v>6</v>
      </c>
      <c r="T190" s="20">
        <f t="shared" si="7"/>
        <v>19.2</v>
      </c>
      <c r="U190" s="18">
        <f t="shared" si="8"/>
        <v>0</v>
      </c>
    </row>
    <row r="191" spans="16:21" x14ac:dyDescent="0.25">
      <c r="P191" s="19">
        <v>1834</v>
      </c>
      <c r="Q191" s="9" t="s">
        <v>69</v>
      </c>
      <c r="R191" s="9">
        <f t="shared" si="6"/>
        <v>16</v>
      </c>
      <c r="S191" s="9">
        <v>7</v>
      </c>
      <c r="T191" s="20">
        <f t="shared" si="7"/>
        <v>18.600000000000001</v>
      </c>
      <c r="U191" s="18">
        <f t="shared" si="8"/>
        <v>-3.6269430051813378E-2</v>
      </c>
    </row>
    <row r="192" spans="16:21" x14ac:dyDescent="0.25">
      <c r="P192" s="19">
        <v>1834</v>
      </c>
      <c r="Q192" s="9" t="s">
        <v>71</v>
      </c>
      <c r="R192" s="9">
        <f t="shared" si="6"/>
        <v>16</v>
      </c>
      <c r="S192" s="9">
        <v>8</v>
      </c>
      <c r="T192" s="20">
        <f t="shared" si="7"/>
        <v>18.399999999999999</v>
      </c>
      <c r="U192" s="18">
        <f t="shared" si="8"/>
        <v>-5.1546391752577359E-2</v>
      </c>
    </row>
    <row r="193" spans="16:21" x14ac:dyDescent="0.25">
      <c r="P193" s="19">
        <v>1834</v>
      </c>
      <c r="Q193" s="9" t="s">
        <v>72</v>
      </c>
      <c r="R193" s="9">
        <f t="shared" si="6"/>
        <v>16</v>
      </c>
      <c r="S193" s="9">
        <v>9</v>
      </c>
      <c r="T193" s="20">
        <f t="shared" si="7"/>
        <v>18.7</v>
      </c>
      <c r="U193" s="18">
        <f t="shared" si="8"/>
        <v>-2.604166666666663E-2</v>
      </c>
    </row>
    <row r="194" spans="16:21" x14ac:dyDescent="0.25">
      <c r="P194" s="19">
        <v>1834</v>
      </c>
      <c r="Q194" s="9" t="s">
        <v>73</v>
      </c>
      <c r="R194" s="9">
        <f t="shared" si="6"/>
        <v>16</v>
      </c>
      <c r="S194" s="9">
        <v>10</v>
      </c>
      <c r="T194" s="20">
        <f t="shared" si="7"/>
        <v>19</v>
      </c>
      <c r="U194" s="18">
        <f t="shared" si="8"/>
        <v>0</v>
      </c>
    </row>
    <row r="195" spans="16:21" x14ac:dyDescent="0.25">
      <c r="P195" s="19">
        <v>1834</v>
      </c>
      <c r="Q195" s="9" t="s">
        <v>74</v>
      </c>
      <c r="R195" s="9">
        <f t="shared" si="6"/>
        <v>16</v>
      </c>
      <c r="S195" s="9">
        <v>11</v>
      </c>
      <c r="T195" s="20">
        <f t="shared" si="7"/>
        <v>18.8</v>
      </c>
      <c r="U195" s="18">
        <f t="shared" si="8"/>
        <v>-5.2910052910051242E-3</v>
      </c>
    </row>
    <row r="196" spans="16:21" x14ac:dyDescent="0.25">
      <c r="P196" s="19">
        <v>1834</v>
      </c>
      <c r="Q196" s="9" t="s">
        <v>75</v>
      </c>
      <c r="R196" s="9">
        <f t="shared" si="6"/>
        <v>16</v>
      </c>
      <c r="S196" s="9">
        <v>12</v>
      </c>
      <c r="T196" s="20">
        <f t="shared" si="7"/>
        <v>18.5</v>
      </c>
      <c r="U196" s="18">
        <f t="shared" si="8"/>
        <v>0.15625</v>
      </c>
    </row>
    <row r="197" spans="16:21" x14ac:dyDescent="0.25">
      <c r="P197" s="19">
        <v>1835</v>
      </c>
      <c r="Q197" s="9" t="s">
        <v>64</v>
      </c>
      <c r="R197" s="9">
        <f t="shared" si="6"/>
        <v>17</v>
      </c>
      <c r="S197" s="9">
        <v>1</v>
      </c>
      <c r="T197" s="20">
        <f t="shared" si="7"/>
        <v>18.399999999999999</v>
      </c>
      <c r="U197" s="18">
        <f t="shared" si="8"/>
        <v>-3.6649214659685958E-2</v>
      </c>
    </row>
    <row r="198" spans="16:21" x14ac:dyDescent="0.25">
      <c r="P198" s="19">
        <v>1835</v>
      </c>
      <c r="Q198" s="9" t="s">
        <v>65</v>
      </c>
      <c r="R198" s="9">
        <f t="shared" ref="R198:R261" si="9">P198-1818</f>
        <v>17</v>
      </c>
      <c r="S198" s="9">
        <v>2</v>
      </c>
      <c r="T198" s="20">
        <f t="shared" ref="T198:T261" si="10">INDEX($C$6:$N$37,R198,S198)</f>
        <v>18.600000000000001</v>
      </c>
      <c r="U198" s="18">
        <f t="shared" si="8"/>
        <v>-2.6178010471204161E-2</v>
      </c>
    </row>
    <row r="199" spans="16:21" x14ac:dyDescent="0.25">
      <c r="P199" s="19">
        <v>1835</v>
      </c>
      <c r="Q199" s="9" t="s">
        <v>66</v>
      </c>
      <c r="R199" s="9">
        <f t="shared" si="9"/>
        <v>17</v>
      </c>
      <c r="S199" s="9">
        <v>3</v>
      </c>
      <c r="T199" s="20">
        <f t="shared" si="10"/>
        <v>18.600000000000001</v>
      </c>
      <c r="U199" s="18">
        <f t="shared" si="8"/>
        <v>-3.1249999999999889E-2</v>
      </c>
    </row>
    <row r="200" spans="16:21" x14ac:dyDescent="0.25">
      <c r="P200" s="19">
        <v>1835</v>
      </c>
      <c r="Q200" s="9" t="s">
        <v>67</v>
      </c>
      <c r="R200" s="9">
        <f t="shared" si="9"/>
        <v>17</v>
      </c>
      <c r="S200" s="9">
        <v>4</v>
      </c>
      <c r="T200" s="20">
        <f t="shared" si="10"/>
        <v>18.3</v>
      </c>
      <c r="U200" s="18">
        <f t="shared" si="8"/>
        <v>-5.4347826086955653E-3</v>
      </c>
    </row>
    <row r="201" spans="16:21" x14ac:dyDescent="0.25">
      <c r="P201" s="19">
        <v>1835</v>
      </c>
      <c r="Q201" s="9" t="s">
        <v>66</v>
      </c>
      <c r="R201" s="9">
        <f t="shared" si="9"/>
        <v>17</v>
      </c>
      <c r="S201" s="9">
        <v>5</v>
      </c>
      <c r="T201" s="20">
        <f t="shared" si="10"/>
        <v>18.2</v>
      </c>
      <c r="U201" s="18">
        <f t="shared" si="8"/>
        <v>-3.7037037037036979E-2</v>
      </c>
    </row>
    <row r="202" spans="16:21" x14ac:dyDescent="0.25">
      <c r="P202" s="19">
        <v>1835</v>
      </c>
      <c r="Q202" s="9" t="s">
        <v>70</v>
      </c>
      <c r="R202" s="9">
        <f t="shared" si="9"/>
        <v>17</v>
      </c>
      <c r="S202" s="9">
        <v>6</v>
      </c>
      <c r="T202" s="20">
        <f t="shared" si="10"/>
        <v>18.3</v>
      </c>
      <c r="U202" s="18">
        <f t="shared" si="8"/>
        <v>-4.6874999999999889E-2</v>
      </c>
    </row>
    <row r="203" spans="16:21" x14ac:dyDescent="0.25">
      <c r="P203" s="19">
        <v>1835</v>
      </c>
      <c r="Q203" s="9" t="s">
        <v>69</v>
      </c>
      <c r="R203" s="9">
        <f t="shared" si="9"/>
        <v>17</v>
      </c>
      <c r="S203" s="9">
        <v>7</v>
      </c>
      <c r="T203" s="20">
        <f t="shared" si="10"/>
        <v>18</v>
      </c>
      <c r="U203" s="18">
        <f t="shared" si="8"/>
        <v>-3.2258064516129115E-2</v>
      </c>
    </row>
    <row r="204" spans="16:21" x14ac:dyDescent="0.25">
      <c r="P204" s="19">
        <v>1835</v>
      </c>
      <c r="Q204" s="9" t="s">
        <v>71</v>
      </c>
      <c r="R204" s="9">
        <f t="shared" si="9"/>
        <v>17</v>
      </c>
      <c r="S204" s="9">
        <v>8</v>
      </c>
      <c r="T204" s="20">
        <f t="shared" si="10"/>
        <v>17.7</v>
      </c>
      <c r="U204" s="18">
        <f t="shared" si="8"/>
        <v>-3.8043478260869512E-2</v>
      </c>
    </row>
    <row r="205" spans="16:21" x14ac:dyDescent="0.25">
      <c r="P205" s="19">
        <v>1835</v>
      </c>
      <c r="Q205" s="9" t="s">
        <v>72</v>
      </c>
      <c r="R205" s="9">
        <f t="shared" si="9"/>
        <v>17</v>
      </c>
      <c r="S205" s="9">
        <v>9</v>
      </c>
      <c r="T205" s="20">
        <f t="shared" si="10"/>
        <v>17.600000000000001</v>
      </c>
      <c r="U205" s="18">
        <f t="shared" si="8"/>
        <v>-5.8823529411764608E-2</v>
      </c>
    </row>
    <row r="206" spans="16:21" x14ac:dyDescent="0.25">
      <c r="P206" s="19">
        <v>1835</v>
      </c>
      <c r="Q206" s="9" t="s">
        <v>73</v>
      </c>
      <c r="R206" s="9">
        <f t="shared" si="9"/>
        <v>17</v>
      </c>
      <c r="S206" s="9">
        <v>10</v>
      </c>
      <c r="T206" s="20">
        <f t="shared" si="10"/>
        <v>17.600000000000001</v>
      </c>
      <c r="U206" s="18">
        <f t="shared" si="8"/>
        <v>-7.3684210526315685E-2</v>
      </c>
    </row>
    <row r="207" spans="16:21" x14ac:dyDescent="0.25">
      <c r="P207" s="19">
        <v>1835</v>
      </c>
      <c r="Q207" s="9" t="s">
        <v>74</v>
      </c>
      <c r="R207" s="9">
        <f t="shared" si="9"/>
        <v>17</v>
      </c>
      <c r="S207" s="9">
        <v>11</v>
      </c>
      <c r="T207" s="20">
        <f t="shared" si="10"/>
        <v>18</v>
      </c>
      <c r="U207" s="18">
        <f t="shared" si="8"/>
        <v>-4.2553191489361764E-2</v>
      </c>
    </row>
    <row r="208" spans="16:21" x14ac:dyDescent="0.25">
      <c r="P208" s="19">
        <v>1835</v>
      </c>
      <c r="Q208" s="9" t="s">
        <v>75</v>
      </c>
      <c r="R208" s="9">
        <f t="shared" si="9"/>
        <v>17</v>
      </c>
      <c r="S208" s="9">
        <v>12</v>
      </c>
      <c r="T208" s="20">
        <f t="shared" si="10"/>
        <v>17.8</v>
      </c>
      <c r="U208" s="18">
        <f t="shared" si="8"/>
        <v>-3.7837837837837784E-2</v>
      </c>
    </row>
    <row r="209" spans="16:21" x14ac:dyDescent="0.25">
      <c r="P209" s="19">
        <v>1836</v>
      </c>
      <c r="Q209" s="9" t="s">
        <v>64</v>
      </c>
      <c r="R209" s="9">
        <f t="shared" si="9"/>
        <v>18</v>
      </c>
      <c r="S209" s="9">
        <v>1</v>
      </c>
      <c r="T209" s="20">
        <f t="shared" si="10"/>
        <v>17.8</v>
      </c>
      <c r="U209" s="18">
        <f t="shared" si="8"/>
        <v>-3.2608695652173836E-2</v>
      </c>
    </row>
    <row r="210" spans="16:21" x14ac:dyDescent="0.25">
      <c r="P210" s="19">
        <v>1836</v>
      </c>
      <c r="Q210" s="9" t="s">
        <v>65</v>
      </c>
      <c r="R210" s="9">
        <f t="shared" si="9"/>
        <v>18</v>
      </c>
      <c r="S210" s="9">
        <v>2</v>
      </c>
      <c r="T210" s="20">
        <f t="shared" si="10"/>
        <v>17.899999999999999</v>
      </c>
      <c r="U210" s="18">
        <f t="shared" ref="U210:U273" si="11">T210/T198-1</f>
        <v>-3.7634408602150726E-2</v>
      </c>
    </row>
    <row r="211" spans="16:21" x14ac:dyDescent="0.25">
      <c r="P211" s="19">
        <v>1836</v>
      </c>
      <c r="Q211" s="9" t="s">
        <v>66</v>
      </c>
      <c r="R211" s="9">
        <f t="shared" si="9"/>
        <v>18</v>
      </c>
      <c r="S211" s="9">
        <v>3</v>
      </c>
      <c r="T211" s="20">
        <f t="shared" si="10"/>
        <v>18.2</v>
      </c>
      <c r="U211" s="18">
        <f t="shared" si="11"/>
        <v>-2.1505376344086113E-2</v>
      </c>
    </row>
    <row r="212" spans="16:21" x14ac:dyDescent="0.25">
      <c r="P212" s="19">
        <v>1836</v>
      </c>
      <c r="Q212" s="9" t="s">
        <v>67</v>
      </c>
      <c r="R212" s="9">
        <f t="shared" si="9"/>
        <v>18</v>
      </c>
      <c r="S212" s="9">
        <v>4</v>
      </c>
      <c r="T212" s="20">
        <f t="shared" si="10"/>
        <v>18</v>
      </c>
      <c r="U212" s="18">
        <f t="shared" si="11"/>
        <v>-1.6393442622950838E-2</v>
      </c>
    </row>
    <row r="213" spans="16:21" x14ac:dyDescent="0.25">
      <c r="P213" s="19">
        <v>1836</v>
      </c>
      <c r="Q213" s="9" t="s">
        <v>66</v>
      </c>
      <c r="R213" s="9">
        <f t="shared" si="9"/>
        <v>18</v>
      </c>
      <c r="S213" s="9">
        <v>5</v>
      </c>
      <c r="T213" s="20">
        <f t="shared" si="10"/>
        <v>17.8</v>
      </c>
      <c r="U213" s="18">
        <f t="shared" si="11"/>
        <v>-2.19780219780219E-2</v>
      </c>
    </row>
    <row r="214" spans="16:21" x14ac:dyDescent="0.25">
      <c r="P214" s="19">
        <v>1836</v>
      </c>
      <c r="Q214" s="9" t="s">
        <v>70</v>
      </c>
      <c r="R214" s="9">
        <f t="shared" si="9"/>
        <v>18</v>
      </c>
      <c r="S214" s="9">
        <v>6</v>
      </c>
      <c r="T214" s="20">
        <f t="shared" si="10"/>
        <v>17.7</v>
      </c>
      <c r="U214" s="18">
        <f t="shared" si="11"/>
        <v>-3.2786885245901676E-2</v>
      </c>
    </row>
    <row r="215" spans="16:21" x14ac:dyDescent="0.25">
      <c r="P215" s="19">
        <v>1836</v>
      </c>
      <c r="Q215" s="9" t="s">
        <v>69</v>
      </c>
      <c r="R215" s="9">
        <f t="shared" si="9"/>
        <v>18</v>
      </c>
      <c r="S215" s="9">
        <v>7</v>
      </c>
      <c r="T215" s="20">
        <f t="shared" si="10"/>
        <v>17.7</v>
      </c>
      <c r="U215" s="18">
        <f t="shared" si="11"/>
        <v>-1.6666666666666718E-2</v>
      </c>
    </row>
    <row r="216" spans="16:21" x14ac:dyDescent="0.25">
      <c r="P216" s="19">
        <v>1836</v>
      </c>
      <c r="Q216" s="9" t="s">
        <v>71</v>
      </c>
      <c r="R216" s="9">
        <f t="shared" si="9"/>
        <v>18</v>
      </c>
      <c r="S216" s="9">
        <v>8</v>
      </c>
      <c r="T216" s="20">
        <f t="shared" si="10"/>
        <v>17.600000000000001</v>
      </c>
      <c r="U216" s="18">
        <f t="shared" si="11"/>
        <v>-5.6497175141241307E-3</v>
      </c>
    </row>
    <row r="217" spans="16:21" x14ac:dyDescent="0.25">
      <c r="P217" s="19">
        <v>1836</v>
      </c>
      <c r="Q217" s="9" t="s">
        <v>72</v>
      </c>
      <c r="R217" s="9">
        <f t="shared" si="9"/>
        <v>18</v>
      </c>
      <c r="S217" s="9">
        <v>9</v>
      </c>
      <c r="T217" s="20">
        <f t="shared" si="10"/>
        <v>17.5</v>
      </c>
      <c r="U217" s="18">
        <f t="shared" si="11"/>
        <v>-5.6818181818182323E-3</v>
      </c>
    </row>
    <row r="218" spans="16:21" x14ac:dyDescent="0.25">
      <c r="P218" s="19">
        <v>1836</v>
      </c>
      <c r="Q218" s="9" t="s">
        <v>73</v>
      </c>
      <c r="R218" s="9">
        <f t="shared" si="9"/>
        <v>18</v>
      </c>
      <c r="S218" s="9">
        <v>10</v>
      </c>
      <c r="T218" s="20">
        <f t="shared" si="10"/>
        <v>17.600000000000001</v>
      </c>
      <c r="U218" s="18">
        <f t="shared" si="11"/>
        <v>0</v>
      </c>
    </row>
    <row r="219" spans="16:21" x14ac:dyDescent="0.25">
      <c r="P219" s="19">
        <v>1836</v>
      </c>
      <c r="Q219" s="9" t="s">
        <v>74</v>
      </c>
      <c r="R219" s="9">
        <f t="shared" si="9"/>
        <v>18</v>
      </c>
      <c r="S219" s="9">
        <v>11</v>
      </c>
      <c r="T219" s="20">
        <f t="shared" si="10"/>
        <v>17.8</v>
      </c>
      <c r="U219" s="18">
        <f t="shared" si="11"/>
        <v>-1.1111111111111072E-2</v>
      </c>
    </row>
    <row r="220" spans="16:21" x14ac:dyDescent="0.25">
      <c r="P220" s="19">
        <v>1836</v>
      </c>
      <c r="Q220" s="9" t="s">
        <v>75</v>
      </c>
      <c r="R220" s="9">
        <f t="shared" si="9"/>
        <v>18</v>
      </c>
      <c r="S220" s="9">
        <v>12</v>
      </c>
      <c r="T220" s="20">
        <f t="shared" si="10"/>
        <v>18.100000000000001</v>
      </c>
      <c r="U220" s="18">
        <f t="shared" si="11"/>
        <v>1.6853932584269593E-2</v>
      </c>
    </row>
    <row r="221" spans="16:21" x14ac:dyDescent="0.25">
      <c r="P221" s="19">
        <v>1837</v>
      </c>
      <c r="Q221" s="9" t="s">
        <v>64</v>
      </c>
      <c r="R221" s="9">
        <f t="shared" si="9"/>
        <v>19</v>
      </c>
      <c r="S221" s="9">
        <v>1</v>
      </c>
      <c r="T221" s="20">
        <f t="shared" si="10"/>
        <v>18.600000000000001</v>
      </c>
      <c r="U221" s="18">
        <f t="shared" si="11"/>
        <v>4.4943820224719211E-2</v>
      </c>
    </row>
    <row r="222" spans="16:21" x14ac:dyDescent="0.25">
      <c r="P222" s="19">
        <v>1837</v>
      </c>
      <c r="Q222" s="9" t="s">
        <v>65</v>
      </c>
      <c r="R222" s="9">
        <f t="shared" si="9"/>
        <v>19</v>
      </c>
      <c r="S222" s="9">
        <v>2</v>
      </c>
      <c r="T222" s="20">
        <f t="shared" si="10"/>
        <v>18.2</v>
      </c>
      <c r="U222" s="18">
        <f t="shared" si="11"/>
        <v>1.6759776536312998E-2</v>
      </c>
    </row>
    <row r="223" spans="16:21" x14ac:dyDescent="0.25">
      <c r="P223" s="19">
        <v>1837</v>
      </c>
      <c r="Q223" s="9" t="s">
        <v>66</v>
      </c>
      <c r="R223" s="9">
        <f t="shared" si="9"/>
        <v>19</v>
      </c>
      <c r="S223" s="9">
        <v>3</v>
      </c>
      <c r="T223" s="20">
        <f t="shared" si="10"/>
        <v>18</v>
      </c>
      <c r="U223" s="18">
        <f t="shared" si="11"/>
        <v>-1.098901098901095E-2</v>
      </c>
    </row>
    <row r="224" spans="16:21" x14ac:dyDescent="0.25">
      <c r="P224" s="19">
        <v>1837</v>
      </c>
      <c r="Q224" s="9" t="s">
        <v>67</v>
      </c>
      <c r="R224" s="9">
        <f t="shared" si="9"/>
        <v>19</v>
      </c>
      <c r="S224" s="9">
        <v>4</v>
      </c>
      <c r="T224" s="20">
        <f t="shared" si="10"/>
        <v>18.5</v>
      </c>
      <c r="U224" s="18">
        <f t="shared" si="11"/>
        <v>2.7777777777777679E-2</v>
      </c>
    </row>
    <row r="225" spans="16:21" x14ac:dyDescent="0.25">
      <c r="P225" s="19">
        <v>1837</v>
      </c>
      <c r="Q225" s="9" t="s">
        <v>66</v>
      </c>
      <c r="R225" s="9">
        <f t="shared" si="9"/>
        <v>19</v>
      </c>
      <c r="S225" s="9">
        <v>5</v>
      </c>
      <c r="T225" s="20">
        <f t="shared" si="10"/>
        <v>18.3</v>
      </c>
      <c r="U225" s="18">
        <f t="shared" si="11"/>
        <v>2.8089887640449396E-2</v>
      </c>
    </row>
    <row r="226" spans="16:21" x14ac:dyDescent="0.25">
      <c r="P226" s="19">
        <v>1837</v>
      </c>
      <c r="Q226" s="9" t="s">
        <v>70</v>
      </c>
      <c r="R226" s="9">
        <f t="shared" si="9"/>
        <v>19</v>
      </c>
      <c r="S226" s="9">
        <v>6</v>
      </c>
      <c r="T226" s="20">
        <f t="shared" si="10"/>
        <v>17.5</v>
      </c>
      <c r="U226" s="18">
        <f t="shared" si="11"/>
        <v>-1.1299435028248594E-2</v>
      </c>
    </row>
    <row r="227" spans="16:21" x14ac:dyDescent="0.25">
      <c r="P227" s="19">
        <v>1837</v>
      </c>
      <c r="Q227" s="9" t="s">
        <v>69</v>
      </c>
      <c r="R227" s="9">
        <f t="shared" si="9"/>
        <v>19</v>
      </c>
      <c r="S227" s="9">
        <v>7</v>
      </c>
      <c r="T227" s="20">
        <f t="shared" si="10"/>
        <v>18.3</v>
      </c>
      <c r="U227" s="18">
        <f t="shared" si="11"/>
        <v>3.3898305084745894E-2</v>
      </c>
    </row>
    <row r="228" spans="16:21" x14ac:dyDescent="0.25">
      <c r="P228" s="19">
        <v>1837</v>
      </c>
      <c r="Q228" s="9" t="s">
        <v>71</v>
      </c>
      <c r="R228" s="9">
        <f t="shared" si="9"/>
        <v>19</v>
      </c>
      <c r="S228" s="9">
        <v>8</v>
      </c>
      <c r="T228" s="20">
        <f t="shared" si="10"/>
        <v>18.399999999999999</v>
      </c>
      <c r="U228" s="18">
        <f t="shared" si="11"/>
        <v>4.5454545454545192E-2</v>
      </c>
    </row>
    <row r="229" spans="16:21" x14ac:dyDescent="0.25">
      <c r="P229" s="19">
        <v>1837</v>
      </c>
      <c r="Q229" s="9" t="s">
        <v>72</v>
      </c>
      <c r="R229" s="9">
        <f t="shared" si="9"/>
        <v>19</v>
      </c>
      <c r="S229" s="9">
        <v>9</v>
      </c>
      <c r="T229" s="20">
        <f t="shared" si="10"/>
        <v>18.3</v>
      </c>
      <c r="U229" s="18">
        <f t="shared" si="11"/>
        <v>4.5714285714285818E-2</v>
      </c>
    </row>
    <row r="230" spans="16:21" x14ac:dyDescent="0.25">
      <c r="P230" s="19">
        <v>1837</v>
      </c>
      <c r="Q230" s="9" t="s">
        <v>73</v>
      </c>
      <c r="R230" s="9">
        <f t="shared" si="9"/>
        <v>19</v>
      </c>
      <c r="S230" s="9">
        <v>10</v>
      </c>
      <c r="T230" s="20">
        <f t="shared" si="10"/>
        <v>18.399999999999999</v>
      </c>
      <c r="U230" s="18">
        <f t="shared" si="11"/>
        <v>4.5454545454545192E-2</v>
      </c>
    </row>
    <row r="231" spans="16:21" x14ac:dyDescent="0.25">
      <c r="P231" s="19">
        <v>1837</v>
      </c>
      <c r="Q231" s="9" t="s">
        <v>74</v>
      </c>
      <c r="R231" s="9">
        <f t="shared" si="9"/>
        <v>19</v>
      </c>
      <c r="S231" s="9">
        <v>11</v>
      </c>
      <c r="T231" s="20">
        <f t="shared" si="10"/>
        <v>18.5</v>
      </c>
      <c r="U231" s="18">
        <f t="shared" si="11"/>
        <v>3.9325842696629199E-2</v>
      </c>
    </row>
    <row r="232" spans="16:21" x14ac:dyDescent="0.25">
      <c r="P232" s="19">
        <v>1837</v>
      </c>
      <c r="Q232" s="9" t="s">
        <v>75</v>
      </c>
      <c r="R232" s="9">
        <f t="shared" si="9"/>
        <v>19</v>
      </c>
      <c r="S232" s="9">
        <v>12</v>
      </c>
      <c r="T232" s="20">
        <f t="shared" si="10"/>
        <v>18.3</v>
      </c>
      <c r="U232" s="18">
        <f t="shared" si="11"/>
        <v>1.1049723756906049E-2</v>
      </c>
    </row>
    <row r="233" spans="16:21" x14ac:dyDescent="0.25">
      <c r="P233" s="19">
        <v>1838</v>
      </c>
      <c r="Q233" s="9" t="s">
        <v>64</v>
      </c>
      <c r="R233" s="9">
        <f t="shared" si="9"/>
        <v>20</v>
      </c>
      <c r="S233" s="9">
        <v>1</v>
      </c>
      <c r="T233" s="20">
        <f t="shared" si="10"/>
        <v>18.8</v>
      </c>
      <c r="U233" s="18">
        <f t="shared" si="11"/>
        <v>1.0752688172043001E-2</v>
      </c>
    </row>
    <row r="234" spans="16:21" x14ac:dyDescent="0.25">
      <c r="P234" s="19">
        <v>1838</v>
      </c>
      <c r="Q234" s="9" t="s">
        <v>65</v>
      </c>
      <c r="R234" s="9">
        <f t="shared" si="9"/>
        <v>20</v>
      </c>
      <c r="S234" s="9">
        <v>2</v>
      </c>
      <c r="T234" s="20">
        <f t="shared" si="10"/>
        <v>19</v>
      </c>
      <c r="U234" s="18">
        <f t="shared" si="11"/>
        <v>4.3956043956044022E-2</v>
      </c>
    </row>
    <row r="235" spans="16:21" x14ac:dyDescent="0.25">
      <c r="P235" s="19">
        <v>1838</v>
      </c>
      <c r="Q235" s="9" t="s">
        <v>66</v>
      </c>
      <c r="R235" s="9">
        <f t="shared" si="9"/>
        <v>20</v>
      </c>
      <c r="S235" s="9">
        <v>3</v>
      </c>
      <c r="T235" s="20">
        <f t="shared" si="10"/>
        <v>18.8</v>
      </c>
      <c r="U235" s="18">
        <f t="shared" si="11"/>
        <v>4.4444444444444509E-2</v>
      </c>
    </row>
    <row r="236" spans="16:21" x14ac:dyDescent="0.25">
      <c r="P236" s="19">
        <v>1838</v>
      </c>
      <c r="Q236" s="9" t="s">
        <v>67</v>
      </c>
      <c r="R236" s="9">
        <f t="shared" si="9"/>
        <v>20</v>
      </c>
      <c r="S236" s="9">
        <v>4</v>
      </c>
      <c r="T236" s="20">
        <f t="shared" si="10"/>
        <v>18.899999999999999</v>
      </c>
      <c r="U236" s="18">
        <f t="shared" si="11"/>
        <v>2.1621621621621623E-2</v>
      </c>
    </row>
    <row r="237" spans="16:21" x14ac:dyDescent="0.25">
      <c r="P237" s="19">
        <v>1838</v>
      </c>
      <c r="Q237" s="9" t="s">
        <v>66</v>
      </c>
      <c r="R237" s="9">
        <f t="shared" si="9"/>
        <v>20</v>
      </c>
      <c r="S237" s="9">
        <v>5</v>
      </c>
      <c r="T237" s="20">
        <f t="shared" si="10"/>
        <v>19</v>
      </c>
      <c r="U237" s="18">
        <f t="shared" si="11"/>
        <v>3.8251366120218622E-2</v>
      </c>
    </row>
    <row r="238" spans="16:21" x14ac:dyDescent="0.25">
      <c r="P238" s="19">
        <v>1838</v>
      </c>
      <c r="Q238" s="9" t="s">
        <v>70</v>
      </c>
      <c r="R238" s="9">
        <f t="shared" si="9"/>
        <v>20</v>
      </c>
      <c r="S238" s="9">
        <v>6</v>
      </c>
      <c r="T238" s="20">
        <f t="shared" si="10"/>
        <v>19</v>
      </c>
      <c r="U238" s="18">
        <f t="shared" si="11"/>
        <v>8.5714285714285632E-2</v>
      </c>
    </row>
    <row r="239" spans="16:21" x14ac:dyDescent="0.25">
      <c r="P239" s="19">
        <v>1838</v>
      </c>
      <c r="Q239" s="9" t="s">
        <v>69</v>
      </c>
      <c r="R239" s="9">
        <f t="shared" si="9"/>
        <v>20</v>
      </c>
      <c r="S239" s="9">
        <v>7</v>
      </c>
      <c r="T239" s="20">
        <f t="shared" si="10"/>
        <v>19.3</v>
      </c>
      <c r="U239" s="18">
        <f t="shared" si="11"/>
        <v>5.464480874316946E-2</v>
      </c>
    </row>
    <row r="240" spans="16:21" x14ac:dyDescent="0.25">
      <c r="P240" s="19">
        <v>1838</v>
      </c>
      <c r="Q240" s="9" t="s">
        <v>71</v>
      </c>
      <c r="R240" s="9">
        <f t="shared" si="9"/>
        <v>20</v>
      </c>
      <c r="S240" s="9">
        <v>8</v>
      </c>
      <c r="T240" s="20">
        <f t="shared" si="10"/>
        <v>19</v>
      </c>
      <c r="U240" s="18">
        <f t="shared" si="11"/>
        <v>3.2608695652174058E-2</v>
      </c>
    </row>
    <row r="241" spans="16:21" x14ac:dyDescent="0.25">
      <c r="P241" s="19">
        <v>1838</v>
      </c>
      <c r="Q241" s="9" t="s">
        <v>72</v>
      </c>
      <c r="R241" s="9">
        <f t="shared" si="9"/>
        <v>20</v>
      </c>
      <c r="S241" s="9">
        <v>9</v>
      </c>
      <c r="T241" s="20">
        <f t="shared" si="10"/>
        <v>18.899999999999999</v>
      </c>
      <c r="U241" s="18">
        <f t="shared" si="11"/>
        <v>3.2786885245901454E-2</v>
      </c>
    </row>
    <row r="242" spans="16:21" x14ac:dyDescent="0.25">
      <c r="P242" s="19">
        <v>1838</v>
      </c>
      <c r="Q242" s="9" t="s">
        <v>73</v>
      </c>
      <c r="R242" s="9">
        <f t="shared" si="9"/>
        <v>20</v>
      </c>
      <c r="S242" s="9">
        <v>10</v>
      </c>
      <c r="T242" s="20">
        <f t="shared" si="10"/>
        <v>18.899999999999999</v>
      </c>
      <c r="U242" s="18">
        <f t="shared" si="11"/>
        <v>2.7173913043478271E-2</v>
      </c>
    </row>
    <row r="243" spans="16:21" x14ac:dyDescent="0.25">
      <c r="P243" s="19">
        <v>1838</v>
      </c>
      <c r="Q243" s="9" t="s">
        <v>74</v>
      </c>
      <c r="R243" s="9">
        <f t="shared" si="9"/>
        <v>20</v>
      </c>
      <c r="S243" s="9">
        <v>11</v>
      </c>
      <c r="T243" s="20">
        <f t="shared" si="10"/>
        <v>18.899999999999999</v>
      </c>
      <c r="U243" s="18">
        <f t="shared" si="11"/>
        <v>2.1621621621621623E-2</v>
      </c>
    </row>
    <row r="244" spans="16:21" x14ac:dyDescent="0.25">
      <c r="P244" s="19">
        <v>1838</v>
      </c>
      <c r="Q244" s="9" t="s">
        <v>75</v>
      </c>
      <c r="R244" s="9">
        <f t="shared" si="9"/>
        <v>20</v>
      </c>
      <c r="S244" s="9">
        <v>12</v>
      </c>
      <c r="T244" s="20">
        <f t="shared" si="10"/>
        <v>18.899999999999999</v>
      </c>
      <c r="U244" s="18">
        <f t="shared" si="11"/>
        <v>3.2786885245901454E-2</v>
      </c>
    </row>
    <row r="245" spans="16:21" x14ac:dyDescent="0.25">
      <c r="P245" s="19">
        <v>1839</v>
      </c>
      <c r="Q245" s="9" t="s">
        <v>64</v>
      </c>
      <c r="R245" s="9">
        <f t="shared" si="9"/>
        <v>21</v>
      </c>
      <c r="S245" s="9">
        <v>1</v>
      </c>
      <c r="T245" s="20">
        <f t="shared" si="10"/>
        <v>18.399999999999999</v>
      </c>
      <c r="U245" s="18">
        <f t="shared" si="11"/>
        <v>-2.1276595744680993E-2</v>
      </c>
    </row>
    <row r="246" spans="16:21" x14ac:dyDescent="0.25">
      <c r="P246" s="19">
        <v>1839</v>
      </c>
      <c r="Q246" s="9" t="s">
        <v>65</v>
      </c>
      <c r="R246" s="9">
        <f t="shared" si="9"/>
        <v>21</v>
      </c>
      <c r="S246" s="9">
        <v>2</v>
      </c>
      <c r="T246" s="20">
        <f t="shared" si="10"/>
        <v>18.2</v>
      </c>
      <c r="U246" s="18">
        <f t="shared" si="11"/>
        <v>-4.2105263157894757E-2</v>
      </c>
    </row>
    <row r="247" spans="16:21" x14ac:dyDescent="0.25">
      <c r="P247" s="19">
        <v>1839</v>
      </c>
      <c r="Q247" s="9" t="s">
        <v>66</v>
      </c>
      <c r="R247" s="9">
        <f t="shared" si="9"/>
        <v>21</v>
      </c>
      <c r="S247" s="9">
        <v>3</v>
      </c>
      <c r="T247" s="20">
        <f t="shared" si="10"/>
        <v>18.2</v>
      </c>
      <c r="U247" s="18">
        <f t="shared" si="11"/>
        <v>-3.1914893617021378E-2</v>
      </c>
    </row>
    <row r="248" spans="16:21" x14ac:dyDescent="0.25">
      <c r="P248" s="19">
        <v>1839</v>
      </c>
      <c r="Q248" s="9" t="s">
        <v>67</v>
      </c>
      <c r="R248" s="9">
        <f t="shared" si="9"/>
        <v>21</v>
      </c>
      <c r="S248" s="9">
        <v>4</v>
      </c>
      <c r="T248" s="20">
        <f t="shared" si="10"/>
        <v>18.100000000000001</v>
      </c>
      <c r="U248" s="18">
        <f t="shared" si="11"/>
        <v>-4.2328042328042215E-2</v>
      </c>
    </row>
    <row r="249" spans="16:21" x14ac:dyDescent="0.25">
      <c r="P249" s="19">
        <v>1839</v>
      </c>
      <c r="Q249" s="9" t="s">
        <v>66</v>
      </c>
      <c r="R249" s="9">
        <f t="shared" si="9"/>
        <v>21</v>
      </c>
      <c r="S249" s="9">
        <v>5</v>
      </c>
      <c r="T249" s="20">
        <f t="shared" si="10"/>
        <v>17.899999999999999</v>
      </c>
      <c r="U249" s="18">
        <f t="shared" si="11"/>
        <v>-5.7894736842105332E-2</v>
      </c>
    </row>
    <row r="250" spans="16:21" x14ac:dyDescent="0.25">
      <c r="P250" s="19">
        <v>1839</v>
      </c>
      <c r="Q250" s="9" t="s">
        <v>70</v>
      </c>
      <c r="R250" s="9">
        <f t="shared" si="9"/>
        <v>21</v>
      </c>
      <c r="S250" s="9">
        <v>6</v>
      </c>
      <c r="T250" s="20">
        <f t="shared" si="10"/>
        <v>18</v>
      </c>
      <c r="U250" s="18">
        <f t="shared" si="11"/>
        <v>-5.2631578947368474E-2</v>
      </c>
    </row>
    <row r="251" spans="16:21" x14ac:dyDescent="0.25">
      <c r="P251" s="19">
        <v>1839</v>
      </c>
      <c r="Q251" s="9" t="s">
        <v>69</v>
      </c>
      <c r="R251" s="9">
        <f t="shared" si="9"/>
        <v>21</v>
      </c>
      <c r="S251" s="9">
        <v>7</v>
      </c>
      <c r="T251" s="20">
        <f t="shared" si="10"/>
        <v>17.600000000000001</v>
      </c>
      <c r="U251" s="18">
        <f t="shared" si="11"/>
        <v>-8.8082901554404125E-2</v>
      </c>
    </row>
    <row r="252" spans="16:21" x14ac:dyDescent="0.25">
      <c r="P252" s="19">
        <v>1839</v>
      </c>
      <c r="Q252" s="9" t="s">
        <v>71</v>
      </c>
      <c r="R252" s="9">
        <f t="shared" si="9"/>
        <v>21</v>
      </c>
      <c r="S252" s="9">
        <v>8</v>
      </c>
      <c r="T252" s="20">
        <f t="shared" si="10"/>
        <v>17.3</v>
      </c>
      <c r="U252" s="18">
        <f t="shared" si="11"/>
        <v>-8.9473684210526261E-2</v>
      </c>
    </row>
    <row r="253" spans="16:21" x14ac:dyDescent="0.25">
      <c r="P253" s="19">
        <v>1839</v>
      </c>
      <c r="Q253" s="9" t="s">
        <v>72</v>
      </c>
      <c r="R253" s="9">
        <f t="shared" si="9"/>
        <v>21</v>
      </c>
      <c r="S253" s="9">
        <v>9</v>
      </c>
      <c r="T253" s="20">
        <f t="shared" si="10"/>
        <v>17.3</v>
      </c>
      <c r="U253" s="18">
        <f t="shared" si="11"/>
        <v>-8.465608465608454E-2</v>
      </c>
    </row>
    <row r="254" spans="16:21" x14ac:dyDescent="0.25">
      <c r="P254" s="19">
        <v>1839</v>
      </c>
      <c r="Q254" s="9" t="s">
        <v>73</v>
      </c>
      <c r="R254" s="9">
        <f t="shared" si="9"/>
        <v>21</v>
      </c>
      <c r="S254" s="9">
        <v>10</v>
      </c>
      <c r="T254" s="20">
        <f t="shared" si="10"/>
        <v>17.3</v>
      </c>
      <c r="U254" s="18">
        <f t="shared" si="11"/>
        <v>-8.465608465608454E-2</v>
      </c>
    </row>
    <row r="255" spans="16:21" x14ac:dyDescent="0.25">
      <c r="P255" s="19">
        <v>1839</v>
      </c>
      <c r="Q255" s="9" t="s">
        <v>74</v>
      </c>
      <c r="R255" s="9">
        <f t="shared" si="9"/>
        <v>21</v>
      </c>
      <c r="S255" s="9">
        <v>11</v>
      </c>
      <c r="T255" s="20">
        <f t="shared" si="10"/>
        <v>16.8</v>
      </c>
      <c r="U255" s="18">
        <f t="shared" si="11"/>
        <v>-0.11111111111111105</v>
      </c>
    </row>
    <row r="256" spans="16:21" x14ac:dyDescent="0.25">
      <c r="P256" s="19">
        <v>1839</v>
      </c>
      <c r="Q256" s="9" t="s">
        <v>75</v>
      </c>
      <c r="R256" s="9">
        <f t="shared" si="9"/>
        <v>21</v>
      </c>
      <c r="S256" s="9">
        <v>12</v>
      </c>
      <c r="T256" s="20">
        <f t="shared" si="10"/>
        <v>16.899999999999999</v>
      </c>
      <c r="U256" s="18">
        <f t="shared" si="11"/>
        <v>-0.10582010582010581</v>
      </c>
    </row>
    <row r="257" spans="16:21" x14ac:dyDescent="0.25">
      <c r="P257" s="19">
        <v>1840</v>
      </c>
      <c r="Q257" s="9" t="s">
        <v>64</v>
      </c>
      <c r="R257" s="9">
        <f t="shared" si="9"/>
        <v>22</v>
      </c>
      <c r="S257" s="9">
        <v>1</v>
      </c>
      <c r="T257" s="20">
        <f t="shared" si="10"/>
        <v>17.2</v>
      </c>
      <c r="U257" s="18">
        <f t="shared" si="11"/>
        <v>-6.5217391304347783E-2</v>
      </c>
    </row>
    <row r="258" spans="16:21" x14ac:dyDescent="0.25">
      <c r="P258" s="19">
        <v>1840</v>
      </c>
      <c r="Q258" s="9" t="s">
        <v>65</v>
      </c>
      <c r="R258" s="9">
        <f t="shared" si="9"/>
        <v>22</v>
      </c>
      <c r="S258" s="9">
        <v>2</v>
      </c>
      <c r="T258" s="20">
        <f t="shared" si="10"/>
        <v>16.8</v>
      </c>
      <c r="U258" s="18">
        <f t="shared" si="11"/>
        <v>-7.6923076923076872E-2</v>
      </c>
    </row>
    <row r="259" spans="16:21" x14ac:dyDescent="0.25">
      <c r="P259" s="19">
        <v>1840</v>
      </c>
      <c r="Q259" s="9" t="s">
        <v>66</v>
      </c>
      <c r="R259" s="9">
        <f t="shared" si="9"/>
        <v>22</v>
      </c>
      <c r="S259" s="9">
        <v>3</v>
      </c>
      <c r="T259" s="20">
        <f t="shared" si="10"/>
        <v>16.600000000000001</v>
      </c>
      <c r="U259" s="18">
        <f t="shared" si="11"/>
        <v>-8.7912087912087822E-2</v>
      </c>
    </row>
    <row r="260" spans="16:21" x14ac:dyDescent="0.25">
      <c r="P260" s="19">
        <v>1840</v>
      </c>
      <c r="Q260" s="9" t="s">
        <v>67</v>
      </c>
      <c r="R260" s="9">
        <f t="shared" si="9"/>
        <v>22</v>
      </c>
      <c r="S260" s="9">
        <v>4</v>
      </c>
      <c r="T260" s="20">
        <f t="shared" si="10"/>
        <v>16.899999999999999</v>
      </c>
      <c r="U260" s="18">
        <f t="shared" si="11"/>
        <v>-6.6298342541436628E-2</v>
      </c>
    </row>
    <row r="261" spans="16:21" x14ac:dyDescent="0.25">
      <c r="P261" s="19">
        <v>1840</v>
      </c>
      <c r="Q261" s="9" t="s">
        <v>66</v>
      </c>
      <c r="R261" s="9">
        <f t="shared" si="9"/>
        <v>22</v>
      </c>
      <c r="S261" s="9">
        <v>5</v>
      </c>
      <c r="T261" s="20">
        <f t="shared" si="10"/>
        <v>16.8</v>
      </c>
      <c r="U261" s="18">
        <f t="shared" si="11"/>
        <v>-6.1452513966480327E-2</v>
      </c>
    </row>
    <row r="262" spans="16:21" x14ac:dyDescent="0.25">
      <c r="P262" s="19">
        <v>1840</v>
      </c>
      <c r="Q262" s="9" t="s">
        <v>70</v>
      </c>
      <c r="R262" s="9">
        <f t="shared" ref="R262:R325" si="12">P262-1818</f>
        <v>22</v>
      </c>
      <c r="S262" s="9">
        <v>6</v>
      </c>
      <c r="T262" s="20">
        <f t="shared" ref="T262:T325" si="13">INDEX($C$6:$N$37,R262,S262)</f>
        <v>16.899999999999999</v>
      </c>
      <c r="U262" s="18">
        <f t="shared" si="11"/>
        <v>-6.1111111111111227E-2</v>
      </c>
    </row>
    <row r="263" spans="16:21" x14ac:dyDescent="0.25">
      <c r="P263" s="19">
        <v>1840</v>
      </c>
      <c r="Q263" s="9" t="s">
        <v>69</v>
      </c>
      <c r="R263" s="9">
        <f t="shared" si="12"/>
        <v>22</v>
      </c>
      <c r="S263" s="9">
        <v>7</v>
      </c>
      <c r="T263" s="20">
        <f t="shared" si="13"/>
        <v>16.899999999999999</v>
      </c>
      <c r="U263" s="18">
        <f t="shared" si="11"/>
        <v>-3.9772727272727404E-2</v>
      </c>
    </row>
    <row r="264" spans="16:21" x14ac:dyDescent="0.25">
      <c r="P264" s="19">
        <v>1840</v>
      </c>
      <c r="Q264" s="9" t="s">
        <v>71</v>
      </c>
      <c r="R264" s="9">
        <f t="shared" si="12"/>
        <v>22</v>
      </c>
      <c r="S264" s="9">
        <v>8</v>
      </c>
      <c r="T264" s="20">
        <f t="shared" si="13"/>
        <v>16.8</v>
      </c>
      <c r="U264" s="18">
        <f t="shared" si="11"/>
        <v>-2.8901734104046284E-2</v>
      </c>
    </row>
    <row r="265" spans="16:21" x14ac:dyDescent="0.25">
      <c r="P265" s="19">
        <v>1840</v>
      </c>
      <c r="Q265" s="9" t="s">
        <v>72</v>
      </c>
      <c r="R265" s="9">
        <f t="shared" si="12"/>
        <v>22</v>
      </c>
      <c r="S265" s="9">
        <v>9</v>
      </c>
      <c r="T265" s="20">
        <f t="shared" si="13"/>
        <v>16.899999999999999</v>
      </c>
      <c r="U265" s="18">
        <f t="shared" si="11"/>
        <v>-2.3121387283237094E-2</v>
      </c>
    </row>
    <row r="266" spans="16:21" x14ac:dyDescent="0.25">
      <c r="P266" s="19">
        <v>1840</v>
      </c>
      <c r="Q266" s="9" t="s">
        <v>73</v>
      </c>
      <c r="R266" s="9">
        <f t="shared" si="12"/>
        <v>22</v>
      </c>
      <c r="S266" s="9">
        <v>10</v>
      </c>
      <c r="T266" s="20">
        <f t="shared" si="13"/>
        <v>16.8</v>
      </c>
      <c r="U266" s="18">
        <f t="shared" si="11"/>
        <v>-2.8901734104046284E-2</v>
      </c>
    </row>
    <row r="267" spans="16:21" x14ac:dyDescent="0.25">
      <c r="P267" s="19">
        <v>1840</v>
      </c>
      <c r="Q267" s="9" t="s">
        <v>74</v>
      </c>
      <c r="R267" s="9">
        <f t="shared" si="12"/>
        <v>22</v>
      </c>
      <c r="S267" s="9">
        <v>11</v>
      </c>
      <c r="T267" s="20">
        <f t="shared" si="13"/>
        <v>16.600000000000001</v>
      </c>
      <c r="U267" s="18">
        <f t="shared" si="11"/>
        <v>-1.1904761904761862E-2</v>
      </c>
    </row>
    <row r="268" spans="16:21" x14ac:dyDescent="0.25">
      <c r="P268" s="19">
        <v>1840</v>
      </c>
      <c r="Q268" s="9" t="s">
        <v>75</v>
      </c>
      <c r="R268" s="9">
        <f t="shared" si="12"/>
        <v>22</v>
      </c>
      <c r="S268" s="9">
        <v>12</v>
      </c>
      <c r="T268" s="20">
        <f t="shared" si="13"/>
        <v>16.8</v>
      </c>
      <c r="U268" s="18">
        <f t="shared" si="11"/>
        <v>-5.9171597633135287E-3</v>
      </c>
    </row>
    <row r="269" spans="16:21" x14ac:dyDescent="0.25">
      <c r="P269" s="19">
        <v>1841</v>
      </c>
      <c r="Q269" s="9" t="s">
        <v>64</v>
      </c>
      <c r="R269" s="9">
        <f t="shared" si="12"/>
        <v>23</v>
      </c>
      <c r="S269" s="9">
        <v>1</v>
      </c>
      <c r="T269" s="20">
        <f t="shared" si="13"/>
        <v>16.7</v>
      </c>
      <c r="U269" s="18">
        <f t="shared" si="11"/>
        <v>-2.9069767441860517E-2</v>
      </c>
    </row>
    <row r="270" spans="16:21" x14ac:dyDescent="0.25">
      <c r="P270" s="19">
        <v>1841</v>
      </c>
      <c r="Q270" s="9" t="s">
        <v>65</v>
      </c>
      <c r="R270" s="9">
        <f t="shared" si="12"/>
        <v>23</v>
      </c>
      <c r="S270" s="9">
        <v>2</v>
      </c>
      <c r="T270" s="20">
        <f t="shared" si="13"/>
        <v>16.3</v>
      </c>
      <c r="U270" s="18">
        <f t="shared" si="11"/>
        <v>-2.9761904761904767E-2</v>
      </c>
    </row>
    <row r="271" spans="16:21" x14ac:dyDescent="0.25">
      <c r="P271" s="19">
        <v>1841</v>
      </c>
      <c r="Q271" s="9" t="s">
        <v>66</v>
      </c>
      <c r="R271" s="9">
        <f t="shared" si="12"/>
        <v>23</v>
      </c>
      <c r="S271" s="9">
        <v>3</v>
      </c>
      <c r="T271" s="20">
        <f t="shared" si="13"/>
        <v>16.600000000000001</v>
      </c>
      <c r="U271" s="18">
        <f t="shared" si="11"/>
        <v>0</v>
      </c>
    </row>
    <row r="272" spans="16:21" x14ac:dyDescent="0.25">
      <c r="P272" s="19">
        <v>1841</v>
      </c>
      <c r="Q272" s="9" t="s">
        <v>67</v>
      </c>
      <c r="R272" s="9">
        <f t="shared" si="12"/>
        <v>23</v>
      </c>
      <c r="S272" s="9">
        <v>4</v>
      </c>
      <c r="T272" s="20">
        <f t="shared" si="13"/>
        <v>16.600000000000001</v>
      </c>
      <c r="U272" s="18">
        <f t="shared" si="11"/>
        <v>-1.7751479289940697E-2</v>
      </c>
    </row>
    <row r="273" spans="16:21" x14ac:dyDescent="0.25">
      <c r="P273" s="19">
        <v>1841</v>
      </c>
      <c r="Q273" s="9" t="s">
        <v>66</v>
      </c>
      <c r="R273" s="9">
        <f t="shared" si="12"/>
        <v>23</v>
      </c>
      <c r="S273" s="9">
        <v>5</v>
      </c>
      <c r="T273" s="20">
        <f t="shared" si="13"/>
        <v>16.5</v>
      </c>
      <c r="U273" s="18">
        <f t="shared" si="11"/>
        <v>-1.7857142857142905E-2</v>
      </c>
    </row>
    <row r="274" spans="16:21" x14ac:dyDescent="0.25">
      <c r="P274" s="19">
        <v>1841</v>
      </c>
      <c r="Q274" s="9" t="s">
        <v>70</v>
      </c>
      <c r="R274" s="9">
        <f t="shared" si="12"/>
        <v>23</v>
      </c>
      <c r="S274" s="9">
        <v>6</v>
      </c>
      <c r="T274" s="20">
        <f t="shared" si="13"/>
        <v>16.8</v>
      </c>
      <c r="U274" s="18">
        <f t="shared" ref="U274:U337" si="14">T274/T262-1</f>
        <v>-5.9171597633135287E-3</v>
      </c>
    </row>
    <row r="275" spans="16:21" x14ac:dyDescent="0.25">
      <c r="P275" s="19">
        <v>1841</v>
      </c>
      <c r="Q275" s="9" t="s">
        <v>69</v>
      </c>
      <c r="R275" s="9">
        <f t="shared" si="12"/>
        <v>23</v>
      </c>
      <c r="S275" s="9">
        <v>7</v>
      </c>
      <c r="T275" s="20">
        <f t="shared" si="13"/>
        <v>17.100000000000001</v>
      </c>
      <c r="U275" s="18">
        <f t="shared" si="14"/>
        <v>1.1834319526627279E-2</v>
      </c>
    </row>
    <row r="276" spans="16:21" x14ac:dyDescent="0.25">
      <c r="P276" s="19">
        <v>1841</v>
      </c>
      <c r="Q276" s="9" t="s">
        <v>71</v>
      </c>
      <c r="R276" s="9">
        <f t="shared" si="12"/>
        <v>23</v>
      </c>
      <c r="S276" s="9">
        <v>8</v>
      </c>
      <c r="T276" s="20">
        <f t="shared" si="13"/>
        <v>17.100000000000001</v>
      </c>
      <c r="U276" s="18">
        <f t="shared" si="14"/>
        <v>1.7857142857142794E-2</v>
      </c>
    </row>
    <row r="277" spans="16:21" x14ac:dyDescent="0.25">
      <c r="P277" s="19">
        <v>1841</v>
      </c>
      <c r="Q277" s="9" t="s">
        <v>72</v>
      </c>
      <c r="R277" s="9">
        <f t="shared" si="12"/>
        <v>23</v>
      </c>
      <c r="S277" s="9">
        <v>9</v>
      </c>
      <c r="T277" s="20">
        <f t="shared" si="13"/>
        <v>17.2</v>
      </c>
      <c r="U277" s="18">
        <f t="shared" si="14"/>
        <v>1.7751479289940919E-2</v>
      </c>
    </row>
    <row r="278" spans="16:21" x14ac:dyDescent="0.25">
      <c r="P278" s="19">
        <v>1841</v>
      </c>
      <c r="Q278" s="9" t="s">
        <v>73</v>
      </c>
      <c r="R278" s="9">
        <f t="shared" si="12"/>
        <v>23</v>
      </c>
      <c r="S278" s="9">
        <v>10</v>
      </c>
      <c r="T278" s="20">
        <f t="shared" si="13"/>
        <v>17.399999999999999</v>
      </c>
      <c r="U278" s="18">
        <f t="shared" si="14"/>
        <v>3.5714285714285587E-2</v>
      </c>
    </row>
    <row r="279" spans="16:21" x14ac:dyDescent="0.25">
      <c r="P279" s="19">
        <v>1841</v>
      </c>
      <c r="Q279" s="9" t="s">
        <v>74</v>
      </c>
      <c r="R279" s="9">
        <f t="shared" si="12"/>
        <v>23</v>
      </c>
      <c r="S279" s="9">
        <v>11</v>
      </c>
      <c r="T279" s="20">
        <f t="shared" si="13"/>
        <v>17.2</v>
      </c>
      <c r="U279" s="18">
        <f t="shared" si="14"/>
        <v>3.6144578313252795E-2</v>
      </c>
    </row>
    <row r="280" spans="16:21" x14ac:dyDescent="0.25">
      <c r="P280" s="19">
        <v>1841</v>
      </c>
      <c r="Q280" s="9" t="s">
        <v>75</v>
      </c>
      <c r="R280" s="9">
        <f t="shared" si="12"/>
        <v>23</v>
      </c>
      <c r="S280" s="9">
        <v>12</v>
      </c>
      <c r="T280" s="20">
        <f t="shared" si="13"/>
        <v>17.100000000000001</v>
      </c>
      <c r="U280" s="18">
        <f t="shared" si="14"/>
        <v>1.7857142857142794E-2</v>
      </c>
    </row>
    <row r="281" spans="16:21" x14ac:dyDescent="0.25">
      <c r="P281" s="19">
        <v>1842</v>
      </c>
      <c r="Q281" s="9" t="s">
        <v>64</v>
      </c>
      <c r="R281" s="9">
        <f t="shared" si="12"/>
        <v>24</v>
      </c>
      <c r="S281" s="9">
        <v>1</v>
      </c>
      <c r="T281" s="20">
        <f t="shared" si="13"/>
        <v>17</v>
      </c>
      <c r="U281" s="18">
        <f t="shared" si="14"/>
        <v>1.7964071856287456E-2</v>
      </c>
    </row>
    <row r="282" spans="16:21" x14ac:dyDescent="0.25">
      <c r="P282" s="19">
        <v>1842</v>
      </c>
      <c r="Q282" s="9" t="s">
        <v>65</v>
      </c>
      <c r="R282" s="9">
        <f t="shared" si="12"/>
        <v>24</v>
      </c>
      <c r="S282" s="9">
        <v>2</v>
      </c>
      <c r="T282" s="20">
        <f t="shared" si="13"/>
        <v>16.8</v>
      </c>
      <c r="U282" s="18">
        <f t="shared" si="14"/>
        <v>3.0674846625766916E-2</v>
      </c>
    </row>
    <row r="283" spans="16:21" x14ac:dyDescent="0.25">
      <c r="P283" s="19">
        <v>1842</v>
      </c>
      <c r="Q283" s="9" t="s">
        <v>66</v>
      </c>
      <c r="R283" s="9">
        <f t="shared" si="12"/>
        <v>24</v>
      </c>
      <c r="S283" s="9">
        <v>3</v>
      </c>
      <c r="T283" s="20">
        <f t="shared" si="13"/>
        <v>17.100000000000001</v>
      </c>
      <c r="U283" s="18">
        <f t="shared" si="14"/>
        <v>3.0120481927710774E-2</v>
      </c>
    </row>
    <row r="284" spans="16:21" x14ac:dyDescent="0.25">
      <c r="P284" s="19">
        <v>1842</v>
      </c>
      <c r="Q284" s="9" t="s">
        <v>67</v>
      </c>
      <c r="R284" s="9">
        <f t="shared" si="12"/>
        <v>24</v>
      </c>
      <c r="S284" s="9">
        <v>4</v>
      </c>
      <c r="T284" s="20">
        <f t="shared" si="13"/>
        <v>17.7</v>
      </c>
      <c r="U284" s="18">
        <f t="shared" si="14"/>
        <v>6.6265060240963791E-2</v>
      </c>
    </row>
    <row r="285" spans="16:21" x14ac:dyDescent="0.25">
      <c r="P285" s="19">
        <v>1842</v>
      </c>
      <c r="Q285" s="9" t="s">
        <v>66</v>
      </c>
      <c r="R285" s="9">
        <f t="shared" si="12"/>
        <v>24</v>
      </c>
      <c r="S285" s="9">
        <v>5</v>
      </c>
      <c r="T285" s="20">
        <f t="shared" si="13"/>
        <v>17.7</v>
      </c>
      <c r="U285" s="18">
        <f t="shared" si="14"/>
        <v>7.2727272727272751E-2</v>
      </c>
    </row>
    <row r="286" spans="16:21" x14ac:dyDescent="0.25">
      <c r="P286" s="19">
        <v>1842</v>
      </c>
      <c r="Q286" s="9" t="s">
        <v>70</v>
      </c>
      <c r="R286" s="9">
        <f t="shared" si="12"/>
        <v>24</v>
      </c>
      <c r="S286" s="9">
        <v>6</v>
      </c>
      <c r="T286" s="20">
        <f t="shared" si="13"/>
        <v>18.100000000000001</v>
      </c>
      <c r="U286" s="18">
        <f t="shared" si="14"/>
        <v>7.7380952380952328E-2</v>
      </c>
    </row>
    <row r="287" spans="16:21" x14ac:dyDescent="0.25">
      <c r="P287" s="19">
        <v>1842</v>
      </c>
      <c r="Q287" s="9" t="s">
        <v>69</v>
      </c>
      <c r="R287" s="9">
        <f t="shared" si="12"/>
        <v>24</v>
      </c>
      <c r="S287" s="9">
        <v>7</v>
      </c>
      <c r="T287" s="20">
        <f t="shared" si="13"/>
        <v>19.2</v>
      </c>
      <c r="U287" s="18">
        <f t="shared" si="14"/>
        <v>0.12280701754385959</v>
      </c>
    </row>
    <row r="288" spans="16:21" x14ac:dyDescent="0.25">
      <c r="P288" s="19">
        <v>1842</v>
      </c>
      <c r="Q288" s="9" t="s">
        <v>71</v>
      </c>
      <c r="R288" s="9">
        <f t="shared" si="12"/>
        <v>24</v>
      </c>
      <c r="S288" s="9">
        <v>8</v>
      </c>
      <c r="T288" s="20">
        <f t="shared" si="13"/>
        <v>19.399999999999999</v>
      </c>
      <c r="U288" s="18">
        <f t="shared" si="14"/>
        <v>0.13450292397660801</v>
      </c>
    </row>
    <row r="289" spans="16:21" x14ac:dyDescent="0.25">
      <c r="P289" s="19">
        <v>1842</v>
      </c>
      <c r="Q289" s="9" t="s">
        <v>72</v>
      </c>
      <c r="R289" s="9">
        <f t="shared" si="12"/>
        <v>24</v>
      </c>
      <c r="S289" s="9">
        <v>9</v>
      </c>
      <c r="T289" s="20">
        <f t="shared" si="13"/>
        <v>19.8</v>
      </c>
      <c r="U289" s="18">
        <f t="shared" si="14"/>
        <v>0.15116279069767447</v>
      </c>
    </row>
    <row r="290" spans="16:21" x14ac:dyDescent="0.25">
      <c r="P290" s="19">
        <v>1842</v>
      </c>
      <c r="Q290" s="9" t="s">
        <v>73</v>
      </c>
      <c r="R290" s="9">
        <f t="shared" si="12"/>
        <v>24</v>
      </c>
      <c r="S290" s="9">
        <v>10</v>
      </c>
      <c r="T290" s="20">
        <f t="shared" si="13"/>
        <v>20</v>
      </c>
      <c r="U290" s="18">
        <f t="shared" si="14"/>
        <v>0.14942528735632199</v>
      </c>
    </row>
    <row r="291" spans="16:21" x14ac:dyDescent="0.25">
      <c r="P291" s="19">
        <v>1842</v>
      </c>
      <c r="Q291" s="9" t="s">
        <v>74</v>
      </c>
      <c r="R291" s="9">
        <f t="shared" si="12"/>
        <v>24</v>
      </c>
      <c r="S291" s="9">
        <v>11</v>
      </c>
      <c r="T291" s="20">
        <f t="shared" si="13"/>
        <v>20</v>
      </c>
      <c r="U291" s="18">
        <f t="shared" si="14"/>
        <v>0.16279069767441867</v>
      </c>
    </row>
    <row r="292" spans="16:21" x14ac:dyDescent="0.25">
      <c r="P292" s="19">
        <v>1842</v>
      </c>
      <c r="Q292" s="9" t="s">
        <v>75</v>
      </c>
      <c r="R292" s="9">
        <f t="shared" si="12"/>
        <v>24</v>
      </c>
      <c r="S292" s="9">
        <v>12</v>
      </c>
      <c r="T292" s="20">
        <f t="shared" si="13"/>
        <v>19.7</v>
      </c>
      <c r="U292" s="18">
        <f t="shared" si="14"/>
        <v>0.15204678362573087</v>
      </c>
    </row>
    <row r="293" spans="16:21" x14ac:dyDescent="0.25">
      <c r="P293" s="19">
        <v>1843</v>
      </c>
      <c r="Q293" s="9" t="s">
        <v>64</v>
      </c>
      <c r="R293" s="9">
        <f t="shared" si="12"/>
        <v>25</v>
      </c>
      <c r="S293" s="9">
        <v>1</v>
      </c>
      <c r="T293" s="20">
        <f t="shared" si="13"/>
        <v>20.2</v>
      </c>
      <c r="U293" s="18">
        <f t="shared" si="14"/>
        <v>0.18823529411764706</v>
      </c>
    </row>
    <row r="294" spans="16:21" x14ac:dyDescent="0.25">
      <c r="P294" s="19">
        <v>1843</v>
      </c>
      <c r="Q294" s="9" t="s">
        <v>65</v>
      </c>
      <c r="R294" s="9">
        <f t="shared" si="12"/>
        <v>25</v>
      </c>
      <c r="S294" s="9">
        <v>2</v>
      </c>
      <c r="T294" s="20">
        <f t="shared" si="13"/>
        <v>20.6</v>
      </c>
      <c r="U294" s="18">
        <f t="shared" si="14"/>
        <v>0.22619047619047628</v>
      </c>
    </row>
    <row r="295" spans="16:21" x14ac:dyDescent="0.25">
      <c r="P295" s="19">
        <v>1843</v>
      </c>
      <c r="Q295" s="9" t="s">
        <v>66</v>
      </c>
      <c r="R295" s="9">
        <f t="shared" si="12"/>
        <v>25</v>
      </c>
      <c r="S295" s="9">
        <v>3</v>
      </c>
      <c r="T295" s="20">
        <f t="shared" si="13"/>
        <v>20.2</v>
      </c>
      <c r="U295" s="18">
        <f t="shared" si="14"/>
        <v>0.18128654970760216</v>
      </c>
    </row>
    <row r="296" spans="16:21" x14ac:dyDescent="0.25">
      <c r="P296" s="19">
        <v>1843</v>
      </c>
      <c r="Q296" s="9" t="s">
        <v>67</v>
      </c>
      <c r="R296" s="9">
        <f t="shared" si="12"/>
        <v>25</v>
      </c>
      <c r="S296" s="9">
        <v>4</v>
      </c>
      <c r="T296" s="20">
        <f t="shared" si="13"/>
        <v>19.899999999999999</v>
      </c>
      <c r="U296" s="18">
        <f t="shared" si="14"/>
        <v>0.12429378531073443</v>
      </c>
    </row>
    <row r="297" spans="16:21" x14ac:dyDescent="0.25">
      <c r="P297" s="19">
        <v>1843</v>
      </c>
      <c r="Q297" s="9" t="s">
        <v>66</v>
      </c>
      <c r="R297" s="9">
        <f t="shared" si="12"/>
        <v>25</v>
      </c>
      <c r="S297" s="9">
        <v>5</v>
      </c>
      <c r="T297" s="20">
        <f t="shared" si="13"/>
        <v>19.3</v>
      </c>
      <c r="U297" s="18">
        <f t="shared" si="14"/>
        <v>9.0395480225988756E-2</v>
      </c>
    </row>
    <row r="298" spans="16:21" x14ac:dyDescent="0.25">
      <c r="P298" s="19">
        <v>1843</v>
      </c>
      <c r="Q298" s="9" t="s">
        <v>70</v>
      </c>
      <c r="R298" s="9">
        <f t="shared" si="12"/>
        <v>25</v>
      </c>
      <c r="S298" s="9">
        <v>6</v>
      </c>
      <c r="T298" s="20">
        <f t="shared" si="13"/>
        <v>19</v>
      </c>
      <c r="U298" s="18">
        <f t="shared" si="14"/>
        <v>4.9723756906077332E-2</v>
      </c>
    </row>
    <row r="299" spans="16:21" x14ac:dyDescent="0.25">
      <c r="P299" s="19">
        <v>1843</v>
      </c>
      <c r="Q299" s="9" t="s">
        <v>69</v>
      </c>
      <c r="R299" s="9">
        <f t="shared" si="12"/>
        <v>25</v>
      </c>
      <c r="S299" s="9">
        <v>7</v>
      </c>
      <c r="T299" s="20">
        <f t="shared" si="13"/>
        <v>19.399999999999999</v>
      </c>
      <c r="U299" s="18">
        <f t="shared" si="14"/>
        <v>1.0416666666666741E-2</v>
      </c>
    </row>
    <row r="300" spans="16:21" x14ac:dyDescent="0.25">
      <c r="P300" s="19">
        <v>1843</v>
      </c>
      <c r="Q300" s="9" t="s">
        <v>71</v>
      </c>
      <c r="R300" s="9">
        <f t="shared" si="12"/>
        <v>25</v>
      </c>
      <c r="S300" s="9">
        <v>8</v>
      </c>
      <c r="T300" s="20">
        <f t="shared" si="13"/>
        <v>19.399999999999999</v>
      </c>
      <c r="U300" s="18">
        <f t="shared" si="14"/>
        <v>0</v>
      </c>
    </row>
    <row r="301" spans="16:21" x14ac:dyDescent="0.25">
      <c r="P301" s="19">
        <v>1843</v>
      </c>
      <c r="Q301" s="9" t="s">
        <v>72</v>
      </c>
      <c r="R301" s="9">
        <f t="shared" si="12"/>
        <v>25</v>
      </c>
      <c r="S301" s="9">
        <v>9</v>
      </c>
      <c r="T301" s="20">
        <f t="shared" si="13"/>
        <v>19.3</v>
      </c>
      <c r="U301" s="18">
        <f t="shared" si="14"/>
        <v>-2.5252525252525304E-2</v>
      </c>
    </row>
    <row r="302" spans="16:21" x14ac:dyDescent="0.25">
      <c r="P302" s="19">
        <v>1843</v>
      </c>
      <c r="Q302" s="9" t="s">
        <v>73</v>
      </c>
      <c r="R302" s="9">
        <f t="shared" si="12"/>
        <v>25</v>
      </c>
      <c r="S302" s="9">
        <v>10</v>
      </c>
      <c r="T302" s="20">
        <f t="shared" si="13"/>
        <v>19</v>
      </c>
      <c r="U302" s="18">
        <f t="shared" si="14"/>
        <v>-5.0000000000000044E-2</v>
      </c>
    </row>
    <row r="303" spans="16:21" x14ac:dyDescent="0.25">
      <c r="P303" s="19">
        <v>1843</v>
      </c>
      <c r="Q303" s="9" t="s">
        <v>74</v>
      </c>
      <c r="R303" s="9">
        <f t="shared" si="12"/>
        <v>25</v>
      </c>
      <c r="S303" s="9">
        <v>11</v>
      </c>
      <c r="T303" s="20">
        <f t="shared" si="13"/>
        <v>19</v>
      </c>
      <c r="U303" s="18">
        <f t="shared" si="14"/>
        <v>-5.0000000000000044E-2</v>
      </c>
    </row>
    <row r="304" spans="16:21" x14ac:dyDescent="0.25">
      <c r="P304" s="19">
        <v>1843</v>
      </c>
      <c r="Q304" s="9" t="s">
        <v>75</v>
      </c>
      <c r="R304" s="9">
        <f t="shared" si="12"/>
        <v>25</v>
      </c>
      <c r="S304" s="9">
        <v>12</v>
      </c>
      <c r="T304" s="20">
        <f t="shared" si="13"/>
        <v>19.5</v>
      </c>
      <c r="U304" s="18">
        <f t="shared" si="14"/>
        <v>-1.015228426395931E-2</v>
      </c>
    </row>
    <row r="305" spans="16:21" x14ac:dyDescent="0.25">
      <c r="P305" s="19">
        <v>1844</v>
      </c>
      <c r="Q305" s="9" t="s">
        <v>64</v>
      </c>
      <c r="R305" s="9">
        <f t="shared" si="12"/>
        <v>26</v>
      </c>
      <c r="S305" s="9">
        <v>1</v>
      </c>
      <c r="T305" s="20">
        <f t="shared" si="13"/>
        <v>21</v>
      </c>
      <c r="U305" s="18">
        <f t="shared" si="14"/>
        <v>3.9603960396039639E-2</v>
      </c>
    </row>
    <row r="306" spans="16:21" x14ac:dyDescent="0.25">
      <c r="P306" s="19">
        <v>1844</v>
      </c>
      <c r="Q306" s="9" t="s">
        <v>65</v>
      </c>
      <c r="R306" s="9">
        <f t="shared" si="12"/>
        <v>26</v>
      </c>
      <c r="S306" s="9">
        <v>2</v>
      </c>
      <c r="T306" s="20">
        <f t="shared" si="13"/>
        <v>21.6</v>
      </c>
      <c r="U306" s="18">
        <f t="shared" si="14"/>
        <v>4.8543689320388328E-2</v>
      </c>
    </row>
    <row r="307" spans="16:21" x14ac:dyDescent="0.25">
      <c r="P307" s="19">
        <v>1844</v>
      </c>
      <c r="Q307" s="9" t="s">
        <v>66</v>
      </c>
      <c r="R307" s="9">
        <f t="shared" si="12"/>
        <v>26</v>
      </c>
      <c r="S307" s="9">
        <v>3</v>
      </c>
      <c r="T307" s="20">
        <f t="shared" si="13"/>
        <v>21.6</v>
      </c>
      <c r="U307" s="18">
        <f t="shared" si="14"/>
        <v>6.9306930693069368E-2</v>
      </c>
    </row>
    <row r="308" spans="16:21" x14ac:dyDescent="0.25">
      <c r="P308" s="19">
        <v>1844</v>
      </c>
      <c r="Q308" s="9" t="s">
        <v>67</v>
      </c>
      <c r="R308" s="9">
        <f t="shared" si="12"/>
        <v>26</v>
      </c>
      <c r="S308" s="9">
        <v>4</v>
      </c>
      <c r="T308" s="20">
        <f t="shared" si="13"/>
        <v>21.4</v>
      </c>
      <c r="U308" s="18">
        <f t="shared" si="14"/>
        <v>7.5376884422110546E-2</v>
      </c>
    </row>
    <row r="309" spans="16:21" x14ac:dyDescent="0.25">
      <c r="P309" s="19">
        <v>1844</v>
      </c>
      <c r="Q309" s="9" t="s">
        <v>66</v>
      </c>
      <c r="R309" s="9">
        <f t="shared" si="12"/>
        <v>26</v>
      </c>
      <c r="S309" s="9">
        <v>5</v>
      </c>
      <c r="T309" s="20">
        <f t="shared" si="13"/>
        <v>21.4</v>
      </c>
      <c r="U309" s="18">
        <f t="shared" si="14"/>
        <v>0.10880829015544036</v>
      </c>
    </row>
    <row r="310" spans="16:21" x14ac:dyDescent="0.25">
      <c r="P310" s="19">
        <v>1844</v>
      </c>
      <c r="Q310" s="9" t="s">
        <v>70</v>
      </c>
      <c r="R310" s="9">
        <f t="shared" si="12"/>
        <v>26</v>
      </c>
      <c r="S310" s="9">
        <v>6</v>
      </c>
      <c r="T310" s="20">
        <f t="shared" si="13"/>
        <v>21.3</v>
      </c>
      <c r="U310" s="18">
        <f t="shared" si="14"/>
        <v>0.1210526315789473</v>
      </c>
    </row>
    <row r="311" spans="16:21" x14ac:dyDescent="0.25">
      <c r="P311" s="19">
        <v>1844</v>
      </c>
      <c r="Q311" s="9" t="s">
        <v>69</v>
      </c>
      <c r="R311" s="9">
        <f t="shared" si="12"/>
        <v>26</v>
      </c>
      <c r="S311" s="9">
        <v>7</v>
      </c>
      <c r="T311" s="20">
        <f t="shared" si="13"/>
        <v>21.3</v>
      </c>
      <c r="U311" s="18">
        <f t="shared" si="14"/>
        <v>9.7938144329897003E-2</v>
      </c>
    </row>
    <row r="312" spans="16:21" x14ac:dyDescent="0.25">
      <c r="P312" s="19">
        <v>1844</v>
      </c>
      <c r="Q312" s="9" t="s">
        <v>71</v>
      </c>
      <c r="R312" s="9">
        <f t="shared" si="12"/>
        <v>26</v>
      </c>
      <c r="S312" s="9">
        <v>8</v>
      </c>
      <c r="T312" s="20">
        <f t="shared" si="13"/>
        <v>21.3</v>
      </c>
      <c r="U312" s="18">
        <f t="shared" si="14"/>
        <v>9.7938144329897003E-2</v>
      </c>
    </row>
    <row r="313" spans="16:21" x14ac:dyDescent="0.25">
      <c r="P313" s="19">
        <v>1844</v>
      </c>
      <c r="Q313" s="9" t="s">
        <v>72</v>
      </c>
      <c r="R313" s="9">
        <f t="shared" si="12"/>
        <v>26</v>
      </c>
      <c r="S313" s="9">
        <v>9</v>
      </c>
      <c r="T313" s="20">
        <f t="shared" si="13"/>
        <v>21.3</v>
      </c>
      <c r="U313" s="18">
        <f t="shared" si="14"/>
        <v>0.10362694300518127</v>
      </c>
    </row>
    <row r="314" spans="16:21" x14ac:dyDescent="0.25">
      <c r="P314" s="19">
        <v>1844</v>
      </c>
      <c r="Q314" s="9" t="s">
        <v>73</v>
      </c>
      <c r="R314" s="9">
        <f t="shared" si="12"/>
        <v>26</v>
      </c>
      <c r="S314" s="9">
        <v>10</v>
      </c>
      <c r="T314" s="20">
        <f t="shared" si="13"/>
        <v>21.2</v>
      </c>
      <c r="U314" s="18">
        <f t="shared" si="14"/>
        <v>0.11578947368421044</v>
      </c>
    </row>
    <row r="315" spans="16:21" x14ac:dyDescent="0.25">
      <c r="P315" s="19">
        <v>1844</v>
      </c>
      <c r="Q315" s="9" t="s">
        <v>74</v>
      </c>
      <c r="R315" s="9">
        <f t="shared" si="12"/>
        <v>26</v>
      </c>
      <c r="S315" s="9">
        <v>11</v>
      </c>
      <c r="T315" s="20">
        <f t="shared" si="13"/>
        <v>21.2</v>
      </c>
      <c r="U315" s="18">
        <f t="shared" si="14"/>
        <v>0.11578947368421044</v>
      </c>
    </row>
    <row r="316" spans="16:21" x14ac:dyDescent="0.25">
      <c r="P316" s="19">
        <v>1844</v>
      </c>
      <c r="Q316" s="9" t="s">
        <v>75</v>
      </c>
      <c r="R316" s="9">
        <f t="shared" si="12"/>
        <v>26</v>
      </c>
      <c r="S316" s="9">
        <v>12</v>
      </c>
      <c r="T316" s="20">
        <f t="shared" si="13"/>
        <v>21</v>
      </c>
      <c r="U316" s="18">
        <f t="shared" si="14"/>
        <v>7.6923076923076872E-2</v>
      </c>
    </row>
    <row r="317" spans="16:21" x14ac:dyDescent="0.25">
      <c r="P317" s="19">
        <v>1845</v>
      </c>
      <c r="Q317" s="9" t="s">
        <v>64</v>
      </c>
      <c r="R317" s="9">
        <f t="shared" si="12"/>
        <v>27</v>
      </c>
      <c r="S317" s="9">
        <v>1</v>
      </c>
      <c r="T317" s="20">
        <f t="shared" si="13"/>
        <v>21.2</v>
      </c>
      <c r="U317" s="18">
        <f t="shared" si="14"/>
        <v>9.52380952380949E-3</v>
      </c>
    </row>
    <row r="318" spans="16:21" x14ac:dyDescent="0.25">
      <c r="P318" s="19">
        <v>1845</v>
      </c>
      <c r="Q318" s="9" t="s">
        <v>65</v>
      </c>
      <c r="R318" s="9">
        <f t="shared" si="12"/>
        <v>27</v>
      </c>
      <c r="S318" s="9">
        <v>2</v>
      </c>
      <c r="T318" s="20">
        <f t="shared" si="13"/>
        <v>21.1</v>
      </c>
      <c r="U318" s="18">
        <f t="shared" si="14"/>
        <v>-2.314814814814814E-2</v>
      </c>
    </row>
    <row r="319" spans="16:21" x14ac:dyDescent="0.25">
      <c r="P319" s="19">
        <v>1845</v>
      </c>
      <c r="Q319" s="9" t="s">
        <v>66</v>
      </c>
      <c r="R319" s="9">
        <f t="shared" si="12"/>
        <v>27</v>
      </c>
      <c r="S319" s="9">
        <v>3</v>
      </c>
      <c r="T319" s="20">
        <f t="shared" si="13"/>
        <v>21.4</v>
      </c>
      <c r="U319" s="18">
        <f t="shared" si="14"/>
        <v>-9.2592592592594114E-3</v>
      </c>
    </row>
    <row r="320" spans="16:21" x14ac:dyDescent="0.25">
      <c r="P320" s="19">
        <v>1845</v>
      </c>
      <c r="Q320" s="9" t="s">
        <v>67</v>
      </c>
      <c r="R320" s="9">
        <f t="shared" si="12"/>
        <v>27</v>
      </c>
      <c r="S320" s="9">
        <v>4</v>
      </c>
      <c r="T320" s="20">
        <f t="shared" si="13"/>
        <v>21.6</v>
      </c>
      <c r="U320" s="18">
        <f t="shared" si="14"/>
        <v>9.3457943925234765E-3</v>
      </c>
    </row>
    <row r="321" spans="16:21" x14ac:dyDescent="0.25">
      <c r="P321" s="19">
        <v>1845</v>
      </c>
      <c r="Q321" s="9" t="s">
        <v>66</v>
      </c>
      <c r="R321" s="9">
        <f t="shared" si="12"/>
        <v>27</v>
      </c>
      <c r="S321" s="9">
        <v>5</v>
      </c>
      <c r="T321" s="20">
        <f t="shared" si="13"/>
        <v>21.8</v>
      </c>
      <c r="U321" s="18">
        <f t="shared" si="14"/>
        <v>1.8691588785046731E-2</v>
      </c>
    </row>
    <row r="322" spans="16:21" x14ac:dyDescent="0.25">
      <c r="P322" s="19">
        <v>1845</v>
      </c>
      <c r="Q322" s="9" t="s">
        <v>70</v>
      </c>
      <c r="R322" s="9">
        <f t="shared" si="12"/>
        <v>27</v>
      </c>
      <c r="S322" s="9">
        <v>6</v>
      </c>
      <c r="T322" s="20">
        <f t="shared" si="13"/>
        <v>22</v>
      </c>
      <c r="U322" s="18">
        <f t="shared" si="14"/>
        <v>3.2863849765258246E-2</v>
      </c>
    </row>
    <row r="323" spans="16:21" x14ac:dyDescent="0.25">
      <c r="P323" s="19">
        <v>1845</v>
      </c>
      <c r="Q323" s="9" t="s">
        <v>69</v>
      </c>
      <c r="R323" s="9">
        <f t="shared" si="12"/>
        <v>27</v>
      </c>
      <c r="S323" s="9">
        <v>7</v>
      </c>
      <c r="T323" s="20">
        <f t="shared" si="13"/>
        <v>21.71</v>
      </c>
      <c r="U323" s="18">
        <f t="shared" si="14"/>
        <v>1.9248826291079713E-2</v>
      </c>
    </row>
    <row r="324" spans="16:21" x14ac:dyDescent="0.25">
      <c r="P324" s="19">
        <v>1845</v>
      </c>
      <c r="Q324" s="9" t="s">
        <v>71</v>
      </c>
      <c r="R324" s="9">
        <f t="shared" si="12"/>
        <v>27</v>
      </c>
      <c r="S324" s="9">
        <v>8</v>
      </c>
      <c r="T324" s="20">
        <f t="shared" si="13"/>
        <v>22.1</v>
      </c>
      <c r="U324" s="18">
        <f t="shared" si="14"/>
        <v>3.7558685446009488E-2</v>
      </c>
    </row>
    <row r="325" spans="16:21" x14ac:dyDescent="0.25">
      <c r="P325" s="19">
        <v>1845</v>
      </c>
      <c r="Q325" s="9" t="s">
        <v>72</v>
      </c>
      <c r="R325" s="9">
        <f t="shared" si="12"/>
        <v>27</v>
      </c>
      <c r="S325" s="9">
        <v>9</v>
      </c>
      <c r="T325" s="20">
        <f t="shared" si="13"/>
        <v>21.9</v>
      </c>
      <c r="U325" s="18">
        <f t="shared" si="14"/>
        <v>2.8169014084507005E-2</v>
      </c>
    </row>
    <row r="326" spans="16:21" x14ac:dyDescent="0.25">
      <c r="P326" s="19">
        <v>1845</v>
      </c>
      <c r="Q326" s="9" t="s">
        <v>73</v>
      </c>
      <c r="R326" s="9">
        <f t="shared" ref="R326:R388" si="15">P326-1818</f>
        <v>27</v>
      </c>
      <c r="S326" s="9">
        <v>10</v>
      </c>
      <c r="T326" s="20">
        <f t="shared" ref="T326:T388" si="16">INDEX($C$6:$N$37,R326,S326)</f>
        <v>22.2</v>
      </c>
      <c r="U326" s="18">
        <f t="shared" si="14"/>
        <v>4.7169811320754818E-2</v>
      </c>
    </row>
    <row r="327" spans="16:21" x14ac:dyDescent="0.25">
      <c r="P327" s="19">
        <v>1845</v>
      </c>
      <c r="Q327" s="9" t="s">
        <v>74</v>
      </c>
      <c r="R327" s="9">
        <f t="shared" si="15"/>
        <v>27</v>
      </c>
      <c r="S327" s="9">
        <v>11</v>
      </c>
      <c r="T327" s="20">
        <f t="shared" si="16"/>
        <v>22.4</v>
      </c>
      <c r="U327" s="18">
        <f t="shared" si="14"/>
        <v>5.6603773584905648E-2</v>
      </c>
    </row>
    <row r="328" spans="16:21" x14ac:dyDescent="0.25">
      <c r="P328" s="19">
        <v>1845</v>
      </c>
      <c r="Q328" s="9" t="s">
        <v>75</v>
      </c>
      <c r="R328" s="9">
        <f t="shared" si="15"/>
        <v>27</v>
      </c>
      <c r="S328" s="9">
        <v>12</v>
      </c>
      <c r="T328" s="20">
        <f t="shared" si="16"/>
        <v>22</v>
      </c>
      <c r="U328" s="18">
        <f t="shared" si="14"/>
        <v>4.7619047619047672E-2</v>
      </c>
    </row>
    <row r="329" spans="16:21" x14ac:dyDescent="0.25">
      <c r="P329" s="19">
        <v>1846</v>
      </c>
      <c r="Q329" s="9" t="s">
        <v>64</v>
      </c>
      <c r="R329" s="9">
        <f t="shared" si="15"/>
        <v>28</v>
      </c>
      <c r="S329" s="9">
        <v>1</v>
      </c>
      <c r="T329" s="20">
        <f t="shared" si="16"/>
        <v>21.8</v>
      </c>
      <c r="U329" s="18">
        <f t="shared" si="14"/>
        <v>2.8301886792452935E-2</v>
      </c>
    </row>
    <row r="330" spans="16:21" x14ac:dyDescent="0.25">
      <c r="P330" s="19">
        <v>1846</v>
      </c>
      <c r="Q330" s="9" t="s">
        <v>65</v>
      </c>
      <c r="R330" s="9">
        <f t="shared" si="15"/>
        <v>28</v>
      </c>
      <c r="S330" s="9">
        <v>2</v>
      </c>
      <c r="T330" s="20">
        <f t="shared" si="16"/>
        <v>21</v>
      </c>
      <c r="U330" s="18">
        <f t="shared" si="14"/>
        <v>-4.7393364928910442E-3</v>
      </c>
    </row>
    <row r="331" spans="16:21" x14ac:dyDescent="0.25">
      <c r="P331" s="19">
        <v>1846</v>
      </c>
      <c r="Q331" s="9" t="s">
        <v>66</v>
      </c>
      <c r="R331" s="9">
        <f t="shared" si="15"/>
        <v>28</v>
      </c>
      <c r="S331" s="9">
        <v>3</v>
      </c>
      <c r="T331" s="20">
        <f t="shared" si="16"/>
        <v>21</v>
      </c>
      <c r="U331" s="18">
        <f t="shared" si="14"/>
        <v>-1.869158878504662E-2</v>
      </c>
    </row>
    <row r="332" spans="16:21" x14ac:dyDescent="0.25">
      <c r="P332" s="19">
        <v>1846</v>
      </c>
      <c r="Q332" s="9" t="s">
        <v>67</v>
      </c>
      <c r="R332" s="9">
        <f t="shared" si="15"/>
        <v>28</v>
      </c>
      <c r="S332" s="9">
        <v>4</v>
      </c>
      <c r="T332" s="20">
        <f t="shared" si="16"/>
        <v>20.8</v>
      </c>
      <c r="U332" s="18">
        <f t="shared" si="14"/>
        <v>-3.703703703703709E-2</v>
      </c>
    </row>
    <row r="333" spans="16:21" x14ac:dyDescent="0.25">
      <c r="P333" s="19">
        <v>1846</v>
      </c>
      <c r="Q333" s="9" t="s">
        <v>66</v>
      </c>
      <c r="R333" s="9">
        <f t="shared" si="15"/>
        <v>28</v>
      </c>
      <c r="S333" s="9">
        <v>5</v>
      </c>
      <c r="T333" s="20">
        <f t="shared" si="16"/>
        <v>21.1</v>
      </c>
      <c r="U333" s="18">
        <f t="shared" si="14"/>
        <v>-3.2110091743119185E-2</v>
      </c>
    </row>
    <row r="334" spans="16:21" x14ac:dyDescent="0.25">
      <c r="P334" s="19">
        <v>1846</v>
      </c>
      <c r="Q334" s="9" t="s">
        <v>70</v>
      </c>
      <c r="R334" s="9">
        <f t="shared" si="15"/>
        <v>28</v>
      </c>
      <c r="S334" s="9">
        <v>6</v>
      </c>
      <c r="T334" s="20">
        <f t="shared" si="16"/>
        <v>21.2</v>
      </c>
      <c r="U334" s="18">
        <f t="shared" si="14"/>
        <v>-3.6363636363636376E-2</v>
      </c>
    </row>
    <row r="335" spans="16:21" x14ac:dyDescent="0.25">
      <c r="P335" s="19">
        <v>1846</v>
      </c>
      <c r="Q335" s="9" t="s">
        <v>69</v>
      </c>
      <c r="R335" s="9">
        <f t="shared" si="15"/>
        <v>28</v>
      </c>
      <c r="S335" s="9">
        <v>7</v>
      </c>
      <c r="T335" s="20">
        <f t="shared" si="16"/>
        <v>21.01</v>
      </c>
      <c r="U335" s="18">
        <f t="shared" si="14"/>
        <v>-3.2243205895900462E-2</v>
      </c>
    </row>
    <row r="336" spans="16:21" x14ac:dyDescent="0.25">
      <c r="P336" s="19">
        <v>1846</v>
      </c>
      <c r="Q336" s="9" t="s">
        <v>71</v>
      </c>
      <c r="R336" s="9">
        <f t="shared" si="15"/>
        <v>28</v>
      </c>
      <c r="S336" s="9">
        <v>8</v>
      </c>
      <c r="T336" s="20">
        <f t="shared" si="16"/>
        <v>21</v>
      </c>
      <c r="U336" s="18">
        <f t="shared" si="14"/>
        <v>-4.9773755656108642E-2</v>
      </c>
    </row>
    <row r="337" spans="16:21" x14ac:dyDescent="0.25">
      <c r="P337" s="19">
        <v>1846</v>
      </c>
      <c r="Q337" s="9" t="s">
        <v>72</v>
      </c>
      <c r="R337" s="9">
        <f t="shared" si="15"/>
        <v>28</v>
      </c>
      <c r="S337" s="9">
        <v>9</v>
      </c>
      <c r="T337" s="20">
        <f t="shared" si="16"/>
        <v>21.4</v>
      </c>
      <c r="U337" s="18">
        <f t="shared" si="14"/>
        <v>-2.2831050228310557E-2</v>
      </c>
    </row>
    <row r="338" spans="16:21" x14ac:dyDescent="0.25">
      <c r="P338" s="19">
        <v>1846</v>
      </c>
      <c r="Q338" s="9" t="s">
        <v>73</v>
      </c>
      <c r="R338" s="9">
        <f t="shared" si="15"/>
        <v>28</v>
      </c>
      <c r="S338" s="9">
        <v>10</v>
      </c>
      <c r="T338" s="20">
        <f t="shared" si="16"/>
        <v>21.5</v>
      </c>
      <c r="U338" s="18">
        <f t="shared" ref="U338:U388" si="17">T338/T326-1</f>
        <v>-3.1531531531531543E-2</v>
      </c>
    </row>
    <row r="339" spans="16:21" x14ac:dyDescent="0.25">
      <c r="P339" s="19">
        <v>1846</v>
      </c>
      <c r="Q339" s="9" t="s">
        <v>74</v>
      </c>
      <c r="R339" s="9">
        <f t="shared" si="15"/>
        <v>28</v>
      </c>
      <c r="S339" s="9">
        <v>11</v>
      </c>
      <c r="T339" s="20">
        <f t="shared" si="16"/>
        <v>21.2</v>
      </c>
      <c r="U339" s="18">
        <f t="shared" si="17"/>
        <v>-5.3571428571428492E-2</v>
      </c>
    </row>
    <row r="340" spans="16:21" x14ac:dyDescent="0.25">
      <c r="P340" s="19">
        <v>1846</v>
      </c>
      <c r="Q340" s="9" t="s">
        <v>75</v>
      </c>
      <c r="R340" s="9">
        <f t="shared" si="15"/>
        <v>28</v>
      </c>
      <c r="S340" s="9">
        <v>12</v>
      </c>
      <c r="T340" s="20">
        <f t="shared" si="16"/>
        <v>21.4</v>
      </c>
      <c r="U340" s="18">
        <f t="shared" si="17"/>
        <v>-2.7272727272727337E-2</v>
      </c>
    </row>
    <row r="341" spans="16:21" x14ac:dyDescent="0.25">
      <c r="P341" s="19">
        <v>1847</v>
      </c>
      <c r="Q341" s="9" t="s">
        <v>64</v>
      </c>
      <c r="R341" s="9">
        <f t="shared" si="15"/>
        <v>29</v>
      </c>
      <c r="S341" s="9">
        <v>1</v>
      </c>
      <c r="T341" s="20">
        <f t="shared" si="16"/>
        <v>21.3</v>
      </c>
      <c r="U341" s="18">
        <f t="shared" si="17"/>
        <v>-2.2935779816513735E-2</v>
      </c>
    </row>
    <row r="342" spans="16:21" x14ac:dyDescent="0.25">
      <c r="P342" s="19">
        <v>1847</v>
      </c>
      <c r="Q342" s="9" t="s">
        <v>65</v>
      </c>
      <c r="R342" s="9">
        <f t="shared" si="15"/>
        <v>29</v>
      </c>
      <c r="S342" s="9">
        <v>2</v>
      </c>
      <c r="T342" s="20">
        <f t="shared" si="16"/>
        <v>20.3</v>
      </c>
      <c r="U342" s="18">
        <f t="shared" si="17"/>
        <v>-3.3333333333333326E-2</v>
      </c>
    </row>
    <row r="343" spans="16:21" x14ac:dyDescent="0.25">
      <c r="P343" s="19">
        <v>1847</v>
      </c>
      <c r="Q343" s="9" t="s">
        <v>66</v>
      </c>
      <c r="R343" s="9">
        <f t="shared" si="15"/>
        <v>29</v>
      </c>
      <c r="S343" s="9">
        <v>3</v>
      </c>
      <c r="T343" s="20">
        <f t="shared" si="16"/>
        <v>20.7</v>
      </c>
      <c r="U343" s="18">
        <f t="shared" si="17"/>
        <v>-1.4285714285714346E-2</v>
      </c>
    </row>
    <row r="344" spans="16:21" x14ac:dyDescent="0.25">
      <c r="P344" s="19">
        <v>1847</v>
      </c>
      <c r="Q344" s="9" t="s">
        <v>67</v>
      </c>
      <c r="R344" s="9">
        <f t="shared" si="15"/>
        <v>29</v>
      </c>
      <c r="S344" s="9">
        <v>4</v>
      </c>
      <c r="T344" s="20">
        <f t="shared" si="16"/>
        <v>20.6</v>
      </c>
      <c r="U344" s="18">
        <f t="shared" si="17"/>
        <v>-9.6153846153845812E-3</v>
      </c>
    </row>
    <row r="345" spans="16:21" x14ac:dyDescent="0.25">
      <c r="P345" s="19">
        <v>1847</v>
      </c>
      <c r="Q345" s="9" t="s">
        <v>66</v>
      </c>
      <c r="R345" s="9">
        <f t="shared" si="15"/>
        <v>29</v>
      </c>
      <c r="S345" s="9">
        <v>5</v>
      </c>
      <c r="T345" s="20">
        <f t="shared" si="16"/>
        <v>19.899999999999999</v>
      </c>
      <c r="U345" s="18">
        <f t="shared" si="17"/>
        <v>-5.6872037914692086E-2</v>
      </c>
    </row>
    <row r="346" spans="16:21" x14ac:dyDescent="0.25">
      <c r="P346" s="19">
        <v>1847</v>
      </c>
      <c r="Q346" s="9" t="s">
        <v>70</v>
      </c>
      <c r="R346" s="9">
        <f t="shared" si="15"/>
        <v>29</v>
      </c>
      <c r="S346" s="9">
        <v>6</v>
      </c>
      <c r="T346" s="20">
        <f t="shared" si="16"/>
        <v>19.600000000000001</v>
      </c>
      <c r="U346" s="18">
        <f t="shared" si="17"/>
        <v>-7.5471698113207419E-2</v>
      </c>
    </row>
    <row r="347" spans="16:21" x14ac:dyDescent="0.25">
      <c r="P347" s="19">
        <v>1847</v>
      </c>
      <c r="Q347" s="9" t="s">
        <v>69</v>
      </c>
      <c r="R347" s="9">
        <f t="shared" si="15"/>
        <v>29</v>
      </c>
      <c r="S347" s="9">
        <v>7</v>
      </c>
      <c r="T347" s="20">
        <f t="shared" si="16"/>
        <v>19.100000000000001</v>
      </c>
      <c r="U347" s="18">
        <f t="shared" si="17"/>
        <v>-9.0909090909090939E-2</v>
      </c>
    </row>
    <row r="348" spans="16:21" x14ac:dyDescent="0.25">
      <c r="P348" s="19">
        <v>1847</v>
      </c>
      <c r="Q348" s="9" t="s">
        <v>71</v>
      </c>
      <c r="R348" s="9">
        <f t="shared" si="15"/>
        <v>29</v>
      </c>
      <c r="S348" s="9">
        <v>8</v>
      </c>
      <c r="T348" s="20">
        <f t="shared" si="16"/>
        <v>18.8</v>
      </c>
      <c r="U348" s="18">
        <f t="shared" si="17"/>
        <v>-0.10476190476190472</v>
      </c>
    </row>
    <row r="349" spans="16:21" x14ac:dyDescent="0.25">
      <c r="P349" s="19">
        <v>1847</v>
      </c>
      <c r="Q349" s="9" t="s">
        <v>72</v>
      </c>
      <c r="R349" s="9">
        <f t="shared" si="15"/>
        <v>29</v>
      </c>
      <c r="S349" s="9">
        <v>9</v>
      </c>
      <c r="T349" s="20">
        <f t="shared" si="16"/>
        <v>19.2</v>
      </c>
      <c r="U349" s="18">
        <f t="shared" si="17"/>
        <v>-0.10280373831775702</v>
      </c>
    </row>
    <row r="350" spans="16:21" x14ac:dyDescent="0.25">
      <c r="P350" s="19">
        <v>1847</v>
      </c>
      <c r="Q350" s="9" t="s">
        <v>73</v>
      </c>
      <c r="R350" s="9">
        <f t="shared" si="15"/>
        <v>29</v>
      </c>
      <c r="S350" s="9">
        <v>10</v>
      </c>
      <c r="T350" s="20">
        <f t="shared" si="16"/>
        <v>20</v>
      </c>
      <c r="U350" s="18">
        <f t="shared" si="17"/>
        <v>-6.9767441860465129E-2</v>
      </c>
    </row>
    <row r="351" spans="16:21" x14ac:dyDescent="0.25">
      <c r="P351" s="19">
        <v>1847</v>
      </c>
      <c r="Q351" s="9" t="s">
        <v>74</v>
      </c>
      <c r="R351" s="9">
        <f t="shared" si="15"/>
        <v>29</v>
      </c>
      <c r="S351" s="9">
        <v>11</v>
      </c>
      <c r="T351" s="20">
        <f t="shared" si="16"/>
        <v>20.399999999999999</v>
      </c>
      <c r="U351" s="18">
        <f t="shared" si="17"/>
        <v>-3.7735849056603765E-2</v>
      </c>
    </row>
    <row r="352" spans="16:21" x14ac:dyDescent="0.25">
      <c r="P352" s="19">
        <v>1847</v>
      </c>
      <c r="Q352" s="9" t="s">
        <v>75</v>
      </c>
      <c r="R352" s="9">
        <f t="shared" si="15"/>
        <v>29</v>
      </c>
      <c r="S352" s="9">
        <v>12</v>
      </c>
      <c r="T352" s="20">
        <f t="shared" si="16"/>
        <v>19.8</v>
      </c>
      <c r="U352" s="18">
        <f t="shared" si="17"/>
        <v>-7.4766355140186813E-2</v>
      </c>
    </row>
    <row r="353" spans="16:21" x14ac:dyDescent="0.25">
      <c r="P353" s="19">
        <v>1848</v>
      </c>
      <c r="Q353" s="9" t="s">
        <v>64</v>
      </c>
      <c r="R353" s="9">
        <f t="shared" si="15"/>
        <v>30</v>
      </c>
      <c r="S353" s="9">
        <v>1</v>
      </c>
      <c r="T353" s="20">
        <f t="shared" si="16"/>
        <v>19.5</v>
      </c>
      <c r="U353" s="18">
        <f t="shared" si="17"/>
        <v>-8.4507042253521125E-2</v>
      </c>
    </row>
    <row r="354" spans="16:21" x14ac:dyDescent="0.25">
      <c r="P354" s="19">
        <v>1848</v>
      </c>
      <c r="Q354" s="9" t="s">
        <v>65</v>
      </c>
      <c r="R354" s="9">
        <f t="shared" si="15"/>
        <v>30</v>
      </c>
      <c r="S354" s="9">
        <v>2</v>
      </c>
      <c r="T354" s="20">
        <f t="shared" si="16"/>
        <v>19.2</v>
      </c>
      <c r="U354" s="18">
        <f t="shared" si="17"/>
        <v>-5.4187192118226646E-2</v>
      </c>
    </row>
    <row r="355" spans="16:21" x14ac:dyDescent="0.25">
      <c r="P355" s="19">
        <v>1848</v>
      </c>
      <c r="Q355" s="9" t="s">
        <v>66</v>
      </c>
      <c r="R355" s="9">
        <f t="shared" si="15"/>
        <v>30</v>
      </c>
      <c r="S355" s="9">
        <v>3</v>
      </c>
      <c r="T355" s="20">
        <f t="shared" si="16"/>
        <v>19.2</v>
      </c>
      <c r="U355" s="18">
        <f t="shared" si="17"/>
        <v>-7.2463768115942018E-2</v>
      </c>
    </row>
    <row r="356" spans="16:21" x14ac:dyDescent="0.25">
      <c r="P356" s="19">
        <v>1848</v>
      </c>
      <c r="Q356" s="9" t="s">
        <v>67</v>
      </c>
      <c r="R356" s="9">
        <f t="shared" si="15"/>
        <v>30</v>
      </c>
      <c r="S356" s="9">
        <v>4</v>
      </c>
      <c r="T356" s="20">
        <f t="shared" si="16"/>
        <v>19</v>
      </c>
      <c r="U356" s="18">
        <f t="shared" si="17"/>
        <v>-7.7669902912621436E-2</v>
      </c>
    </row>
    <row r="357" spans="16:21" x14ac:dyDescent="0.25">
      <c r="P357" s="19">
        <v>1848</v>
      </c>
      <c r="Q357" s="9" t="s">
        <v>66</v>
      </c>
      <c r="R357" s="9">
        <f t="shared" si="15"/>
        <v>30</v>
      </c>
      <c r="S357" s="9">
        <v>5</v>
      </c>
      <c r="T357" s="20">
        <f t="shared" si="16"/>
        <v>19.2</v>
      </c>
      <c r="U357" s="18">
        <f t="shared" si="17"/>
        <v>-3.5175879396984855E-2</v>
      </c>
    </row>
    <row r="358" spans="16:21" x14ac:dyDescent="0.25">
      <c r="P358" s="19">
        <v>1848</v>
      </c>
      <c r="Q358" s="9" t="s">
        <v>70</v>
      </c>
      <c r="R358" s="9">
        <f t="shared" si="15"/>
        <v>30</v>
      </c>
      <c r="S358" s="9">
        <v>6</v>
      </c>
      <c r="T358" s="20">
        <f t="shared" si="16"/>
        <v>19.3</v>
      </c>
      <c r="U358" s="18">
        <f t="shared" si="17"/>
        <v>-1.5306122448979664E-2</v>
      </c>
    </row>
    <row r="359" spans="16:21" x14ac:dyDescent="0.25">
      <c r="P359" s="19">
        <v>1848</v>
      </c>
      <c r="Q359" s="9" t="s">
        <v>69</v>
      </c>
      <c r="R359" s="9">
        <f t="shared" si="15"/>
        <v>30</v>
      </c>
      <c r="S359" s="9">
        <v>7</v>
      </c>
      <c r="T359" s="20">
        <f t="shared" si="16"/>
        <v>19.100000000000001</v>
      </c>
      <c r="U359" s="18">
        <f t="shared" si="17"/>
        <v>0</v>
      </c>
    </row>
    <row r="360" spans="16:21" x14ac:dyDescent="0.25">
      <c r="P360" s="19">
        <v>1848</v>
      </c>
      <c r="Q360" s="9" t="s">
        <v>71</v>
      </c>
      <c r="R360" s="9">
        <f t="shared" si="15"/>
        <v>30</v>
      </c>
      <c r="S360" s="9">
        <v>8</v>
      </c>
      <c r="T360" s="20">
        <f t="shared" si="16"/>
        <v>19</v>
      </c>
      <c r="U360" s="18">
        <f t="shared" si="17"/>
        <v>1.0638297872340496E-2</v>
      </c>
    </row>
    <row r="361" spans="16:21" x14ac:dyDescent="0.25">
      <c r="P361" s="19">
        <v>1848</v>
      </c>
      <c r="Q361" s="9" t="s">
        <v>72</v>
      </c>
      <c r="R361" s="9">
        <f t="shared" si="15"/>
        <v>30</v>
      </c>
      <c r="S361" s="9">
        <v>9</v>
      </c>
      <c r="T361" s="20">
        <f t="shared" si="16"/>
        <v>19</v>
      </c>
      <c r="U361" s="18">
        <f t="shared" si="17"/>
        <v>-1.041666666666663E-2</v>
      </c>
    </row>
    <row r="362" spans="16:21" x14ac:dyDescent="0.25">
      <c r="P362" s="19">
        <v>1848</v>
      </c>
      <c r="Q362" s="9" t="s">
        <v>73</v>
      </c>
      <c r="R362" s="9">
        <f t="shared" si="15"/>
        <v>30</v>
      </c>
      <c r="S362" s="9">
        <v>10</v>
      </c>
      <c r="T362" s="20">
        <f t="shared" si="16"/>
        <v>18.899999999999999</v>
      </c>
      <c r="U362" s="18">
        <f t="shared" si="17"/>
        <v>-5.5000000000000049E-2</v>
      </c>
    </row>
    <row r="363" spans="16:21" x14ac:dyDescent="0.25">
      <c r="P363" s="19">
        <v>1848</v>
      </c>
      <c r="Q363" s="9" t="s">
        <v>74</v>
      </c>
      <c r="R363" s="9">
        <f t="shared" si="15"/>
        <v>30</v>
      </c>
      <c r="S363" s="9">
        <v>11</v>
      </c>
      <c r="T363" s="20">
        <f t="shared" si="16"/>
        <v>18.7</v>
      </c>
      <c r="U363" s="18">
        <f t="shared" si="17"/>
        <v>-8.3333333333333259E-2</v>
      </c>
    </row>
    <row r="364" spans="16:21" x14ac:dyDescent="0.25">
      <c r="P364" s="19">
        <v>1848</v>
      </c>
      <c r="Q364" s="9" t="s">
        <v>75</v>
      </c>
      <c r="R364" s="9">
        <f t="shared" si="15"/>
        <v>30</v>
      </c>
      <c r="S364" s="9">
        <v>12</v>
      </c>
      <c r="T364" s="20">
        <f t="shared" si="16"/>
        <v>18.7</v>
      </c>
      <c r="U364" s="18">
        <f t="shared" si="17"/>
        <v>-5.555555555555558E-2</v>
      </c>
    </row>
    <row r="365" spans="16:21" x14ac:dyDescent="0.25">
      <c r="P365" s="19">
        <v>1849</v>
      </c>
      <c r="Q365" s="9" t="s">
        <v>64</v>
      </c>
      <c r="R365" s="9">
        <f t="shared" si="15"/>
        <v>31</v>
      </c>
      <c r="S365" s="9">
        <v>1</v>
      </c>
      <c r="T365" s="20">
        <f t="shared" si="16"/>
        <v>19.100000000000001</v>
      </c>
      <c r="U365" s="18">
        <f t="shared" si="17"/>
        <v>-2.051282051282044E-2</v>
      </c>
    </row>
    <row r="366" spans="16:21" x14ac:dyDescent="0.25">
      <c r="P366" s="19">
        <v>1849</v>
      </c>
      <c r="Q366" s="9" t="s">
        <v>65</v>
      </c>
      <c r="R366" s="9">
        <f t="shared" si="15"/>
        <v>31</v>
      </c>
      <c r="S366" s="9">
        <v>2</v>
      </c>
      <c r="T366" s="20">
        <f t="shared" si="16"/>
        <v>19.399999999999999</v>
      </c>
      <c r="U366" s="18">
        <f t="shared" si="17"/>
        <v>1.0416666666666741E-2</v>
      </c>
    </row>
    <row r="367" spans="16:21" x14ac:dyDescent="0.25">
      <c r="P367" s="19">
        <v>1849</v>
      </c>
      <c r="Q367" s="9" t="s">
        <v>66</v>
      </c>
      <c r="R367" s="9">
        <f t="shared" si="15"/>
        <v>31</v>
      </c>
      <c r="S367" s="9">
        <v>3</v>
      </c>
      <c r="T367" s="20">
        <f t="shared" si="16"/>
        <v>19.600000000000001</v>
      </c>
      <c r="U367" s="18">
        <f t="shared" si="17"/>
        <v>2.0833333333333481E-2</v>
      </c>
    </row>
    <row r="368" spans="16:21" x14ac:dyDescent="0.25">
      <c r="P368" s="19">
        <v>1849</v>
      </c>
      <c r="Q368" s="9" t="s">
        <v>67</v>
      </c>
      <c r="R368" s="9">
        <f t="shared" si="15"/>
        <v>31</v>
      </c>
      <c r="S368" s="9">
        <v>4</v>
      </c>
      <c r="T368" s="20">
        <f t="shared" si="16"/>
        <v>19.600000000000001</v>
      </c>
      <c r="U368" s="18">
        <f t="shared" si="17"/>
        <v>3.1578947368421151E-2</v>
      </c>
    </row>
    <row r="369" spans="16:21" x14ac:dyDescent="0.25">
      <c r="P369" s="19">
        <v>1849</v>
      </c>
      <c r="Q369" s="9" t="s">
        <v>66</v>
      </c>
      <c r="R369" s="9">
        <f t="shared" si="15"/>
        <v>31</v>
      </c>
      <c r="S369" s="9">
        <v>5</v>
      </c>
      <c r="T369" s="20">
        <f t="shared" si="16"/>
        <v>19.899999999999999</v>
      </c>
      <c r="U369" s="18">
        <f t="shared" si="17"/>
        <v>3.6458333333333259E-2</v>
      </c>
    </row>
    <row r="370" spans="16:21" x14ac:dyDescent="0.25">
      <c r="P370" s="19">
        <v>1849</v>
      </c>
      <c r="Q370" s="9" t="s">
        <v>70</v>
      </c>
      <c r="R370" s="9">
        <f t="shared" si="15"/>
        <v>31</v>
      </c>
      <c r="S370" s="9">
        <v>6</v>
      </c>
      <c r="T370" s="20">
        <f t="shared" si="16"/>
        <v>19.8</v>
      </c>
      <c r="U370" s="18">
        <f t="shared" si="17"/>
        <v>2.5906735751295429E-2</v>
      </c>
    </row>
    <row r="371" spans="16:21" x14ac:dyDescent="0.25">
      <c r="P371" s="19">
        <v>1849</v>
      </c>
      <c r="Q371" s="9" t="s">
        <v>69</v>
      </c>
      <c r="R371" s="9">
        <f t="shared" si="15"/>
        <v>31</v>
      </c>
      <c r="S371" s="9">
        <v>7</v>
      </c>
      <c r="T371" s="20">
        <f t="shared" si="16"/>
        <v>19.7</v>
      </c>
      <c r="U371" s="18">
        <f t="shared" si="17"/>
        <v>3.1413612565444948E-2</v>
      </c>
    </row>
    <row r="372" spans="16:21" x14ac:dyDescent="0.25">
      <c r="P372" s="19">
        <v>1849</v>
      </c>
      <c r="Q372" s="9" t="s">
        <v>71</v>
      </c>
      <c r="R372" s="9">
        <f t="shared" si="15"/>
        <v>31</v>
      </c>
      <c r="S372" s="9">
        <v>8</v>
      </c>
      <c r="T372" s="20">
        <f t="shared" si="16"/>
        <v>19.5</v>
      </c>
      <c r="U372" s="18">
        <f t="shared" si="17"/>
        <v>2.6315789473684292E-2</v>
      </c>
    </row>
    <row r="373" spans="16:21" x14ac:dyDescent="0.25">
      <c r="P373" s="19">
        <v>1849</v>
      </c>
      <c r="Q373" s="9" t="s">
        <v>72</v>
      </c>
      <c r="R373" s="9">
        <f t="shared" si="15"/>
        <v>31</v>
      </c>
      <c r="S373" s="9">
        <v>9</v>
      </c>
      <c r="T373" s="20">
        <f t="shared" si="16"/>
        <v>19.3</v>
      </c>
      <c r="U373" s="18">
        <f t="shared" si="17"/>
        <v>1.5789473684210575E-2</v>
      </c>
    </row>
    <row r="374" spans="16:21" x14ac:dyDescent="0.25">
      <c r="P374" s="19">
        <v>1849</v>
      </c>
      <c r="Q374" s="9" t="s">
        <v>73</v>
      </c>
      <c r="R374" s="9">
        <f t="shared" si="15"/>
        <v>31</v>
      </c>
      <c r="S374" s="9">
        <v>10</v>
      </c>
      <c r="T374" s="20">
        <f t="shared" si="16"/>
        <v>19.2</v>
      </c>
      <c r="U374" s="18">
        <f t="shared" si="17"/>
        <v>1.5873015873015817E-2</v>
      </c>
    </row>
    <row r="375" spans="16:21" x14ac:dyDescent="0.25">
      <c r="P375" s="19">
        <v>1849</v>
      </c>
      <c r="Q375" s="9" t="s">
        <v>74</v>
      </c>
      <c r="R375" s="9">
        <f t="shared" si="15"/>
        <v>31</v>
      </c>
      <c r="S375" s="9">
        <v>11</v>
      </c>
      <c r="T375" s="20">
        <f t="shared" si="16"/>
        <v>19.3</v>
      </c>
      <c r="U375" s="18">
        <f t="shared" si="17"/>
        <v>3.2085561497326331E-2</v>
      </c>
    </row>
    <row r="376" spans="16:21" x14ac:dyDescent="0.25">
      <c r="P376" s="19">
        <v>1849</v>
      </c>
      <c r="Q376" s="9" t="s">
        <v>75</v>
      </c>
      <c r="R376" s="9">
        <f t="shared" si="15"/>
        <v>31</v>
      </c>
      <c r="S376" s="9">
        <v>12</v>
      </c>
      <c r="T376" s="20">
        <f t="shared" si="16"/>
        <v>19.8</v>
      </c>
      <c r="U376" s="18">
        <f t="shared" si="17"/>
        <v>5.8823529411764719E-2</v>
      </c>
    </row>
    <row r="377" spans="16:21" x14ac:dyDescent="0.25">
      <c r="P377" s="19">
        <v>1850</v>
      </c>
      <c r="Q377" s="9" t="s">
        <v>64</v>
      </c>
      <c r="R377" s="9">
        <f t="shared" si="15"/>
        <v>32</v>
      </c>
      <c r="S377" s="9">
        <v>1</v>
      </c>
      <c r="T377" s="20">
        <f t="shared" si="16"/>
        <v>20.100000000000001</v>
      </c>
      <c r="U377" s="18">
        <f t="shared" si="17"/>
        <v>5.2356020942408321E-2</v>
      </c>
    </row>
    <row r="378" spans="16:21" x14ac:dyDescent="0.25">
      <c r="P378" s="19">
        <v>1850</v>
      </c>
      <c r="Q378" s="9" t="s">
        <v>65</v>
      </c>
      <c r="R378" s="9">
        <f t="shared" si="15"/>
        <v>32</v>
      </c>
      <c r="S378" s="9">
        <v>2</v>
      </c>
      <c r="T378" s="20">
        <f t="shared" si="16"/>
        <v>20.3</v>
      </c>
      <c r="U378" s="18">
        <f t="shared" si="17"/>
        <v>4.6391752577319645E-2</v>
      </c>
    </row>
    <row r="379" spans="16:21" x14ac:dyDescent="0.25">
      <c r="P379" s="19">
        <v>1850</v>
      </c>
      <c r="Q379" s="9" t="s">
        <v>66</v>
      </c>
      <c r="R379" s="9">
        <f t="shared" si="15"/>
        <v>32</v>
      </c>
      <c r="S379" s="9">
        <v>3</v>
      </c>
      <c r="T379" s="20">
        <f t="shared" si="16"/>
        <v>18.8</v>
      </c>
      <c r="U379" s="18">
        <f t="shared" si="17"/>
        <v>-4.081632653061229E-2</v>
      </c>
    </row>
    <row r="380" spans="16:21" x14ac:dyDescent="0.25">
      <c r="P380" s="19">
        <v>1850</v>
      </c>
      <c r="Q380" s="9" t="s">
        <v>67</v>
      </c>
      <c r="R380" s="9">
        <f t="shared" si="15"/>
        <v>32</v>
      </c>
      <c r="S380" s="9">
        <v>4</v>
      </c>
      <c r="T380" s="20">
        <f t="shared" si="16"/>
        <v>20.7</v>
      </c>
      <c r="U380" s="18">
        <f t="shared" si="17"/>
        <v>5.6122448979591733E-2</v>
      </c>
    </row>
    <row r="381" spans="16:21" x14ac:dyDescent="0.25">
      <c r="P381" s="19">
        <v>1850</v>
      </c>
      <c r="Q381" s="9" t="s">
        <v>66</v>
      </c>
      <c r="R381" s="9">
        <f t="shared" si="15"/>
        <v>32</v>
      </c>
      <c r="S381" s="9">
        <v>5</v>
      </c>
      <c r="T381" s="20">
        <f t="shared" si="16"/>
        <v>20.7</v>
      </c>
      <c r="U381" s="18">
        <f t="shared" si="17"/>
        <v>4.020100502512558E-2</v>
      </c>
    </row>
    <row r="382" spans="16:21" x14ac:dyDescent="0.25">
      <c r="P382" s="19">
        <v>1850</v>
      </c>
      <c r="Q382" s="9" t="s">
        <v>70</v>
      </c>
      <c r="R382" s="9">
        <f t="shared" si="15"/>
        <v>32</v>
      </c>
      <c r="S382" s="9">
        <v>6</v>
      </c>
      <c r="T382" s="20">
        <f t="shared" si="16"/>
        <v>21.1</v>
      </c>
      <c r="U382" s="18">
        <f t="shared" si="17"/>
        <v>6.5656565656565746E-2</v>
      </c>
    </row>
    <row r="383" spans="16:21" x14ac:dyDescent="0.25">
      <c r="P383" s="19">
        <v>1850</v>
      </c>
      <c r="Q383" s="9" t="s">
        <v>69</v>
      </c>
      <c r="R383" s="9">
        <f t="shared" si="15"/>
        <v>32</v>
      </c>
      <c r="S383" s="9">
        <v>7</v>
      </c>
      <c r="T383" s="20">
        <f t="shared" si="16"/>
        <v>21</v>
      </c>
      <c r="U383" s="18">
        <f t="shared" si="17"/>
        <v>6.5989847715736127E-2</v>
      </c>
    </row>
    <row r="384" spans="16:21" x14ac:dyDescent="0.25">
      <c r="P384" s="19">
        <v>1850</v>
      </c>
      <c r="Q384" s="9" t="s">
        <v>71</v>
      </c>
      <c r="R384" s="9">
        <f t="shared" si="15"/>
        <v>32</v>
      </c>
      <c r="S384" s="9">
        <v>8</v>
      </c>
      <c r="T384" s="20">
        <f t="shared" si="16"/>
        <v>20.9</v>
      </c>
      <c r="U384" s="18">
        <f t="shared" si="17"/>
        <v>7.1794871794871762E-2</v>
      </c>
    </row>
    <row r="385" spans="16:21" x14ac:dyDescent="0.25">
      <c r="P385" s="19">
        <v>1850</v>
      </c>
      <c r="Q385" s="9" t="s">
        <v>72</v>
      </c>
      <c r="R385" s="9">
        <f t="shared" si="15"/>
        <v>32</v>
      </c>
      <c r="S385" s="9">
        <v>9</v>
      </c>
      <c r="T385" s="20">
        <f t="shared" si="16"/>
        <v>20.8</v>
      </c>
      <c r="U385" s="18">
        <f t="shared" si="17"/>
        <v>7.7720207253886064E-2</v>
      </c>
    </row>
    <row r="386" spans="16:21" x14ac:dyDescent="0.25">
      <c r="P386" s="19">
        <v>1850</v>
      </c>
      <c r="Q386" s="9" t="s">
        <v>73</v>
      </c>
      <c r="R386" s="9">
        <f t="shared" si="15"/>
        <v>32</v>
      </c>
      <c r="S386" s="9">
        <v>10</v>
      </c>
      <c r="T386" s="20">
        <f t="shared" si="16"/>
        <v>20.5</v>
      </c>
      <c r="U386" s="18">
        <f t="shared" si="17"/>
        <v>6.7708333333333481E-2</v>
      </c>
    </row>
    <row r="387" spans="16:21" x14ac:dyDescent="0.25">
      <c r="P387" s="19">
        <v>1850</v>
      </c>
      <c r="Q387" s="9" t="s">
        <v>74</v>
      </c>
      <c r="R387" s="9">
        <f t="shared" si="15"/>
        <v>32</v>
      </c>
      <c r="S387" s="9">
        <v>11</v>
      </c>
      <c r="T387" s="20">
        <f t="shared" si="16"/>
        <v>20.2</v>
      </c>
      <c r="U387" s="18">
        <f t="shared" si="17"/>
        <v>4.663212435233155E-2</v>
      </c>
    </row>
    <row r="388" spans="16:21" x14ac:dyDescent="0.25">
      <c r="P388" s="19">
        <v>1850</v>
      </c>
      <c r="Q388" s="9" t="s">
        <v>75</v>
      </c>
      <c r="R388" s="9">
        <f t="shared" si="15"/>
        <v>32</v>
      </c>
      <c r="S388" s="9">
        <v>12</v>
      </c>
      <c r="T388" s="20">
        <f t="shared" si="16"/>
        <v>20.5</v>
      </c>
      <c r="U388" s="18">
        <f t="shared" si="17"/>
        <v>3.5353535353535248E-2</v>
      </c>
    </row>
  </sheetData>
  <mergeCells count="4">
    <mergeCell ref="B1:N1"/>
    <mergeCell ref="B2:N2"/>
    <mergeCell ref="B3:N3"/>
    <mergeCell ref="B4:N4"/>
  </mergeCells>
  <hyperlinks>
    <hyperlink ref="A1" location="Contents!A1" display="Contents"/>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G250"/>
  <sheetViews>
    <sheetView workbookViewId="0">
      <pane xSplit="1" ySplit="5" topLeftCell="B6" activePane="bottomRight" state="frozen"/>
      <selection pane="topRight" activeCell="B1" sqref="B1"/>
      <selection pane="bottomLeft" activeCell="A6" sqref="A6"/>
      <selection pane="bottomRight"/>
    </sheetView>
  </sheetViews>
  <sheetFormatPr defaultColWidth="9.140625" defaultRowHeight="15" x14ac:dyDescent="0.25"/>
  <cols>
    <col min="1" max="1" width="8.7109375" style="21" customWidth="1"/>
    <col min="2" max="5" width="8.7109375" style="14" customWidth="1"/>
    <col min="6" max="7" width="9.140625" style="9"/>
    <col min="8" max="8" width="9.140625" style="24"/>
    <col min="9" max="9" width="9.140625" style="9"/>
    <col min="10" max="11" width="4.7109375" style="9" customWidth="1"/>
    <col min="12" max="16384" width="9.140625" style="9"/>
  </cols>
  <sheetData>
    <row r="1" spans="1:17" x14ac:dyDescent="0.25">
      <c r="A1" s="115" t="s">
        <v>349</v>
      </c>
      <c r="B1" s="98" t="s">
        <v>80</v>
      </c>
    </row>
    <row r="2" spans="1:17" x14ac:dyDescent="0.25">
      <c r="B2" s="98" t="s">
        <v>81</v>
      </c>
    </row>
    <row r="3" spans="1:17" x14ac:dyDescent="0.25">
      <c r="B3" s="98" t="s">
        <v>82</v>
      </c>
    </row>
    <row r="4" spans="1:17" x14ac:dyDescent="0.25">
      <c r="B4" s="99" t="s">
        <v>275</v>
      </c>
    </row>
    <row r="5" spans="1:17" x14ac:dyDescent="0.25">
      <c r="A5" s="26" t="s">
        <v>2</v>
      </c>
      <c r="B5" s="27" t="s">
        <v>83</v>
      </c>
      <c r="C5" s="14" t="s">
        <v>84</v>
      </c>
      <c r="D5" s="14" t="s">
        <v>85</v>
      </c>
      <c r="E5" s="14" t="s">
        <v>86</v>
      </c>
      <c r="O5" s="9" t="s">
        <v>87</v>
      </c>
    </row>
    <row r="6" spans="1:17" x14ac:dyDescent="0.25">
      <c r="A6" s="21">
        <v>1790</v>
      </c>
      <c r="B6" s="14">
        <v>10.199999999999999</v>
      </c>
      <c r="C6" s="14">
        <v>11.2</v>
      </c>
      <c r="D6" s="14">
        <v>11.3</v>
      </c>
      <c r="E6" s="14">
        <v>11.5</v>
      </c>
      <c r="G6" s="14">
        <v>1</v>
      </c>
      <c r="H6" s="24">
        <v>1790</v>
      </c>
      <c r="I6" s="9" t="s">
        <v>88</v>
      </c>
      <c r="J6" s="24">
        <f>ROUNDUP(G6/4,0)</f>
        <v>1</v>
      </c>
      <c r="K6" s="9">
        <v>1</v>
      </c>
      <c r="L6" s="14">
        <f>INDEX($B$6:$E$66,J6,K6)</f>
        <v>10.199999999999999</v>
      </c>
      <c r="O6" s="9">
        <v>1.2761740245991835</v>
      </c>
      <c r="P6" s="9">
        <f>100*O6/AVERAGE($O$6:$O$9)</f>
        <v>96.679104477611929</v>
      </c>
    </row>
    <row r="7" spans="1:17" x14ac:dyDescent="0.25">
      <c r="A7" s="21">
        <v>91</v>
      </c>
      <c r="B7" s="14">
        <v>11.6</v>
      </c>
      <c r="C7" s="14">
        <v>12.1</v>
      </c>
      <c r="D7" s="14">
        <v>11.8</v>
      </c>
      <c r="E7" s="14">
        <v>11.2</v>
      </c>
      <c r="G7" s="14">
        <v>2</v>
      </c>
      <c r="H7" s="24">
        <v>1790</v>
      </c>
      <c r="I7" s="9" t="s">
        <v>89</v>
      </c>
      <c r="J7" s="24">
        <f t="shared" ref="J7:J70" si="0">ROUNDUP(G7/4,0)</f>
        <v>1</v>
      </c>
      <c r="K7" s="9">
        <v>2</v>
      </c>
      <c r="L7" s="9">
        <f t="shared" ref="L7:L70" si="1">INDEX($B$6:$E$66,J7,K7)</f>
        <v>11.2</v>
      </c>
      <c r="O7" s="9">
        <v>1.3308460881771493</v>
      </c>
      <c r="P7" s="9">
        <f>100*O7/AVERAGE($O$6:$O$9)</f>
        <v>100.82089552238804</v>
      </c>
    </row>
    <row r="8" spans="1:17" x14ac:dyDescent="0.25">
      <c r="A8" s="21">
        <v>92</v>
      </c>
      <c r="B8" s="14">
        <v>11.3</v>
      </c>
      <c r="C8" s="14">
        <v>11.8</v>
      </c>
      <c r="D8" s="14">
        <v>11.4</v>
      </c>
      <c r="E8" s="14">
        <v>11.2</v>
      </c>
      <c r="G8" s="14">
        <v>3</v>
      </c>
      <c r="H8" s="24">
        <v>1790</v>
      </c>
      <c r="I8" s="9" t="s">
        <v>90</v>
      </c>
      <c r="J8" s="24">
        <f t="shared" si="0"/>
        <v>1</v>
      </c>
      <c r="K8" s="9">
        <v>3</v>
      </c>
      <c r="L8" s="9">
        <f t="shared" si="1"/>
        <v>11.3</v>
      </c>
      <c r="O8" s="9">
        <v>1.3564582260695299</v>
      </c>
      <c r="P8" s="9">
        <f>100*O8/AVERAGE($O$6:$O$9)</f>
        <v>102.76119402985076</v>
      </c>
    </row>
    <row r="9" spans="1:17" x14ac:dyDescent="0.25">
      <c r="A9" s="21">
        <v>93</v>
      </c>
      <c r="B9" s="11">
        <v>12</v>
      </c>
      <c r="C9" s="14">
        <v>12.3</v>
      </c>
      <c r="D9" s="14">
        <v>11</v>
      </c>
      <c r="E9" s="14">
        <v>11.1</v>
      </c>
      <c r="G9" s="14">
        <v>4</v>
      </c>
      <c r="H9" s="24">
        <v>1790</v>
      </c>
      <c r="I9" s="9" t="s">
        <v>91</v>
      </c>
      <c r="J9" s="24">
        <f t="shared" si="0"/>
        <v>1</v>
      </c>
      <c r="K9" s="9">
        <v>4</v>
      </c>
      <c r="L9" s="9">
        <f t="shared" si="1"/>
        <v>11.5</v>
      </c>
      <c r="M9" s="14"/>
      <c r="N9" s="9">
        <f>L9</f>
        <v>11.5</v>
      </c>
      <c r="O9" s="9">
        <v>1.3165623958910144</v>
      </c>
      <c r="P9" s="9">
        <f>100*O9/AVERAGE($O$6:$O$9)</f>
        <v>99.738805970149258</v>
      </c>
    </row>
    <row r="10" spans="1:17" x14ac:dyDescent="0.25">
      <c r="A10" s="28">
        <v>94</v>
      </c>
      <c r="B10" s="11">
        <v>11.4</v>
      </c>
      <c r="C10" s="11">
        <v>10.6</v>
      </c>
      <c r="D10" s="11">
        <v>10.4</v>
      </c>
      <c r="E10" s="11">
        <v>11</v>
      </c>
      <c r="G10" s="14">
        <v>5</v>
      </c>
      <c r="H10" s="13">
        <v>1791</v>
      </c>
      <c r="I10" s="9" t="s">
        <v>88</v>
      </c>
      <c r="J10" s="24">
        <f t="shared" si="0"/>
        <v>2</v>
      </c>
      <c r="K10" s="9">
        <v>1</v>
      </c>
      <c r="L10" s="9">
        <f t="shared" si="1"/>
        <v>11.6</v>
      </c>
      <c r="M10" s="14">
        <f t="shared" ref="M10:M73" si="2">100*L10/L6-100</f>
        <v>13.725490196078439</v>
      </c>
      <c r="O10" s="9">
        <v>1.3278908414972594</v>
      </c>
      <c r="P10" s="9">
        <f t="shared" ref="P10:P73" si="3">100*O10/AVERAGE($O$6:$O$9)</f>
        <v>100.59701492537313</v>
      </c>
      <c r="Q10" s="9">
        <f>100*O10/O6-100</f>
        <v>4.0524893863373279</v>
      </c>
    </row>
    <row r="11" spans="1:17" x14ac:dyDescent="0.25">
      <c r="A11" s="28">
        <v>1795</v>
      </c>
      <c r="B11" s="11">
        <v>12.4</v>
      </c>
      <c r="C11" s="11">
        <v>10.9</v>
      </c>
      <c r="D11" s="11">
        <v>11</v>
      </c>
      <c r="E11" s="11">
        <v>11.6</v>
      </c>
      <c r="G11" s="14">
        <v>6</v>
      </c>
      <c r="H11" s="13">
        <v>1791</v>
      </c>
      <c r="I11" s="9" t="s">
        <v>89</v>
      </c>
      <c r="J11" s="24">
        <f t="shared" si="0"/>
        <v>2</v>
      </c>
      <c r="K11" s="9">
        <v>2</v>
      </c>
      <c r="L11" s="9">
        <f t="shared" si="1"/>
        <v>12.1</v>
      </c>
      <c r="M11" s="14">
        <f t="shared" si="2"/>
        <v>8.0357142857142918</v>
      </c>
      <c r="O11" s="9">
        <v>1.3244430537040544</v>
      </c>
      <c r="P11" s="9">
        <f t="shared" si="3"/>
        <v>100.33582089552239</v>
      </c>
      <c r="Q11" s="9">
        <f t="shared" ref="Q11:Q74" si="4">100*O11/O7-100</f>
        <v>-0.48112509252405289</v>
      </c>
    </row>
    <row r="12" spans="1:17" x14ac:dyDescent="0.25">
      <c r="A12" s="28">
        <v>96</v>
      </c>
      <c r="B12" s="11">
        <v>10.8</v>
      </c>
      <c r="C12" s="11">
        <v>10.8</v>
      </c>
      <c r="D12" s="11">
        <v>9.6999999999999993</v>
      </c>
      <c r="E12" s="11">
        <v>9.6</v>
      </c>
      <c r="G12" s="14">
        <v>7</v>
      </c>
      <c r="H12" s="13">
        <v>1791</v>
      </c>
      <c r="I12" s="9" t="s">
        <v>90</v>
      </c>
      <c r="J12" s="24">
        <f t="shared" si="0"/>
        <v>2</v>
      </c>
      <c r="K12" s="9">
        <v>3</v>
      </c>
      <c r="L12" s="9">
        <f t="shared" si="1"/>
        <v>11.8</v>
      </c>
      <c r="M12" s="14">
        <f t="shared" si="2"/>
        <v>4.424778761061944</v>
      </c>
      <c r="O12" s="9">
        <v>1.3131146080978093</v>
      </c>
      <c r="P12" s="9">
        <f t="shared" si="3"/>
        <v>99.477611940298516</v>
      </c>
      <c r="Q12" s="9">
        <f t="shared" si="4"/>
        <v>-3.1953522149600673</v>
      </c>
    </row>
    <row r="13" spans="1:17" x14ac:dyDescent="0.25">
      <c r="A13" s="28">
        <v>97</v>
      </c>
      <c r="B13" s="11">
        <v>9.8000000000000007</v>
      </c>
      <c r="C13" s="11">
        <v>11.7</v>
      </c>
      <c r="D13" s="11">
        <v>11</v>
      </c>
      <c r="E13" s="11">
        <v>11.4</v>
      </c>
      <c r="G13" s="14">
        <v>8</v>
      </c>
      <c r="H13" s="13">
        <v>1791</v>
      </c>
      <c r="I13" s="9" t="s">
        <v>91</v>
      </c>
      <c r="J13" s="24">
        <f t="shared" si="0"/>
        <v>2</v>
      </c>
      <c r="K13" s="9">
        <v>4</v>
      </c>
      <c r="L13" s="9">
        <f t="shared" si="1"/>
        <v>11.2</v>
      </c>
      <c r="M13" s="14">
        <f t="shared" si="2"/>
        <v>-2.6086956521739069</v>
      </c>
      <c r="N13" s="9">
        <f>L13</f>
        <v>11.2</v>
      </c>
      <c r="O13" s="9">
        <v>1.3352789581969844</v>
      </c>
      <c r="P13" s="9">
        <f t="shared" si="3"/>
        <v>101.15671641791045</v>
      </c>
      <c r="Q13" s="9">
        <f t="shared" si="4"/>
        <v>1.4216236438458481</v>
      </c>
    </row>
    <row r="14" spans="1:17" x14ac:dyDescent="0.25">
      <c r="A14" s="28">
        <v>98</v>
      </c>
      <c r="B14" s="11">
        <v>12.9</v>
      </c>
      <c r="C14" s="11">
        <v>13</v>
      </c>
      <c r="D14" s="11">
        <v>12.2</v>
      </c>
      <c r="E14" s="11">
        <v>12.2</v>
      </c>
      <c r="G14" s="14">
        <v>9</v>
      </c>
      <c r="H14" s="24">
        <v>1792</v>
      </c>
      <c r="I14" s="9" t="s">
        <v>88</v>
      </c>
      <c r="J14" s="24">
        <f t="shared" si="0"/>
        <v>3</v>
      </c>
      <c r="K14" s="9">
        <v>1</v>
      </c>
      <c r="L14" s="9">
        <f t="shared" si="1"/>
        <v>11.3</v>
      </c>
      <c r="M14" s="14">
        <f t="shared" si="2"/>
        <v>-2.5862068965517153</v>
      </c>
      <c r="O14" s="9">
        <v>1.3155773136643842</v>
      </c>
      <c r="P14" s="9">
        <f t="shared" si="3"/>
        <v>99.664179104477611</v>
      </c>
      <c r="Q14" s="9">
        <f t="shared" si="4"/>
        <v>-0.92729970326409727</v>
      </c>
    </row>
    <row r="15" spans="1:17" x14ac:dyDescent="0.25">
      <c r="A15" s="28">
        <v>99</v>
      </c>
      <c r="B15" s="11">
        <v>13</v>
      </c>
      <c r="C15" s="11">
        <v>13.8</v>
      </c>
      <c r="D15" s="11">
        <v>13.4</v>
      </c>
      <c r="E15" s="11">
        <v>13.8</v>
      </c>
      <c r="G15" s="14">
        <v>10</v>
      </c>
      <c r="H15" s="24">
        <v>1792</v>
      </c>
      <c r="I15" s="9" t="s">
        <v>89</v>
      </c>
      <c r="J15" s="24">
        <f t="shared" si="0"/>
        <v>3</v>
      </c>
      <c r="K15" s="9">
        <v>2</v>
      </c>
      <c r="L15" s="9">
        <f t="shared" si="1"/>
        <v>11.8</v>
      </c>
      <c r="M15" s="14">
        <f t="shared" si="2"/>
        <v>-2.4793388429752099</v>
      </c>
      <c r="O15" s="9">
        <v>1.2520395100467481</v>
      </c>
      <c r="P15" s="9">
        <f t="shared" si="3"/>
        <v>94.850746268656692</v>
      </c>
      <c r="Q15" s="9">
        <f t="shared" si="4"/>
        <v>-5.4667162513945868</v>
      </c>
    </row>
    <row r="16" spans="1:17" x14ac:dyDescent="0.25">
      <c r="A16" s="28">
        <v>1800</v>
      </c>
      <c r="B16" s="11">
        <v>15</v>
      </c>
      <c r="C16" s="14">
        <v>15</v>
      </c>
      <c r="D16" s="11">
        <v>15.1</v>
      </c>
      <c r="E16" s="11">
        <v>15.5</v>
      </c>
      <c r="G16" s="14">
        <v>11</v>
      </c>
      <c r="H16" s="24">
        <v>1792</v>
      </c>
      <c r="I16" s="9" t="s">
        <v>90</v>
      </c>
      <c r="J16" s="24">
        <f t="shared" si="0"/>
        <v>3</v>
      </c>
      <c r="K16" s="9">
        <v>3</v>
      </c>
      <c r="L16" s="9">
        <f t="shared" si="1"/>
        <v>11.4</v>
      </c>
      <c r="M16" s="14">
        <f t="shared" si="2"/>
        <v>-3.3898305084745886</v>
      </c>
      <c r="O16" s="9">
        <v>1.2875024702054285</v>
      </c>
      <c r="P16" s="9">
        <f t="shared" si="3"/>
        <v>97.537313432835788</v>
      </c>
      <c r="Q16" s="9">
        <f t="shared" si="4"/>
        <v>-1.9504876219055092</v>
      </c>
    </row>
    <row r="17" spans="1:17" x14ac:dyDescent="0.25">
      <c r="A17" s="25" t="s">
        <v>92</v>
      </c>
      <c r="B17" s="11">
        <v>16.399999999999999</v>
      </c>
      <c r="C17" s="14">
        <v>15.8</v>
      </c>
      <c r="D17" s="11">
        <v>15.3</v>
      </c>
      <c r="E17" s="11">
        <v>15.7</v>
      </c>
      <c r="G17" s="14">
        <v>12</v>
      </c>
      <c r="H17" s="24">
        <v>1792</v>
      </c>
      <c r="I17" s="9" t="s">
        <v>91</v>
      </c>
      <c r="J17" s="24">
        <f t="shared" si="0"/>
        <v>3</v>
      </c>
      <c r="K17" s="9">
        <v>4</v>
      </c>
      <c r="L17" s="9">
        <f t="shared" si="1"/>
        <v>11.2</v>
      </c>
      <c r="M17" s="14">
        <f t="shared" si="2"/>
        <v>0</v>
      </c>
      <c r="N17" s="9">
        <f>L17</f>
        <v>11.2</v>
      </c>
      <c r="O17" s="9">
        <v>1.3490701093698043</v>
      </c>
      <c r="P17" s="9">
        <f t="shared" si="3"/>
        <v>102.20149253731341</v>
      </c>
      <c r="Q17" s="9">
        <f t="shared" si="4"/>
        <v>1.032829214312045</v>
      </c>
    </row>
    <row r="18" spans="1:17" x14ac:dyDescent="0.25">
      <c r="A18" s="25" t="s">
        <v>93</v>
      </c>
      <c r="B18" s="11">
        <v>15.6</v>
      </c>
      <c r="C18" s="14">
        <v>16.8</v>
      </c>
      <c r="D18" s="11">
        <v>17</v>
      </c>
      <c r="E18" s="11">
        <v>17.399999999999999</v>
      </c>
      <c r="G18" s="14">
        <v>13</v>
      </c>
      <c r="H18" s="24">
        <v>1792</v>
      </c>
      <c r="I18" s="9" t="s">
        <v>88</v>
      </c>
      <c r="J18" s="24">
        <f t="shared" si="0"/>
        <v>4</v>
      </c>
      <c r="K18" s="9">
        <v>1</v>
      </c>
      <c r="L18" s="9">
        <f t="shared" si="1"/>
        <v>12</v>
      </c>
      <c r="M18" s="14">
        <f t="shared" si="2"/>
        <v>6.1946902654867131</v>
      </c>
      <c r="O18" s="9">
        <v>1.37714495282876</v>
      </c>
      <c r="P18" s="9">
        <f t="shared" si="3"/>
        <v>104.32835820895522</v>
      </c>
      <c r="Q18" s="9">
        <f t="shared" si="4"/>
        <v>4.679895170348189</v>
      </c>
    </row>
    <row r="19" spans="1:17" x14ac:dyDescent="0.25">
      <c r="A19" s="29" t="s">
        <v>94</v>
      </c>
      <c r="B19" s="11">
        <v>15.7</v>
      </c>
      <c r="C19" s="14">
        <v>16.2</v>
      </c>
      <c r="D19" s="11">
        <v>16.8</v>
      </c>
      <c r="E19" s="11">
        <v>17.3</v>
      </c>
      <c r="G19" s="14">
        <v>14</v>
      </c>
      <c r="H19" s="24">
        <v>1792</v>
      </c>
      <c r="I19" s="9" t="s">
        <v>89</v>
      </c>
      <c r="J19" s="24">
        <f t="shared" si="0"/>
        <v>4</v>
      </c>
      <c r="K19" s="9">
        <v>2</v>
      </c>
      <c r="L19" s="9">
        <f t="shared" si="1"/>
        <v>12.3</v>
      </c>
      <c r="M19" s="14">
        <f t="shared" si="2"/>
        <v>4.2372881355932179</v>
      </c>
      <c r="O19" s="9">
        <v>1.4377275097665054</v>
      </c>
      <c r="P19" s="9">
        <f t="shared" si="3"/>
        <v>108.91791044776114</v>
      </c>
      <c r="Q19" s="9">
        <f t="shared" si="4"/>
        <v>14.830841856805634</v>
      </c>
    </row>
    <row r="20" spans="1:17" x14ac:dyDescent="0.25">
      <c r="A20" s="25" t="s">
        <v>95</v>
      </c>
      <c r="B20" s="11">
        <v>17.600000000000001</v>
      </c>
      <c r="C20" s="14">
        <v>17.600000000000001</v>
      </c>
      <c r="D20" s="11">
        <v>17.100000000000001</v>
      </c>
      <c r="E20" s="11">
        <v>17.2</v>
      </c>
      <c r="G20" s="14">
        <v>15</v>
      </c>
      <c r="H20" s="24">
        <v>1792</v>
      </c>
      <c r="I20" s="9" t="s">
        <v>90</v>
      </c>
      <c r="J20" s="24">
        <f t="shared" si="0"/>
        <v>4</v>
      </c>
      <c r="K20" s="9">
        <v>3</v>
      </c>
      <c r="L20" s="9">
        <f t="shared" si="1"/>
        <v>11</v>
      </c>
      <c r="M20" s="14">
        <f t="shared" si="2"/>
        <v>-3.5087719298245617</v>
      </c>
      <c r="O20" s="9">
        <v>1.4618620243189406</v>
      </c>
      <c r="P20" s="9">
        <f t="shared" si="3"/>
        <v>110.74626865671635</v>
      </c>
      <c r="Q20" s="9">
        <f t="shared" si="4"/>
        <v>13.542463657230272</v>
      </c>
    </row>
    <row r="21" spans="1:17" x14ac:dyDescent="0.25">
      <c r="A21" s="30">
        <v>1805</v>
      </c>
      <c r="B21" s="11">
        <v>17.600000000000001</v>
      </c>
      <c r="C21" s="11">
        <v>16.899999999999999</v>
      </c>
      <c r="D21" s="11">
        <v>16.5</v>
      </c>
      <c r="E21" s="11">
        <v>16.5</v>
      </c>
      <c r="G21" s="14">
        <v>16</v>
      </c>
      <c r="H21" s="24">
        <v>1792</v>
      </c>
      <c r="I21" s="9" t="s">
        <v>91</v>
      </c>
      <c r="J21" s="24">
        <f t="shared" si="0"/>
        <v>4</v>
      </c>
      <c r="K21" s="9">
        <v>4</v>
      </c>
      <c r="L21" s="9">
        <f t="shared" si="1"/>
        <v>11.1</v>
      </c>
      <c r="M21" s="14">
        <f t="shared" si="2"/>
        <v>-0.8928571428571388</v>
      </c>
      <c r="N21" s="9">
        <f>L21</f>
        <v>11.1</v>
      </c>
      <c r="O21" s="9">
        <v>1.4313244752934102</v>
      </c>
      <c r="P21" s="9">
        <f t="shared" si="3"/>
        <v>108.43283582089546</v>
      </c>
      <c r="Q21" s="9">
        <f t="shared" si="4"/>
        <v>6.0971157356699308</v>
      </c>
    </row>
    <row r="22" spans="1:17" x14ac:dyDescent="0.25">
      <c r="A22" s="31" t="s">
        <v>96</v>
      </c>
      <c r="B22" s="11">
        <v>16.899999999999999</v>
      </c>
      <c r="C22" s="11">
        <v>17</v>
      </c>
      <c r="D22" s="11">
        <v>16.7</v>
      </c>
      <c r="E22" s="11">
        <v>16.600000000000001</v>
      </c>
      <c r="G22" s="14">
        <v>17</v>
      </c>
      <c r="H22" s="24">
        <v>1794</v>
      </c>
      <c r="I22" s="9" t="s">
        <v>88</v>
      </c>
      <c r="J22" s="24">
        <f t="shared" si="0"/>
        <v>5</v>
      </c>
      <c r="K22" s="9">
        <v>1</v>
      </c>
      <c r="L22" s="9">
        <f t="shared" si="1"/>
        <v>11.4</v>
      </c>
      <c r="M22" s="14">
        <f t="shared" si="2"/>
        <v>-5</v>
      </c>
      <c r="O22" s="9">
        <v>1.4766382577183907</v>
      </c>
      <c r="P22" s="9">
        <f t="shared" si="3"/>
        <v>111.86567164179098</v>
      </c>
      <c r="Q22" s="9">
        <f t="shared" si="4"/>
        <v>7.2246065808297004</v>
      </c>
    </row>
    <row r="23" spans="1:17" x14ac:dyDescent="0.25">
      <c r="A23" s="25" t="s">
        <v>97</v>
      </c>
      <c r="B23" s="11">
        <v>16.7</v>
      </c>
      <c r="C23" s="11">
        <v>16.8</v>
      </c>
      <c r="D23" s="11">
        <v>17</v>
      </c>
      <c r="E23" s="11">
        <v>16.399999999999999</v>
      </c>
      <c r="G23" s="14">
        <v>18</v>
      </c>
      <c r="H23" s="24">
        <v>1794</v>
      </c>
      <c r="I23" s="9" t="s">
        <v>89</v>
      </c>
      <c r="J23" s="24">
        <f t="shared" si="0"/>
        <v>5</v>
      </c>
      <c r="K23" s="9">
        <v>2</v>
      </c>
      <c r="L23" s="9">
        <f t="shared" si="1"/>
        <v>10.6</v>
      </c>
      <c r="M23" s="14">
        <f t="shared" si="2"/>
        <v>-13.82113821138212</v>
      </c>
      <c r="O23" s="9">
        <v>1.4490559553727504</v>
      </c>
      <c r="P23" s="9">
        <f t="shared" si="3"/>
        <v>109.77611940298502</v>
      </c>
      <c r="Q23" s="9">
        <f t="shared" si="4"/>
        <v>0.78794107571084737</v>
      </c>
    </row>
    <row r="24" spans="1:17" x14ac:dyDescent="0.25">
      <c r="A24" s="25" t="s">
        <v>98</v>
      </c>
      <c r="B24" s="11">
        <v>16.600000000000001</v>
      </c>
      <c r="C24" s="11">
        <v>17.2</v>
      </c>
      <c r="D24" s="11">
        <v>17.2</v>
      </c>
      <c r="E24" s="11">
        <v>17.399999999999999</v>
      </c>
      <c r="G24" s="14">
        <v>19</v>
      </c>
      <c r="H24" s="24">
        <v>1794</v>
      </c>
      <c r="I24" s="9" t="s">
        <v>90</v>
      </c>
      <c r="J24" s="24">
        <f t="shared" si="0"/>
        <v>5</v>
      </c>
      <c r="K24" s="9">
        <v>3</v>
      </c>
      <c r="L24" s="9">
        <f t="shared" si="1"/>
        <v>10.4</v>
      </c>
      <c r="M24" s="14">
        <f t="shared" si="2"/>
        <v>-5.4545454545454533</v>
      </c>
      <c r="O24" s="9">
        <v>1.4426529208996552</v>
      </c>
      <c r="P24" s="9">
        <f t="shared" si="3"/>
        <v>109.29104477611934</v>
      </c>
      <c r="Q24" s="9">
        <f t="shared" si="4"/>
        <v>-1.3140161725067401</v>
      </c>
    </row>
    <row r="25" spans="1:17" x14ac:dyDescent="0.25">
      <c r="A25" s="25" t="s">
        <v>99</v>
      </c>
      <c r="B25" s="11">
        <v>17.8</v>
      </c>
      <c r="C25" s="11">
        <v>18.5</v>
      </c>
      <c r="D25" s="11">
        <v>19.3</v>
      </c>
      <c r="E25" s="11">
        <v>19.899999999999999</v>
      </c>
      <c r="G25" s="14">
        <v>20</v>
      </c>
      <c r="H25" s="24">
        <v>1794</v>
      </c>
      <c r="I25" s="9" t="s">
        <v>91</v>
      </c>
      <c r="J25" s="24">
        <f t="shared" si="0"/>
        <v>5</v>
      </c>
      <c r="K25" s="9">
        <v>4</v>
      </c>
      <c r="L25" s="9">
        <f t="shared" si="1"/>
        <v>11</v>
      </c>
      <c r="M25" s="14">
        <f t="shared" si="2"/>
        <v>-0.90090090090089348</v>
      </c>
      <c r="N25" s="9">
        <f>L25</f>
        <v>11</v>
      </c>
      <c r="O25" s="9">
        <v>1.4539813665059007</v>
      </c>
      <c r="P25" s="9">
        <f t="shared" si="3"/>
        <v>110.14925373134324</v>
      </c>
      <c r="Q25" s="9">
        <f t="shared" si="4"/>
        <v>1.582931865106687</v>
      </c>
    </row>
    <row r="26" spans="1:17" x14ac:dyDescent="0.25">
      <c r="A26" s="28">
        <v>1810</v>
      </c>
      <c r="B26" s="11">
        <v>20.399999999999999</v>
      </c>
      <c r="C26" s="11">
        <v>21.3</v>
      </c>
      <c r="D26" s="11">
        <v>24.2</v>
      </c>
      <c r="E26" s="11">
        <v>24.2</v>
      </c>
      <c r="G26" s="14">
        <v>21</v>
      </c>
      <c r="H26" s="13">
        <v>1795</v>
      </c>
      <c r="I26" s="9" t="s">
        <v>88</v>
      </c>
      <c r="J26" s="24">
        <f t="shared" si="0"/>
        <v>6</v>
      </c>
      <c r="K26" s="9">
        <v>1</v>
      </c>
      <c r="L26" s="9">
        <f t="shared" si="1"/>
        <v>12.4</v>
      </c>
      <c r="M26" s="14">
        <f t="shared" si="2"/>
        <v>8.771929824561397</v>
      </c>
      <c r="O26" s="9">
        <v>1.5470716369224371</v>
      </c>
      <c r="P26" s="9">
        <f t="shared" si="3"/>
        <v>117.2014925373134</v>
      </c>
      <c r="Q26" s="9">
        <f t="shared" si="4"/>
        <v>4.7698465643762802</v>
      </c>
    </row>
    <row r="27" spans="1:17" x14ac:dyDescent="0.25">
      <c r="A27" s="28">
        <v>11</v>
      </c>
      <c r="B27" s="11">
        <v>23.3</v>
      </c>
      <c r="C27" s="11">
        <v>23.6</v>
      </c>
      <c r="D27" s="11">
        <v>23.3</v>
      </c>
      <c r="E27" s="11">
        <v>22.9</v>
      </c>
      <c r="G27" s="14">
        <v>22</v>
      </c>
      <c r="H27" s="13">
        <v>1795</v>
      </c>
      <c r="I27" s="9" t="s">
        <v>89</v>
      </c>
      <c r="J27" s="24">
        <f t="shared" si="0"/>
        <v>6</v>
      </c>
      <c r="K27" s="9">
        <v>2</v>
      </c>
      <c r="L27" s="9">
        <f t="shared" si="1"/>
        <v>10.9</v>
      </c>
      <c r="M27" s="14">
        <f t="shared" si="2"/>
        <v>2.8301886792452819</v>
      </c>
      <c r="O27" s="9">
        <v>1.6534605173984784</v>
      </c>
      <c r="P27" s="9">
        <f t="shared" si="3"/>
        <v>125.26119402985069</v>
      </c>
      <c r="Q27" s="9">
        <f t="shared" si="4"/>
        <v>14.106050305914351</v>
      </c>
    </row>
    <row r="28" spans="1:17" x14ac:dyDescent="0.25">
      <c r="A28" s="28">
        <v>12</v>
      </c>
      <c r="B28" s="11">
        <v>23.3</v>
      </c>
      <c r="C28" s="11">
        <v>22.9</v>
      </c>
      <c r="D28" s="11">
        <v>23.5</v>
      </c>
      <c r="E28" s="11">
        <v>23.3</v>
      </c>
      <c r="G28" s="14">
        <v>23</v>
      </c>
      <c r="H28" s="13">
        <v>1795</v>
      </c>
      <c r="I28" s="9" t="s">
        <v>90</v>
      </c>
      <c r="J28" s="24">
        <f t="shared" si="0"/>
        <v>6</v>
      </c>
      <c r="K28" s="9">
        <v>3</v>
      </c>
      <c r="L28" s="9">
        <f t="shared" si="1"/>
        <v>11</v>
      </c>
      <c r="M28" s="14">
        <f t="shared" si="2"/>
        <v>5.7692307692307594</v>
      </c>
      <c r="O28" s="9">
        <v>1.8248648248321009</v>
      </c>
      <c r="P28" s="9">
        <f t="shared" si="3"/>
        <v>138.24626865671635</v>
      </c>
      <c r="Q28" s="9">
        <f t="shared" si="4"/>
        <v>26.493683851143757</v>
      </c>
    </row>
    <row r="29" spans="1:17" x14ac:dyDescent="0.25">
      <c r="A29" s="28">
        <v>13</v>
      </c>
      <c r="B29" s="11">
        <v>23.9</v>
      </c>
      <c r="C29" s="11">
        <v>23.9</v>
      </c>
      <c r="D29" s="11">
        <v>24</v>
      </c>
      <c r="E29" s="11">
        <v>24.3</v>
      </c>
      <c r="G29" s="14">
        <v>24</v>
      </c>
      <c r="H29" s="13">
        <v>1795</v>
      </c>
      <c r="I29" s="9" t="s">
        <v>91</v>
      </c>
      <c r="J29" s="24">
        <f t="shared" si="0"/>
        <v>6</v>
      </c>
      <c r="K29" s="9">
        <v>4</v>
      </c>
      <c r="L29" s="9">
        <f t="shared" si="1"/>
        <v>11.6</v>
      </c>
      <c r="M29" s="14">
        <f t="shared" si="2"/>
        <v>5.4545454545454533</v>
      </c>
      <c r="N29" s="9">
        <f>L29</f>
        <v>11.6</v>
      </c>
      <c r="O29" s="9">
        <v>1.766252432347615</v>
      </c>
      <c r="P29" s="9">
        <f t="shared" si="3"/>
        <v>133.80597014925365</v>
      </c>
      <c r="Q29" s="9">
        <f t="shared" si="4"/>
        <v>21.47696476964768</v>
      </c>
    </row>
    <row r="30" spans="1:17" x14ac:dyDescent="0.25">
      <c r="A30" s="28">
        <v>14</v>
      </c>
      <c r="B30" s="11">
        <v>25.2</v>
      </c>
      <c r="C30" s="11">
        <v>25.9</v>
      </c>
      <c r="D30" s="11">
        <v>28.6</v>
      </c>
      <c r="E30" s="11">
        <v>28</v>
      </c>
      <c r="G30" s="14">
        <v>25</v>
      </c>
      <c r="H30" s="24">
        <v>1796</v>
      </c>
      <c r="I30" s="9" t="s">
        <v>88</v>
      </c>
      <c r="J30" s="24">
        <f t="shared" si="0"/>
        <v>7</v>
      </c>
      <c r="K30" s="9">
        <v>1</v>
      </c>
      <c r="L30" s="9">
        <f t="shared" si="1"/>
        <v>10.8</v>
      </c>
      <c r="M30" s="14">
        <f t="shared" si="2"/>
        <v>-12.903225806451616</v>
      </c>
      <c r="O30" s="9">
        <v>1.8243722837187859</v>
      </c>
      <c r="P30" s="9">
        <f t="shared" si="3"/>
        <v>138.20895522388054</v>
      </c>
      <c r="Q30" s="9">
        <f t="shared" si="4"/>
        <v>17.924227952881253</v>
      </c>
    </row>
    <row r="31" spans="1:17" x14ac:dyDescent="0.25">
      <c r="A31" s="28">
        <v>1815</v>
      </c>
      <c r="B31" s="11">
        <v>27.3</v>
      </c>
      <c r="C31" s="11">
        <v>27</v>
      </c>
      <c r="D31" s="11">
        <v>27.2</v>
      </c>
      <c r="E31" s="11">
        <v>26.1</v>
      </c>
      <c r="G31" s="14">
        <v>26</v>
      </c>
      <c r="H31" s="24">
        <v>1796</v>
      </c>
      <c r="I31" s="9" t="s">
        <v>89</v>
      </c>
      <c r="J31" s="24">
        <f t="shared" si="0"/>
        <v>7</v>
      </c>
      <c r="K31" s="9">
        <v>2</v>
      </c>
      <c r="L31" s="9">
        <f t="shared" si="1"/>
        <v>10.8</v>
      </c>
      <c r="M31" s="14">
        <f t="shared" si="2"/>
        <v>-0.91743119266055828</v>
      </c>
      <c r="O31" s="9">
        <v>1.7273416843957294</v>
      </c>
      <c r="P31" s="9">
        <f t="shared" si="3"/>
        <v>130.85820895522383</v>
      </c>
      <c r="Q31" s="9">
        <f t="shared" si="4"/>
        <v>4.4682752457551373</v>
      </c>
    </row>
    <row r="32" spans="1:17" x14ac:dyDescent="0.25">
      <c r="A32" s="28">
        <v>16</v>
      </c>
      <c r="B32" s="11">
        <v>26.6</v>
      </c>
      <c r="C32" s="11">
        <v>26.4</v>
      </c>
      <c r="D32" s="11">
        <v>27.2</v>
      </c>
      <c r="E32" s="11">
        <v>26.1</v>
      </c>
      <c r="G32" s="14">
        <v>27</v>
      </c>
      <c r="H32" s="24">
        <v>1796</v>
      </c>
      <c r="I32" s="9" t="s">
        <v>90</v>
      </c>
      <c r="J32" s="24">
        <f t="shared" si="0"/>
        <v>7</v>
      </c>
      <c r="K32" s="9">
        <v>3</v>
      </c>
      <c r="L32" s="9">
        <f t="shared" si="1"/>
        <v>9.6999999999999993</v>
      </c>
      <c r="M32" s="14">
        <f t="shared" si="2"/>
        <v>-11.818181818181827</v>
      </c>
      <c r="O32" s="9">
        <v>1.6938488886903091</v>
      </c>
      <c r="P32" s="9">
        <f t="shared" si="3"/>
        <v>128.32089552238801</v>
      </c>
      <c r="Q32" s="9">
        <f t="shared" si="4"/>
        <v>-7.1794871794871824</v>
      </c>
    </row>
    <row r="33" spans="1:17" x14ac:dyDescent="0.25">
      <c r="A33" s="28">
        <v>17</v>
      </c>
      <c r="B33" s="11">
        <v>27.1</v>
      </c>
      <c r="C33" s="11">
        <v>27.5</v>
      </c>
      <c r="D33" s="11">
        <v>29.5</v>
      </c>
      <c r="E33" s="11">
        <v>28.9</v>
      </c>
      <c r="G33" s="14">
        <v>28</v>
      </c>
      <c r="H33" s="24">
        <v>1796</v>
      </c>
      <c r="I33" s="9" t="s">
        <v>91</v>
      </c>
      <c r="J33" s="24">
        <f t="shared" si="0"/>
        <v>7</v>
      </c>
      <c r="K33" s="9">
        <v>4</v>
      </c>
      <c r="L33" s="9">
        <f t="shared" si="1"/>
        <v>9.6</v>
      </c>
      <c r="M33" s="14">
        <f t="shared" si="2"/>
        <v>-17.241379310344826</v>
      </c>
      <c r="N33" s="9">
        <f>L33</f>
        <v>9.6</v>
      </c>
      <c r="O33" s="9">
        <v>1.6189826394664282</v>
      </c>
      <c r="P33" s="9">
        <f t="shared" si="3"/>
        <v>122.64925373134325</v>
      </c>
      <c r="Q33" s="9">
        <f t="shared" si="4"/>
        <v>-8.3379810373675127</v>
      </c>
    </row>
    <row r="34" spans="1:17" x14ac:dyDescent="0.25">
      <c r="A34" s="28">
        <v>18</v>
      </c>
      <c r="B34" s="11">
        <v>28.4</v>
      </c>
      <c r="C34" s="11">
        <v>27.5</v>
      </c>
      <c r="D34" s="11">
        <v>26.9</v>
      </c>
      <c r="E34" s="11">
        <v>26</v>
      </c>
      <c r="G34" s="14">
        <v>29</v>
      </c>
      <c r="H34" s="13">
        <v>1797</v>
      </c>
      <c r="I34" s="9" t="s">
        <v>88</v>
      </c>
      <c r="J34" s="24">
        <f t="shared" si="0"/>
        <v>8</v>
      </c>
      <c r="K34" s="9">
        <v>1</v>
      </c>
      <c r="L34" s="9">
        <f t="shared" si="1"/>
        <v>9.8000000000000007</v>
      </c>
      <c r="M34" s="14">
        <f t="shared" si="2"/>
        <v>-9.2592592592592524</v>
      </c>
      <c r="O34" s="9">
        <v>1.5864749259876378</v>
      </c>
      <c r="P34" s="9">
        <f t="shared" si="3"/>
        <v>120.18656716417908</v>
      </c>
      <c r="Q34" s="9">
        <f t="shared" si="4"/>
        <v>-13.039956803455709</v>
      </c>
    </row>
    <row r="35" spans="1:17" x14ac:dyDescent="0.25">
      <c r="A35" s="28">
        <v>19</v>
      </c>
      <c r="B35" s="11">
        <v>25.8</v>
      </c>
      <c r="C35" s="11">
        <v>25.4</v>
      </c>
      <c r="D35" s="11">
        <v>25.5</v>
      </c>
      <c r="E35" s="11">
        <v>23.9</v>
      </c>
      <c r="G35" s="14">
        <v>30</v>
      </c>
      <c r="H35" s="13">
        <v>1797</v>
      </c>
      <c r="I35" s="9" t="s">
        <v>89</v>
      </c>
      <c r="J35" s="24">
        <f t="shared" si="0"/>
        <v>8</v>
      </c>
      <c r="K35" s="9">
        <v>2</v>
      </c>
      <c r="L35" s="9">
        <f t="shared" si="1"/>
        <v>11.7</v>
      </c>
      <c r="M35" s="14">
        <f t="shared" si="2"/>
        <v>8.3333333333333286</v>
      </c>
      <c r="O35" s="9">
        <v>1.5298326979564119</v>
      </c>
      <c r="P35" s="9">
        <f t="shared" si="3"/>
        <v>115.89552238805966</v>
      </c>
      <c r="Q35" s="9">
        <f t="shared" si="4"/>
        <v>-11.434274308525801</v>
      </c>
    </row>
    <row r="36" spans="1:17" x14ac:dyDescent="0.25">
      <c r="A36" s="28">
        <v>1820</v>
      </c>
      <c r="B36" s="11">
        <v>24.1</v>
      </c>
      <c r="C36" s="11">
        <v>23.8</v>
      </c>
      <c r="D36" s="11">
        <v>24.5</v>
      </c>
      <c r="E36" s="11">
        <v>23.3</v>
      </c>
      <c r="G36" s="14">
        <v>31</v>
      </c>
      <c r="H36" s="13">
        <v>1797</v>
      </c>
      <c r="I36" s="9" t="s">
        <v>90</v>
      </c>
      <c r="J36" s="24">
        <f t="shared" si="0"/>
        <v>8</v>
      </c>
      <c r="K36" s="9">
        <v>3</v>
      </c>
      <c r="L36" s="9">
        <f t="shared" si="1"/>
        <v>11</v>
      </c>
      <c r="M36" s="14">
        <f t="shared" si="2"/>
        <v>13.402061855670112</v>
      </c>
      <c r="O36" s="9">
        <v>1.532295403522987</v>
      </c>
      <c r="P36" s="9">
        <f t="shared" si="3"/>
        <v>116.08208955223877</v>
      </c>
      <c r="Q36" s="9">
        <f t="shared" si="4"/>
        <v>-9.537656295434715</v>
      </c>
    </row>
    <row r="37" spans="1:17" x14ac:dyDescent="0.25">
      <c r="A37" s="28">
        <v>21</v>
      </c>
      <c r="B37" s="11">
        <v>24.2</v>
      </c>
      <c r="C37" s="11">
        <v>22.9</v>
      </c>
      <c r="D37" s="11">
        <v>20.7</v>
      </c>
      <c r="E37" s="11">
        <v>18.5</v>
      </c>
      <c r="G37" s="14">
        <v>32</v>
      </c>
      <c r="H37" s="13">
        <v>1797</v>
      </c>
      <c r="I37" s="9" t="s">
        <v>91</v>
      </c>
      <c r="J37" s="24">
        <f t="shared" si="0"/>
        <v>8</v>
      </c>
      <c r="K37" s="9">
        <v>4</v>
      </c>
      <c r="L37" s="9">
        <f t="shared" si="1"/>
        <v>11.4</v>
      </c>
      <c r="M37" s="14">
        <f t="shared" si="2"/>
        <v>18.75</v>
      </c>
      <c r="N37" s="9">
        <f>L37</f>
        <v>11.4</v>
      </c>
      <c r="O37" s="9">
        <v>1.6268632972794679</v>
      </c>
      <c r="P37" s="9">
        <f t="shared" si="3"/>
        <v>123.24626865671635</v>
      </c>
      <c r="Q37" s="9">
        <f t="shared" si="4"/>
        <v>0.48676604806813373</v>
      </c>
    </row>
    <row r="38" spans="1:17" x14ac:dyDescent="0.25">
      <c r="A38" s="28">
        <v>22</v>
      </c>
      <c r="B38" s="11">
        <v>18.600000000000001</v>
      </c>
      <c r="C38" s="11">
        <v>17.3</v>
      </c>
      <c r="D38" s="11">
        <v>18.399999999999999</v>
      </c>
      <c r="E38" s="11">
        <v>17.2</v>
      </c>
      <c r="G38" s="14">
        <v>33</v>
      </c>
      <c r="H38" s="24">
        <v>1798</v>
      </c>
      <c r="I38" s="9" t="s">
        <v>88</v>
      </c>
      <c r="J38" s="24">
        <f t="shared" si="0"/>
        <v>9</v>
      </c>
      <c r="K38" s="9">
        <v>1</v>
      </c>
      <c r="L38" s="9">
        <f t="shared" si="1"/>
        <v>12.9</v>
      </c>
      <c r="M38" s="14">
        <f t="shared" si="2"/>
        <v>31.632653061224488</v>
      </c>
      <c r="O38" s="9">
        <v>1.5874600082142674</v>
      </c>
      <c r="P38" s="9">
        <f t="shared" si="3"/>
        <v>120.26119402985069</v>
      </c>
      <c r="Q38" s="9">
        <f t="shared" si="4"/>
        <v>6.2092517851581874E-2</v>
      </c>
    </row>
    <row r="39" spans="1:17" x14ac:dyDescent="0.25">
      <c r="A39" s="28">
        <v>23</v>
      </c>
      <c r="B39" s="11">
        <v>18.100000000000001</v>
      </c>
      <c r="C39" s="11">
        <v>18</v>
      </c>
      <c r="D39" s="11">
        <v>19.3</v>
      </c>
      <c r="E39" s="11">
        <v>19.100000000000001</v>
      </c>
      <c r="G39" s="14">
        <v>34</v>
      </c>
      <c r="H39" s="24">
        <v>1798</v>
      </c>
      <c r="I39" s="9" t="s">
        <v>89</v>
      </c>
      <c r="J39" s="24">
        <f t="shared" si="0"/>
        <v>9</v>
      </c>
      <c r="K39" s="9">
        <v>2</v>
      </c>
      <c r="L39" s="9">
        <f t="shared" si="1"/>
        <v>13</v>
      </c>
      <c r="M39" s="14">
        <f t="shared" si="2"/>
        <v>11.111111111111114</v>
      </c>
      <c r="O39" s="9">
        <v>1.6042064060669776</v>
      </c>
      <c r="P39" s="9">
        <f t="shared" si="3"/>
        <v>121.52985074626859</v>
      </c>
      <c r="Q39" s="9">
        <f t="shared" si="4"/>
        <v>4.8615582743077681</v>
      </c>
    </row>
    <row r="40" spans="1:17" x14ac:dyDescent="0.25">
      <c r="A40" s="28">
        <v>24</v>
      </c>
      <c r="B40" s="11">
        <v>19.7</v>
      </c>
      <c r="C40" s="11">
        <v>19.899999999999999</v>
      </c>
      <c r="D40" s="11">
        <v>20.6</v>
      </c>
      <c r="E40" s="11">
        <v>20.3</v>
      </c>
      <c r="G40" s="14">
        <v>35</v>
      </c>
      <c r="H40" s="24">
        <v>1798</v>
      </c>
      <c r="I40" s="9" t="s">
        <v>90</v>
      </c>
      <c r="J40" s="24">
        <f t="shared" si="0"/>
        <v>9</v>
      </c>
      <c r="K40" s="9">
        <v>3</v>
      </c>
      <c r="L40" s="9">
        <f t="shared" si="1"/>
        <v>12.2</v>
      </c>
      <c r="M40" s="14">
        <f t="shared" si="2"/>
        <v>10.909090909090907</v>
      </c>
      <c r="O40" s="9">
        <v>1.6012511593870873</v>
      </c>
      <c r="P40" s="9">
        <f t="shared" si="3"/>
        <v>121.30597014925364</v>
      </c>
      <c r="Q40" s="9">
        <f t="shared" si="4"/>
        <v>4.5001607200256615</v>
      </c>
    </row>
    <row r="41" spans="1:17" x14ac:dyDescent="0.25">
      <c r="A41" s="21">
        <v>1825</v>
      </c>
      <c r="B41" s="14">
        <v>21</v>
      </c>
      <c r="C41" s="14">
        <v>19.8</v>
      </c>
      <c r="D41" s="14">
        <v>19.7</v>
      </c>
      <c r="E41" s="14">
        <v>19.600000000000001</v>
      </c>
      <c r="G41" s="14">
        <v>36</v>
      </c>
      <c r="H41" s="24">
        <v>1798</v>
      </c>
      <c r="I41" s="9" t="s">
        <v>91</v>
      </c>
      <c r="J41" s="24">
        <f t="shared" si="0"/>
        <v>9</v>
      </c>
      <c r="K41" s="9">
        <v>4</v>
      </c>
      <c r="L41" s="9">
        <f t="shared" si="1"/>
        <v>12.2</v>
      </c>
      <c r="M41" s="14">
        <f t="shared" si="2"/>
        <v>7.0175438596491233</v>
      </c>
      <c r="N41" s="9">
        <f>L41</f>
        <v>12.2</v>
      </c>
      <c r="O41" s="9">
        <v>1.5854898437610068</v>
      </c>
      <c r="P41" s="9">
        <f t="shared" si="3"/>
        <v>120.11194029850736</v>
      </c>
      <c r="Q41" s="9">
        <f t="shared" si="4"/>
        <v>-2.5431425976385356</v>
      </c>
    </row>
    <row r="42" spans="1:17" x14ac:dyDescent="0.25">
      <c r="A42" s="21">
        <v>26</v>
      </c>
      <c r="B42" s="14">
        <v>24.5</v>
      </c>
      <c r="C42" s="14">
        <v>22.9</v>
      </c>
      <c r="D42" s="14">
        <v>21.7</v>
      </c>
      <c r="E42" s="14">
        <v>20</v>
      </c>
      <c r="G42" s="14">
        <v>37</v>
      </c>
      <c r="H42" s="13">
        <v>1799</v>
      </c>
      <c r="I42" s="9" t="s">
        <v>88</v>
      </c>
      <c r="J42" s="24">
        <f t="shared" si="0"/>
        <v>10</v>
      </c>
      <c r="K42" s="9">
        <v>1</v>
      </c>
      <c r="L42" s="9">
        <f t="shared" si="1"/>
        <v>13</v>
      </c>
      <c r="M42" s="14">
        <f t="shared" si="2"/>
        <v>0.77519379844960667</v>
      </c>
      <c r="O42" s="9">
        <v>1.6337588728658774</v>
      </c>
      <c r="P42" s="9">
        <f t="shared" si="3"/>
        <v>123.76865671641779</v>
      </c>
      <c r="Q42" s="9">
        <f t="shared" si="4"/>
        <v>2.9165373875271001</v>
      </c>
    </row>
    <row r="43" spans="1:17" x14ac:dyDescent="0.25">
      <c r="A43" s="21">
        <v>27</v>
      </c>
      <c r="B43" s="14">
        <v>21.3</v>
      </c>
      <c r="C43" s="14">
        <v>21.7</v>
      </c>
      <c r="D43" s="14">
        <v>22.5</v>
      </c>
      <c r="E43" s="14">
        <v>20.9</v>
      </c>
      <c r="G43" s="14">
        <v>38</v>
      </c>
      <c r="H43" s="13">
        <v>1799</v>
      </c>
      <c r="I43" s="9" t="s">
        <v>89</v>
      </c>
      <c r="J43" s="24">
        <f t="shared" si="0"/>
        <v>10</v>
      </c>
      <c r="K43" s="9">
        <v>2</v>
      </c>
      <c r="L43" s="9">
        <f t="shared" si="1"/>
        <v>13.8</v>
      </c>
      <c r="M43" s="14">
        <f t="shared" si="2"/>
        <v>6.1538461538461604</v>
      </c>
      <c r="O43" s="9">
        <v>1.8140289203391697</v>
      </c>
      <c r="P43" s="9">
        <f t="shared" si="3"/>
        <v>137.42537313432823</v>
      </c>
      <c r="Q43" s="9">
        <f t="shared" si="4"/>
        <v>13.079521031624139</v>
      </c>
    </row>
    <row r="44" spans="1:17" x14ac:dyDescent="0.25">
      <c r="A44" s="21">
        <v>28</v>
      </c>
      <c r="B44" s="14">
        <v>21.3</v>
      </c>
      <c r="C44" s="14">
        <v>20.6</v>
      </c>
      <c r="D44" s="14">
        <v>21.5</v>
      </c>
      <c r="E44" s="14">
        <v>20.399999999999999</v>
      </c>
      <c r="G44" s="14">
        <v>39</v>
      </c>
      <c r="H44" s="13">
        <v>1799</v>
      </c>
      <c r="I44" s="9" t="s">
        <v>90</v>
      </c>
      <c r="J44" s="24">
        <f t="shared" si="0"/>
        <v>10</v>
      </c>
      <c r="K44" s="9">
        <v>3</v>
      </c>
      <c r="L44" s="9">
        <f t="shared" si="1"/>
        <v>13.4</v>
      </c>
      <c r="M44" s="14">
        <f t="shared" si="2"/>
        <v>9.8360655737704974</v>
      </c>
      <c r="O44" s="9">
        <v>1.923373047495101</v>
      </c>
      <c r="P44" s="9">
        <f t="shared" si="3"/>
        <v>145.70895522388045</v>
      </c>
      <c r="Q44" s="9">
        <f t="shared" si="4"/>
        <v>20.116887111657917</v>
      </c>
    </row>
    <row r="45" spans="1:17" x14ac:dyDescent="0.25">
      <c r="A45" s="21">
        <v>29</v>
      </c>
      <c r="B45" s="14">
        <v>20.3</v>
      </c>
      <c r="C45" s="14">
        <v>19.5</v>
      </c>
      <c r="D45" s="14">
        <v>19.7</v>
      </c>
      <c r="E45" s="14">
        <v>18.899999999999999</v>
      </c>
      <c r="G45" s="14">
        <v>40</v>
      </c>
      <c r="H45" s="13">
        <v>1799</v>
      </c>
      <c r="I45" s="9" t="s">
        <v>91</v>
      </c>
      <c r="J45" s="24">
        <f t="shared" si="0"/>
        <v>10</v>
      </c>
      <c r="K45" s="9">
        <v>4</v>
      </c>
      <c r="L45" s="9">
        <f t="shared" si="1"/>
        <v>13.8</v>
      </c>
      <c r="M45" s="14">
        <f t="shared" si="2"/>
        <v>13.114754098360663</v>
      </c>
      <c r="N45" s="9">
        <f>L45</f>
        <v>13.8</v>
      </c>
      <c r="O45" s="9">
        <v>1.9942989678124619</v>
      </c>
      <c r="P45" s="9">
        <f t="shared" si="3"/>
        <v>151.08208955223864</v>
      </c>
      <c r="Q45" s="9">
        <f t="shared" si="4"/>
        <v>25.784405094749886</v>
      </c>
    </row>
    <row r="46" spans="1:17" x14ac:dyDescent="0.25">
      <c r="A46" s="28">
        <v>1830</v>
      </c>
      <c r="B46" s="11">
        <v>20</v>
      </c>
      <c r="C46" s="11">
        <v>21</v>
      </c>
      <c r="D46" s="11">
        <v>21.3</v>
      </c>
      <c r="E46" s="11">
        <v>19.600000000000001</v>
      </c>
      <c r="G46" s="14">
        <v>41</v>
      </c>
      <c r="H46" s="24">
        <v>1800</v>
      </c>
      <c r="I46" s="9" t="s">
        <v>88</v>
      </c>
      <c r="J46" s="24">
        <f t="shared" si="0"/>
        <v>11</v>
      </c>
      <c r="K46" s="9">
        <v>1</v>
      </c>
      <c r="L46" s="1">
        <f t="shared" si="1"/>
        <v>15</v>
      </c>
      <c r="M46" s="14">
        <f t="shared" si="2"/>
        <v>15.384615384615387</v>
      </c>
      <c r="O46" s="9">
        <v>2.1336881028806087</v>
      </c>
      <c r="P46" s="9">
        <f t="shared" si="3"/>
        <v>161.64179104477594</v>
      </c>
      <c r="Q46" s="9">
        <f t="shared" si="4"/>
        <v>30.59993970455227</v>
      </c>
    </row>
    <row r="47" spans="1:17" x14ac:dyDescent="0.25">
      <c r="A47" s="30">
        <v>31</v>
      </c>
      <c r="B47" s="11">
        <v>19.600000000000001</v>
      </c>
      <c r="C47" s="11">
        <v>18.600000000000001</v>
      </c>
      <c r="D47" s="11">
        <v>18.7</v>
      </c>
      <c r="E47" s="11">
        <v>17.7</v>
      </c>
      <c r="G47" s="14">
        <v>42</v>
      </c>
      <c r="H47" s="24">
        <v>1800</v>
      </c>
      <c r="I47" s="9" t="s">
        <v>89</v>
      </c>
      <c r="J47" s="24">
        <f t="shared" si="0"/>
        <v>11</v>
      </c>
      <c r="K47" s="9">
        <v>2</v>
      </c>
      <c r="L47" s="9">
        <f t="shared" si="1"/>
        <v>15</v>
      </c>
      <c r="M47" s="14">
        <f t="shared" si="2"/>
        <v>8.6956521739130324</v>
      </c>
      <c r="O47" s="9">
        <v>2.2957341291612461</v>
      </c>
      <c r="P47" s="9">
        <f t="shared" si="3"/>
        <v>173.91791044776099</v>
      </c>
      <c r="Q47" s="9">
        <f t="shared" si="4"/>
        <v>26.55443931577517</v>
      </c>
    </row>
    <row r="48" spans="1:17" x14ac:dyDescent="0.25">
      <c r="A48" s="28">
        <v>32</v>
      </c>
      <c r="B48" s="11">
        <v>18.3</v>
      </c>
      <c r="C48" s="11">
        <v>18</v>
      </c>
      <c r="D48" s="11">
        <v>18.100000000000001</v>
      </c>
      <c r="E48" s="11">
        <v>17.899999999999999</v>
      </c>
      <c r="G48" s="14">
        <v>43</v>
      </c>
      <c r="H48" s="24">
        <v>1800</v>
      </c>
      <c r="I48" s="9" t="s">
        <v>90</v>
      </c>
      <c r="J48" s="24">
        <f t="shared" si="0"/>
        <v>11</v>
      </c>
      <c r="K48" s="9">
        <v>3</v>
      </c>
      <c r="L48" s="9">
        <f t="shared" si="1"/>
        <v>15.1</v>
      </c>
      <c r="M48" s="14">
        <f t="shared" si="2"/>
        <v>12.686567164179095</v>
      </c>
      <c r="O48" s="9">
        <v>2.2208678799373649</v>
      </c>
      <c r="P48" s="9">
        <f t="shared" si="3"/>
        <v>168.24626865671624</v>
      </c>
      <c r="Q48" s="9">
        <f t="shared" si="4"/>
        <v>15.467349551856586</v>
      </c>
    </row>
    <row r="49" spans="1:33" x14ac:dyDescent="0.25">
      <c r="A49" s="32">
        <v>33</v>
      </c>
      <c r="B49" s="11">
        <v>19.2</v>
      </c>
      <c r="C49" s="11">
        <v>19.2</v>
      </c>
      <c r="D49" s="11">
        <v>19.8</v>
      </c>
      <c r="E49" s="11">
        <v>18.3</v>
      </c>
      <c r="G49" s="14">
        <v>44</v>
      </c>
      <c r="H49" s="24">
        <v>1800</v>
      </c>
      <c r="I49" s="9" t="s">
        <v>91</v>
      </c>
      <c r="J49" s="24">
        <f t="shared" si="0"/>
        <v>11</v>
      </c>
      <c r="K49" s="9">
        <v>4</v>
      </c>
      <c r="L49" s="9">
        <f t="shared" si="1"/>
        <v>15.5</v>
      </c>
      <c r="M49" s="14">
        <f t="shared" si="2"/>
        <v>12.318840579710141</v>
      </c>
      <c r="N49" s="9">
        <f>L49</f>
        <v>15.5</v>
      </c>
      <c r="O49" s="9">
        <v>2.2735697790620706</v>
      </c>
      <c r="P49" s="9">
        <f t="shared" si="3"/>
        <v>172.23880597014906</v>
      </c>
      <c r="Q49" s="9">
        <f t="shared" si="4"/>
        <v>14.003457643862674</v>
      </c>
    </row>
    <row r="50" spans="1:33" x14ac:dyDescent="0.25">
      <c r="A50" s="30">
        <v>34</v>
      </c>
      <c r="B50" s="11">
        <v>19.100000000000001</v>
      </c>
      <c r="C50" s="11">
        <v>18.899999999999999</v>
      </c>
      <c r="D50" s="14">
        <v>19.100000000000001</v>
      </c>
      <c r="E50" s="11">
        <v>18.2</v>
      </c>
      <c r="G50" s="14">
        <v>45</v>
      </c>
      <c r="H50" s="13">
        <v>1801</v>
      </c>
      <c r="I50" s="9" t="s">
        <v>88</v>
      </c>
      <c r="J50" s="24">
        <f t="shared" si="0"/>
        <v>12</v>
      </c>
      <c r="K50" s="9">
        <v>1</v>
      </c>
      <c r="L50" s="9">
        <f t="shared" si="1"/>
        <v>16.399999999999999</v>
      </c>
      <c r="M50" s="14">
        <f t="shared" si="2"/>
        <v>9.3333333333333144</v>
      </c>
      <c r="O50" s="9">
        <v>2.5883035504703598</v>
      </c>
      <c r="P50" s="9">
        <f t="shared" si="3"/>
        <v>196.08208955223859</v>
      </c>
      <c r="Q50" s="9">
        <f t="shared" si="4"/>
        <v>21.306555863342567</v>
      </c>
    </row>
    <row r="51" spans="1:33" x14ac:dyDescent="0.25">
      <c r="A51" s="28">
        <v>1835</v>
      </c>
      <c r="B51" s="11">
        <v>18.5</v>
      </c>
      <c r="C51" s="11">
        <v>18.399999999999999</v>
      </c>
      <c r="D51" s="11">
        <v>18.3</v>
      </c>
      <c r="E51" s="14">
        <v>17.2</v>
      </c>
      <c r="G51" s="14">
        <v>46</v>
      </c>
      <c r="H51" s="13">
        <v>1801</v>
      </c>
      <c r="I51" s="9" t="s">
        <v>89</v>
      </c>
      <c r="J51" s="24">
        <f t="shared" si="0"/>
        <v>12</v>
      </c>
      <c r="K51" s="9">
        <v>2</v>
      </c>
      <c r="L51" s="9">
        <f t="shared" si="1"/>
        <v>15.8</v>
      </c>
      <c r="M51" s="14">
        <f t="shared" si="2"/>
        <v>5.3333333333333286</v>
      </c>
      <c r="O51" s="9">
        <v>2.4006453862973425</v>
      </c>
      <c r="P51" s="9">
        <f t="shared" si="3"/>
        <v>181.86567164179084</v>
      </c>
      <c r="Q51" s="9">
        <f t="shared" si="4"/>
        <v>4.5698347993992741</v>
      </c>
    </row>
    <row r="52" spans="1:33" x14ac:dyDescent="0.25">
      <c r="A52" s="28">
        <v>36</v>
      </c>
      <c r="B52" s="11">
        <v>18</v>
      </c>
      <c r="C52" s="11">
        <v>17.899999999999999</v>
      </c>
      <c r="D52" s="11">
        <v>18.100000000000001</v>
      </c>
      <c r="E52" s="11">
        <v>17.3</v>
      </c>
      <c r="G52" s="14">
        <v>47</v>
      </c>
      <c r="H52" s="13">
        <v>1801</v>
      </c>
      <c r="I52" s="9" t="s">
        <v>90</v>
      </c>
      <c r="J52" s="24">
        <f t="shared" si="0"/>
        <v>12</v>
      </c>
      <c r="K52" s="9">
        <v>3</v>
      </c>
      <c r="L52" s="9">
        <f t="shared" si="1"/>
        <v>15.3</v>
      </c>
      <c r="M52" s="14">
        <f t="shared" si="2"/>
        <v>1.3245033112582831</v>
      </c>
      <c r="O52" s="9">
        <v>2.2607637101158811</v>
      </c>
      <c r="P52" s="9">
        <f t="shared" si="3"/>
        <v>171.26865671641775</v>
      </c>
      <c r="Q52" s="9">
        <f t="shared" si="4"/>
        <v>1.796407185628766</v>
      </c>
    </row>
    <row r="53" spans="1:33" x14ac:dyDescent="0.25">
      <c r="A53" s="32">
        <v>37</v>
      </c>
      <c r="B53" s="11">
        <v>18.3</v>
      </c>
      <c r="C53" s="11">
        <v>18.2</v>
      </c>
      <c r="D53" s="11">
        <v>18.8</v>
      </c>
      <c r="E53" s="11">
        <v>17.899999999999999</v>
      </c>
      <c r="G53" s="14">
        <v>48</v>
      </c>
      <c r="H53" s="13">
        <v>1801</v>
      </c>
      <c r="I53" s="9" t="s">
        <v>91</v>
      </c>
      <c r="J53" s="24">
        <f t="shared" si="0"/>
        <v>12</v>
      </c>
      <c r="K53" s="9">
        <v>4</v>
      </c>
      <c r="L53" s="9">
        <f t="shared" si="1"/>
        <v>15.7</v>
      </c>
      <c r="M53" s="14">
        <f t="shared" si="2"/>
        <v>1.2903225806451672</v>
      </c>
      <c r="N53" s="9">
        <f>L53</f>
        <v>15.7</v>
      </c>
      <c r="O53" s="9">
        <v>1.9524329731806864</v>
      </c>
      <c r="P53" s="9">
        <f t="shared" si="3"/>
        <v>147.91044776119386</v>
      </c>
      <c r="Q53" s="9">
        <f t="shared" si="4"/>
        <v>-14.124783362218366</v>
      </c>
    </row>
    <row r="54" spans="1:33" x14ac:dyDescent="0.25">
      <c r="A54" s="33">
        <v>38</v>
      </c>
      <c r="B54" s="11">
        <v>18.899999999999999</v>
      </c>
      <c r="C54" s="11">
        <v>19</v>
      </c>
      <c r="D54" s="11">
        <v>19.600000000000001</v>
      </c>
      <c r="E54" s="11">
        <v>18.3</v>
      </c>
      <c r="G54" s="14">
        <v>49</v>
      </c>
      <c r="H54" s="24">
        <v>1802</v>
      </c>
      <c r="I54" s="9" t="s">
        <v>88</v>
      </c>
      <c r="J54" s="24">
        <f t="shared" si="0"/>
        <v>13</v>
      </c>
      <c r="K54" s="9">
        <v>1</v>
      </c>
      <c r="L54" s="9">
        <f t="shared" si="1"/>
        <v>15.6</v>
      </c>
      <c r="M54" s="14">
        <f t="shared" si="2"/>
        <v>-4.8780487804878021</v>
      </c>
      <c r="O54" s="9">
        <v>1.9026863207358709</v>
      </c>
      <c r="P54" s="9">
        <f t="shared" si="3"/>
        <v>144.14179104477597</v>
      </c>
      <c r="Q54" s="9">
        <f t="shared" si="4"/>
        <v>-26.489058039961932</v>
      </c>
    </row>
    <row r="55" spans="1:33" x14ac:dyDescent="0.25">
      <c r="A55" s="30">
        <v>39</v>
      </c>
      <c r="B55" s="11">
        <v>18.3</v>
      </c>
      <c r="C55" s="11">
        <v>18.100000000000001</v>
      </c>
      <c r="D55" s="11">
        <v>17.899999999999999</v>
      </c>
      <c r="E55" s="11">
        <v>16.5</v>
      </c>
      <c r="G55" s="14">
        <v>50</v>
      </c>
      <c r="H55" s="24">
        <v>1802</v>
      </c>
      <c r="I55" s="9" t="s">
        <v>89</v>
      </c>
      <c r="J55" s="24">
        <f t="shared" si="0"/>
        <v>13</v>
      </c>
      <c r="K55" s="9">
        <v>2</v>
      </c>
      <c r="L55" s="9">
        <f t="shared" si="1"/>
        <v>16.8</v>
      </c>
      <c r="M55" s="14">
        <f t="shared" si="2"/>
        <v>6.3291139240506311</v>
      </c>
      <c r="O55" s="9">
        <v>1.7701927612541339</v>
      </c>
      <c r="P55" s="9">
        <f t="shared" si="3"/>
        <v>134.10447761194015</v>
      </c>
      <c r="Q55" s="9">
        <f t="shared" si="4"/>
        <v>-26.26179729175216</v>
      </c>
    </row>
    <row r="56" spans="1:33" x14ac:dyDescent="0.25">
      <c r="A56" s="30">
        <v>1840</v>
      </c>
      <c r="B56" s="11">
        <v>16.899999999999999</v>
      </c>
      <c r="C56" s="11">
        <v>16.899999999999999</v>
      </c>
      <c r="D56" s="11">
        <v>17.3</v>
      </c>
      <c r="E56" s="11">
        <v>16.2</v>
      </c>
      <c r="G56" s="14">
        <v>51</v>
      </c>
      <c r="H56" s="24">
        <v>1802</v>
      </c>
      <c r="I56" s="9" t="s">
        <v>90</v>
      </c>
      <c r="J56" s="24">
        <f t="shared" si="0"/>
        <v>13</v>
      </c>
      <c r="K56" s="9">
        <v>3</v>
      </c>
      <c r="L56" s="9">
        <f t="shared" si="1"/>
        <v>17</v>
      </c>
      <c r="M56" s="14">
        <f t="shared" si="2"/>
        <v>11.1111111111111</v>
      </c>
      <c r="O56" s="9">
        <v>1.7775808779538587</v>
      </c>
      <c r="P56" s="9">
        <f t="shared" si="3"/>
        <v>134.66417910447745</v>
      </c>
      <c r="Q56" s="9">
        <f t="shared" si="4"/>
        <v>-21.372549019607874</v>
      </c>
    </row>
    <row r="57" spans="1:33" x14ac:dyDescent="0.25">
      <c r="A57" s="28">
        <v>41</v>
      </c>
      <c r="B57" s="11">
        <v>16.600000000000001</v>
      </c>
      <c r="C57" s="11">
        <v>16.7</v>
      </c>
      <c r="D57" s="11">
        <v>17.600000000000001</v>
      </c>
      <c r="E57" s="11">
        <v>16.7</v>
      </c>
      <c r="G57" s="14">
        <v>52</v>
      </c>
      <c r="H57" s="24">
        <v>1802</v>
      </c>
      <c r="I57" s="9" t="s">
        <v>91</v>
      </c>
      <c r="J57" s="24">
        <f t="shared" si="0"/>
        <v>13</v>
      </c>
      <c r="K57" s="9">
        <v>4</v>
      </c>
      <c r="L57" s="9">
        <f t="shared" si="1"/>
        <v>17.399999999999999</v>
      </c>
      <c r="M57" s="14">
        <f t="shared" si="2"/>
        <v>10.828025477707001</v>
      </c>
      <c r="N57" s="9">
        <f>L57</f>
        <v>17.399999999999999</v>
      </c>
      <c r="O57" s="9">
        <v>1.7716703845940787</v>
      </c>
      <c r="P57" s="9">
        <f t="shared" si="3"/>
        <v>134.2164179104476</v>
      </c>
      <c r="Q57" s="9">
        <f t="shared" si="4"/>
        <v>-9.2583249243188845</v>
      </c>
    </row>
    <row r="58" spans="1:33" x14ac:dyDescent="0.25">
      <c r="A58" s="28">
        <v>42</v>
      </c>
      <c r="B58" s="11">
        <v>17</v>
      </c>
      <c r="C58" s="11">
        <v>17.899999999999999</v>
      </c>
      <c r="D58" s="11">
        <v>20</v>
      </c>
      <c r="E58" s="11">
        <v>19.3</v>
      </c>
      <c r="G58" s="14">
        <v>53</v>
      </c>
      <c r="H58" s="13">
        <v>1803</v>
      </c>
      <c r="I58" s="9" t="s">
        <v>88</v>
      </c>
      <c r="J58" s="24">
        <f t="shared" si="0"/>
        <v>14</v>
      </c>
      <c r="K58" s="9">
        <v>1</v>
      </c>
      <c r="L58" s="9">
        <f t="shared" si="1"/>
        <v>15.7</v>
      </c>
      <c r="M58" s="14">
        <f t="shared" si="2"/>
        <v>0.64102564102564941</v>
      </c>
      <c r="O58" s="9">
        <v>1.7780734190671736</v>
      </c>
      <c r="P58" s="9">
        <f t="shared" si="3"/>
        <v>134.70149253731327</v>
      </c>
      <c r="Q58" s="9">
        <f t="shared" si="4"/>
        <v>-6.549314004659621</v>
      </c>
    </row>
    <row r="59" spans="1:33" x14ac:dyDescent="0.25">
      <c r="A59" s="21">
        <v>43</v>
      </c>
      <c r="B59" s="11">
        <v>20.2</v>
      </c>
      <c r="C59" s="11">
        <v>19.399999999999999</v>
      </c>
      <c r="D59" s="11">
        <v>19.600000000000001</v>
      </c>
      <c r="E59" s="11">
        <v>19.100000000000001</v>
      </c>
      <c r="G59" s="14">
        <v>54</v>
      </c>
      <c r="H59" s="13">
        <v>1803</v>
      </c>
      <c r="I59" s="9" t="s">
        <v>89</v>
      </c>
      <c r="J59" s="24">
        <f t="shared" si="0"/>
        <v>14</v>
      </c>
      <c r="K59" s="9">
        <v>2</v>
      </c>
      <c r="L59" s="9">
        <f t="shared" si="1"/>
        <v>16.2</v>
      </c>
      <c r="M59" s="14">
        <f t="shared" si="2"/>
        <v>-3.5714285714285694</v>
      </c>
      <c r="O59" s="9">
        <v>1.826834989285359</v>
      </c>
      <c r="P59" s="9">
        <f t="shared" si="3"/>
        <v>138.3955223880595</v>
      </c>
      <c r="Q59" s="9">
        <f t="shared" si="4"/>
        <v>3.1997774067890532</v>
      </c>
    </row>
    <row r="60" spans="1:33" x14ac:dyDescent="0.25">
      <c r="A60" s="28">
        <v>44</v>
      </c>
      <c r="B60" s="11">
        <v>21.3</v>
      </c>
      <c r="C60" s="11">
        <v>21.3</v>
      </c>
      <c r="D60" s="11">
        <v>21.5</v>
      </c>
      <c r="E60" s="11">
        <v>21.1</v>
      </c>
      <c r="G60" s="14">
        <v>55</v>
      </c>
      <c r="H60" s="13">
        <v>1803</v>
      </c>
      <c r="I60" s="9" t="s">
        <v>90</v>
      </c>
      <c r="J60" s="24">
        <f t="shared" si="0"/>
        <v>14</v>
      </c>
      <c r="K60" s="9">
        <v>3</v>
      </c>
      <c r="L60" s="9">
        <f t="shared" si="1"/>
        <v>16.8</v>
      </c>
      <c r="M60" s="14">
        <f t="shared" si="2"/>
        <v>-1.1764705882352899</v>
      </c>
      <c r="O60" s="9">
        <v>1.8440739282513843</v>
      </c>
      <c r="P60" s="9">
        <f t="shared" si="3"/>
        <v>139.70149253731324</v>
      </c>
      <c r="Q60" s="9">
        <f t="shared" si="4"/>
        <v>3.7406483790523595</v>
      </c>
    </row>
    <row r="61" spans="1:33" x14ac:dyDescent="0.25">
      <c r="A61" s="32">
        <v>1845</v>
      </c>
      <c r="B61" s="11">
        <v>21.1</v>
      </c>
      <c r="C61" s="11">
        <v>21.7</v>
      </c>
      <c r="D61" s="11">
        <v>22.1</v>
      </c>
      <c r="E61" s="11">
        <v>22.1</v>
      </c>
      <c r="G61" s="14">
        <v>56</v>
      </c>
      <c r="H61" s="13">
        <v>1803</v>
      </c>
      <c r="I61" s="9" t="s">
        <v>91</v>
      </c>
      <c r="J61" s="24">
        <f t="shared" si="0"/>
        <v>14</v>
      </c>
      <c r="K61" s="9">
        <v>4</v>
      </c>
      <c r="L61" s="9">
        <f t="shared" si="1"/>
        <v>17.3</v>
      </c>
      <c r="M61" s="14">
        <f t="shared" si="2"/>
        <v>-0.57471264367815422</v>
      </c>
      <c r="N61" s="9">
        <f>L61</f>
        <v>17.3</v>
      </c>
      <c r="O61" s="9">
        <v>1.8568799971975742</v>
      </c>
      <c r="P61" s="9">
        <f t="shared" si="3"/>
        <v>140.67164179104455</v>
      </c>
      <c r="Q61" s="9">
        <f t="shared" si="4"/>
        <v>4.8095635251598168</v>
      </c>
    </row>
    <row r="62" spans="1:33" x14ac:dyDescent="0.25">
      <c r="A62" s="28">
        <v>46</v>
      </c>
      <c r="B62" s="11">
        <v>21.1</v>
      </c>
      <c r="C62" s="11">
        <v>21</v>
      </c>
      <c r="D62" s="11">
        <v>21.3</v>
      </c>
      <c r="E62" s="11">
        <v>21.3</v>
      </c>
      <c r="G62" s="14">
        <v>57</v>
      </c>
      <c r="H62" s="24">
        <v>1804</v>
      </c>
      <c r="I62" s="9" t="s">
        <v>88</v>
      </c>
      <c r="J62" s="24">
        <f t="shared" si="0"/>
        <v>15</v>
      </c>
      <c r="K62" s="9">
        <v>1</v>
      </c>
      <c r="L62" s="9">
        <f t="shared" si="1"/>
        <v>17.600000000000001</v>
      </c>
      <c r="M62" s="14">
        <f t="shared" si="2"/>
        <v>12.101910828025495</v>
      </c>
      <c r="O62" s="9">
        <v>1.8012228513929784</v>
      </c>
      <c r="P62" s="9">
        <f t="shared" si="3"/>
        <v>136.4552238805968</v>
      </c>
      <c r="Q62" s="9">
        <f t="shared" si="4"/>
        <v>1.3019390581717118</v>
      </c>
      <c r="AG62" s="9">
        <f>1.022^(1821-1797)</f>
        <v>1.6858599720110374</v>
      </c>
    </row>
    <row r="63" spans="1:33" x14ac:dyDescent="0.25">
      <c r="A63" s="28">
        <v>47</v>
      </c>
      <c r="B63" s="11">
        <v>20.7</v>
      </c>
      <c r="C63" s="11">
        <v>20</v>
      </c>
      <c r="D63" s="11">
        <v>19.3</v>
      </c>
      <c r="E63" s="11">
        <v>20</v>
      </c>
      <c r="G63" s="14">
        <v>58</v>
      </c>
      <c r="H63" s="24">
        <v>1804</v>
      </c>
      <c r="I63" s="9" t="s">
        <v>89</v>
      </c>
      <c r="J63" s="24">
        <f t="shared" si="0"/>
        <v>15</v>
      </c>
      <c r="K63" s="9">
        <v>2</v>
      </c>
      <c r="L63" s="9">
        <f t="shared" si="1"/>
        <v>17.600000000000001</v>
      </c>
      <c r="M63" s="14">
        <f t="shared" si="2"/>
        <v>8.6419753086419888</v>
      </c>
      <c r="O63" s="9">
        <v>1.7421179177951778</v>
      </c>
      <c r="P63" s="9">
        <f t="shared" si="3"/>
        <v>131.97761194029829</v>
      </c>
      <c r="Q63" s="9">
        <f t="shared" si="4"/>
        <v>-4.6373685629549897</v>
      </c>
    </row>
    <row r="64" spans="1:33" x14ac:dyDescent="0.25">
      <c r="A64" s="30">
        <v>48</v>
      </c>
      <c r="B64" s="11">
        <v>19.2</v>
      </c>
      <c r="C64" s="11">
        <v>19.100000000000001</v>
      </c>
      <c r="D64" s="11">
        <v>19.3</v>
      </c>
      <c r="E64" s="11">
        <v>18.8</v>
      </c>
      <c r="G64" s="14">
        <v>59</v>
      </c>
      <c r="H64" s="24">
        <v>1804</v>
      </c>
      <c r="I64" s="9" t="s">
        <v>90</v>
      </c>
      <c r="J64" s="24">
        <f t="shared" si="0"/>
        <v>15</v>
      </c>
      <c r="K64" s="9">
        <v>3</v>
      </c>
      <c r="L64" s="9">
        <f t="shared" si="1"/>
        <v>17.100000000000001</v>
      </c>
      <c r="M64" s="14">
        <f t="shared" si="2"/>
        <v>1.7857142857142918</v>
      </c>
      <c r="O64" s="9">
        <v>1.839641058231549</v>
      </c>
      <c r="P64" s="9">
        <f t="shared" si="3"/>
        <v>139.36567164179084</v>
      </c>
      <c r="Q64" s="9">
        <f t="shared" si="4"/>
        <v>-0.24038461538462741</v>
      </c>
    </row>
    <row r="65" spans="1:32" x14ac:dyDescent="0.25">
      <c r="A65" s="30">
        <v>49</v>
      </c>
      <c r="B65" s="11">
        <v>19.3</v>
      </c>
      <c r="C65" s="11">
        <v>19.7</v>
      </c>
      <c r="D65" s="11">
        <v>19.7</v>
      </c>
      <c r="E65" s="11">
        <v>19.399999999999999</v>
      </c>
      <c r="G65" s="14">
        <v>60</v>
      </c>
      <c r="H65" s="24">
        <v>1804</v>
      </c>
      <c r="I65" s="9" t="s">
        <v>91</v>
      </c>
      <c r="J65" s="24">
        <f t="shared" si="0"/>
        <v>15</v>
      </c>
      <c r="K65" s="9">
        <v>4</v>
      </c>
      <c r="L65" s="9">
        <f t="shared" si="1"/>
        <v>17.2</v>
      </c>
      <c r="M65" s="14">
        <f t="shared" si="2"/>
        <v>-0.57803468208092568</v>
      </c>
      <c r="N65" s="9">
        <f>L65</f>
        <v>17.2</v>
      </c>
      <c r="O65" s="9">
        <v>1.9612987132203556</v>
      </c>
      <c r="P65" s="9">
        <f t="shared" si="3"/>
        <v>148.58208955223859</v>
      </c>
      <c r="Q65" s="9">
        <f t="shared" si="4"/>
        <v>5.6233421750663126</v>
      </c>
    </row>
    <row r="66" spans="1:32" x14ac:dyDescent="0.25">
      <c r="A66" s="30">
        <v>1850</v>
      </c>
      <c r="B66" s="11">
        <v>19.600000000000001</v>
      </c>
      <c r="C66" s="11">
        <v>20.8</v>
      </c>
      <c r="D66" s="11">
        <v>21.1</v>
      </c>
      <c r="E66" s="11">
        <v>20.399999999999999</v>
      </c>
      <c r="G66" s="14">
        <v>61</v>
      </c>
      <c r="H66" s="13">
        <v>1805</v>
      </c>
      <c r="I66" s="9" t="s">
        <v>88</v>
      </c>
      <c r="J66" s="24">
        <f t="shared" si="0"/>
        <v>16</v>
      </c>
      <c r="K66" s="9">
        <v>1</v>
      </c>
      <c r="L66" s="9">
        <f t="shared" si="1"/>
        <v>17.600000000000001</v>
      </c>
      <c r="M66" s="14">
        <f t="shared" si="2"/>
        <v>0</v>
      </c>
      <c r="O66" s="9">
        <v>2.0351798802176067</v>
      </c>
      <c r="P66" s="9">
        <f t="shared" si="3"/>
        <v>154.1791044776117</v>
      </c>
      <c r="Q66" s="9">
        <f t="shared" si="4"/>
        <v>12.988788624555653</v>
      </c>
    </row>
    <row r="67" spans="1:32" x14ac:dyDescent="0.25">
      <c r="G67" s="14">
        <v>62</v>
      </c>
      <c r="H67" s="13">
        <v>1805</v>
      </c>
      <c r="I67" s="9" t="s">
        <v>89</v>
      </c>
      <c r="J67" s="24">
        <f t="shared" si="0"/>
        <v>16</v>
      </c>
      <c r="K67" s="9">
        <v>2</v>
      </c>
      <c r="L67" s="9">
        <f t="shared" si="1"/>
        <v>16.899999999999999</v>
      </c>
      <c r="M67" s="14">
        <f t="shared" si="2"/>
        <v>-3.9772727272727479</v>
      </c>
      <c r="O67" s="9">
        <v>2.0208961879314713</v>
      </c>
      <c r="P67" s="9">
        <f t="shared" si="3"/>
        <v>153.09701492537289</v>
      </c>
      <c r="Q67" s="9">
        <f t="shared" si="4"/>
        <v>16.002261803788514</v>
      </c>
    </row>
    <row r="68" spans="1:32" x14ac:dyDescent="0.25">
      <c r="G68" s="14">
        <v>63</v>
      </c>
      <c r="H68" s="13">
        <v>1805</v>
      </c>
      <c r="I68" s="9" t="s">
        <v>90</v>
      </c>
      <c r="J68" s="24">
        <f t="shared" si="0"/>
        <v>16</v>
      </c>
      <c r="K68" s="9">
        <v>3</v>
      </c>
      <c r="L68" s="9">
        <f t="shared" si="1"/>
        <v>16.5</v>
      </c>
      <c r="M68" s="14">
        <f t="shared" si="2"/>
        <v>-3.5087719298245759</v>
      </c>
      <c r="O68" s="9">
        <v>2.0440456202572759</v>
      </c>
      <c r="P68" s="9">
        <f t="shared" si="3"/>
        <v>154.85074626865642</v>
      </c>
      <c r="Q68" s="9">
        <f t="shared" si="4"/>
        <v>11.111111111111072</v>
      </c>
      <c r="AF68" s="9">
        <f>1.022^25</f>
        <v>1.7229488913952802</v>
      </c>
    </row>
    <row r="69" spans="1:32" x14ac:dyDescent="0.25">
      <c r="G69" s="14">
        <v>64</v>
      </c>
      <c r="H69" s="13">
        <v>1805</v>
      </c>
      <c r="I69" s="9" t="s">
        <v>91</v>
      </c>
      <c r="J69" s="24">
        <f t="shared" si="0"/>
        <v>16</v>
      </c>
      <c r="K69" s="9">
        <v>4</v>
      </c>
      <c r="L69" s="9">
        <f t="shared" si="1"/>
        <v>16.5</v>
      </c>
      <c r="M69" s="14">
        <f t="shared" si="2"/>
        <v>-4.0697674418604635</v>
      </c>
      <c r="N69" s="9">
        <f>L69</f>
        <v>16.5</v>
      </c>
      <c r="O69" s="9">
        <v>1.9509553498407399</v>
      </c>
      <c r="P69" s="9">
        <f t="shared" si="3"/>
        <v>147.7985074626863</v>
      </c>
      <c r="Q69" s="9">
        <f t="shared" si="4"/>
        <v>-0.52737317930690608</v>
      </c>
    </row>
    <row r="70" spans="1:32" x14ac:dyDescent="0.25">
      <c r="G70" s="14">
        <v>65</v>
      </c>
      <c r="H70" s="24">
        <v>1806</v>
      </c>
      <c r="I70" s="9" t="s">
        <v>88</v>
      </c>
      <c r="J70" s="24">
        <f t="shared" si="0"/>
        <v>17</v>
      </c>
      <c r="K70" s="9">
        <v>1</v>
      </c>
      <c r="L70" s="9">
        <f t="shared" si="1"/>
        <v>16.899999999999999</v>
      </c>
      <c r="M70" s="14">
        <f t="shared" si="2"/>
        <v>-3.9772727272727479</v>
      </c>
      <c r="O70" s="9">
        <v>1.9662241243535046</v>
      </c>
      <c r="P70" s="9">
        <f t="shared" si="3"/>
        <v>148.95522388059672</v>
      </c>
      <c r="Q70" s="9">
        <f t="shared" si="4"/>
        <v>-3.3881897386254138</v>
      </c>
    </row>
    <row r="71" spans="1:32" x14ac:dyDescent="0.25">
      <c r="G71" s="14">
        <v>66</v>
      </c>
      <c r="H71" s="24">
        <v>1806</v>
      </c>
      <c r="I71" s="9" t="s">
        <v>89</v>
      </c>
      <c r="J71" s="24">
        <f t="shared" ref="J71:J134" si="5">ROUNDUP(G71/4,0)</f>
        <v>17</v>
      </c>
      <c r="K71" s="9">
        <v>2</v>
      </c>
      <c r="L71" s="9">
        <f t="shared" ref="L71:L134" si="6">INDEX($B$6:$E$66,J71,K71)</f>
        <v>17</v>
      </c>
      <c r="M71" s="14">
        <f t="shared" si="2"/>
        <v>0.59171597633137196</v>
      </c>
      <c r="O71" s="9">
        <v>2.0208961879314704</v>
      </c>
      <c r="P71" s="9">
        <f t="shared" si="3"/>
        <v>153.09701492537283</v>
      </c>
      <c r="Q71" s="9">
        <f t="shared" si="4"/>
        <v>0</v>
      </c>
    </row>
    <row r="72" spans="1:32" x14ac:dyDescent="0.25">
      <c r="G72" s="14">
        <v>67</v>
      </c>
      <c r="H72" s="24">
        <v>1806</v>
      </c>
      <c r="I72" s="9" t="s">
        <v>90</v>
      </c>
      <c r="J72" s="24">
        <f t="shared" si="5"/>
        <v>17</v>
      </c>
      <c r="K72" s="9">
        <v>3</v>
      </c>
      <c r="L72" s="9">
        <f t="shared" si="6"/>
        <v>16.7</v>
      </c>
      <c r="M72" s="14">
        <f t="shared" si="2"/>
        <v>1.2121212121212182</v>
      </c>
      <c r="O72" s="9">
        <v>1.9957765911524052</v>
      </c>
      <c r="P72" s="9">
        <f t="shared" si="3"/>
        <v>151.19402985074598</v>
      </c>
      <c r="Q72" s="9">
        <f t="shared" si="4"/>
        <v>-2.3614457831325382</v>
      </c>
    </row>
    <row r="73" spans="1:32" x14ac:dyDescent="0.25">
      <c r="G73" s="14">
        <v>68</v>
      </c>
      <c r="H73" s="24">
        <v>1806</v>
      </c>
      <c r="I73" s="9" t="s">
        <v>91</v>
      </c>
      <c r="J73" s="24">
        <f t="shared" si="5"/>
        <v>17</v>
      </c>
      <c r="K73" s="9">
        <v>4</v>
      </c>
      <c r="L73" s="9">
        <f t="shared" si="6"/>
        <v>16.600000000000001</v>
      </c>
      <c r="M73" s="14">
        <f t="shared" si="2"/>
        <v>0.60606060606062329</v>
      </c>
      <c r="N73" s="9">
        <f>L73</f>
        <v>16.600000000000001</v>
      </c>
      <c r="O73" s="9">
        <v>1.9662241243535046</v>
      </c>
      <c r="P73" s="9">
        <f t="shared" si="3"/>
        <v>148.95522388059672</v>
      </c>
      <c r="Q73" s="9">
        <f t="shared" si="4"/>
        <v>0.78263064882602862</v>
      </c>
    </row>
    <row r="74" spans="1:32" x14ac:dyDescent="0.25">
      <c r="G74" s="14">
        <v>69</v>
      </c>
      <c r="H74" s="13">
        <v>1807</v>
      </c>
      <c r="I74" s="9" t="s">
        <v>88</v>
      </c>
      <c r="J74" s="24">
        <f t="shared" si="5"/>
        <v>18</v>
      </c>
      <c r="K74" s="9">
        <v>1</v>
      </c>
      <c r="L74" s="9">
        <f t="shared" si="6"/>
        <v>16.7</v>
      </c>
      <c r="M74" s="14">
        <f t="shared" ref="M74:M137" si="7">100*L74/L70-100</f>
        <v>-1.1834319526627155</v>
      </c>
      <c r="O74" s="9">
        <v>1.9578509254271497</v>
      </c>
      <c r="P74" s="9">
        <f t="shared" ref="P74:P137" si="8">100*O74/AVERAGE($O$6:$O$9)</f>
        <v>148.32089552238776</v>
      </c>
      <c r="Q74" s="9">
        <f t="shared" si="4"/>
        <v>-0.42585170340679213</v>
      </c>
    </row>
    <row r="75" spans="1:32" x14ac:dyDescent="0.25">
      <c r="G75" s="14">
        <v>70</v>
      </c>
      <c r="H75" s="13">
        <v>1807</v>
      </c>
      <c r="I75" s="9" t="s">
        <v>89</v>
      </c>
      <c r="J75" s="24">
        <f t="shared" si="5"/>
        <v>18</v>
      </c>
      <c r="K75" s="9">
        <v>2</v>
      </c>
      <c r="L75" s="9">
        <f t="shared" si="6"/>
        <v>16.8</v>
      </c>
      <c r="M75" s="14">
        <f t="shared" si="7"/>
        <v>-1.1764705882352899</v>
      </c>
      <c r="O75" s="9">
        <v>1.9420896098010694</v>
      </c>
      <c r="P75" s="9">
        <f t="shared" si="8"/>
        <v>147.1268656716415</v>
      </c>
      <c r="Q75" s="9">
        <f t="shared" ref="Q75:Q138" si="9">100*O75/O71-100</f>
        <v>-3.899585669022656</v>
      </c>
    </row>
    <row r="76" spans="1:32" x14ac:dyDescent="0.25">
      <c r="G76" s="14">
        <v>71</v>
      </c>
      <c r="H76" s="13">
        <v>1807</v>
      </c>
      <c r="I76" s="9" t="s">
        <v>90</v>
      </c>
      <c r="J76" s="24">
        <f t="shared" si="5"/>
        <v>18</v>
      </c>
      <c r="K76" s="9">
        <v>3</v>
      </c>
      <c r="L76" s="9">
        <f t="shared" si="6"/>
        <v>17</v>
      </c>
      <c r="M76" s="14">
        <f t="shared" si="7"/>
        <v>1.7964071856287518</v>
      </c>
      <c r="O76" s="9">
        <v>1.9337164108747145</v>
      </c>
      <c r="P76" s="9">
        <f t="shared" si="8"/>
        <v>146.49253731343256</v>
      </c>
      <c r="Q76" s="9">
        <f t="shared" si="9"/>
        <v>-3.1095755182625737</v>
      </c>
    </row>
    <row r="77" spans="1:32" x14ac:dyDescent="0.25">
      <c r="G77" s="14">
        <v>72</v>
      </c>
      <c r="H77" s="13">
        <v>1807</v>
      </c>
      <c r="I77" s="9" t="s">
        <v>91</v>
      </c>
      <c r="J77" s="24">
        <f t="shared" si="5"/>
        <v>18</v>
      </c>
      <c r="K77" s="9">
        <v>4</v>
      </c>
      <c r="L77" s="9">
        <f t="shared" si="6"/>
        <v>16.399999999999999</v>
      </c>
      <c r="M77" s="14">
        <f t="shared" si="7"/>
        <v>-1.2048192771084558</v>
      </c>
      <c r="N77" s="9">
        <f>L77</f>
        <v>16.399999999999999</v>
      </c>
      <c r="O77" s="9">
        <v>1.9223879652684694</v>
      </c>
      <c r="P77" s="9">
        <f t="shared" si="8"/>
        <v>145.63432835820868</v>
      </c>
      <c r="Q77" s="9">
        <f t="shared" si="9"/>
        <v>-2.2294589178356432</v>
      </c>
    </row>
    <row r="78" spans="1:32" x14ac:dyDescent="0.25">
      <c r="G78" s="14">
        <v>73</v>
      </c>
      <c r="H78" s="24">
        <v>1808</v>
      </c>
      <c r="I78" s="9" t="s">
        <v>88</v>
      </c>
      <c r="J78" s="24">
        <f t="shared" si="5"/>
        <v>19</v>
      </c>
      <c r="K78" s="9">
        <v>1</v>
      </c>
      <c r="L78" s="9">
        <f t="shared" si="6"/>
        <v>16.600000000000001</v>
      </c>
      <c r="M78" s="14">
        <f t="shared" si="7"/>
        <v>-0.59880239520956025</v>
      </c>
      <c r="O78" s="9">
        <v>1.9893735566793105</v>
      </c>
      <c r="P78" s="9">
        <f t="shared" si="8"/>
        <v>150.70895522388034</v>
      </c>
      <c r="Q78" s="9">
        <f t="shared" si="9"/>
        <v>1.6100628930817891</v>
      </c>
    </row>
    <row r="79" spans="1:32" x14ac:dyDescent="0.25">
      <c r="G79" s="14">
        <v>74</v>
      </c>
      <c r="H79" s="24">
        <v>1808</v>
      </c>
      <c r="I79" s="9" t="s">
        <v>89</v>
      </c>
      <c r="J79" s="24">
        <f t="shared" si="5"/>
        <v>19</v>
      </c>
      <c r="K79" s="9">
        <v>2</v>
      </c>
      <c r="L79" s="9">
        <f t="shared" si="6"/>
        <v>17.2</v>
      </c>
      <c r="M79" s="14">
        <f t="shared" si="7"/>
        <v>2.3809523809523796</v>
      </c>
      <c r="O79" s="9">
        <v>2.0883743204556269</v>
      </c>
      <c r="P79" s="9">
        <f t="shared" si="8"/>
        <v>158.20895522388031</v>
      </c>
      <c r="Q79" s="9">
        <f t="shared" si="9"/>
        <v>7.5323357849353556</v>
      </c>
    </row>
    <row r="80" spans="1:32" x14ac:dyDescent="0.25">
      <c r="G80" s="14">
        <v>75</v>
      </c>
      <c r="H80" s="24">
        <v>1808</v>
      </c>
      <c r="I80" s="9" t="s">
        <v>90</v>
      </c>
      <c r="J80" s="24">
        <f t="shared" si="5"/>
        <v>19</v>
      </c>
      <c r="K80" s="9">
        <v>3</v>
      </c>
      <c r="L80" s="9">
        <f t="shared" si="6"/>
        <v>17.2</v>
      </c>
      <c r="M80" s="14">
        <f t="shared" si="7"/>
        <v>1.1764705882352899</v>
      </c>
      <c r="O80" s="9">
        <v>2.1982109887248735</v>
      </c>
      <c r="P80" s="9">
        <f t="shared" si="8"/>
        <v>166.52985074626838</v>
      </c>
      <c r="Q80" s="9">
        <f t="shared" si="9"/>
        <v>13.678043810494174</v>
      </c>
    </row>
    <row r="81" spans="7:17" x14ac:dyDescent="0.25">
      <c r="G81" s="14">
        <v>76</v>
      </c>
      <c r="H81" s="24">
        <v>1808</v>
      </c>
      <c r="I81" s="9" t="s">
        <v>91</v>
      </c>
      <c r="J81" s="24">
        <f t="shared" si="5"/>
        <v>19</v>
      </c>
      <c r="K81" s="9">
        <v>4</v>
      </c>
      <c r="L81" s="9">
        <f t="shared" si="6"/>
        <v>17.399999999999999</v>
      </c>
      <c r="M81" s="14">
        <f t="shared" si="7"/>
        <v>6.0975609756097526</v>
      </c>
      <c r="N81" s="9">
        <f>L81</f>
        <v>17.399999999999999</v>
      </c>
      <c r="O81" s="9">
        <v>2.2661816623623441</v>
      </c>
      <c r="P81" s="9">
        <f t="shared" si="8"/>
        <v>171.67910447761162</v>
      </c>
      <c r="Q81" s="9">
        <f t="shared" si="9"/>
        <v>17.883679221111976</v>
      </c>
    </row>
    <row r="82" spans="7:17" x14ac:dyDescent="0.25">
      <c r="G82" s="14">
        <v>77</v>
      </c>
      <c r="H82" s="13">
        <v>1809</v>
      </c>
      <c r="I82" s="9" t="s">
        <v>88</v>
      </c>
      <c r="J82" s="24">
        <f t="shared" si="5"/>
        <v>20</v>
      </c>
      <c r="K82" s="9">
        <v>1</v>
      </c>
      <c r="L82" s="9">
        <f t="shared" si="6"/>
        <v>17.8</v>
      </c>
      <c r="M82" s="14">
        <f t="shared" si="7"/>
        <v>7.2289156626505928</v>
      </c>
      <c r="O82" s="9">
        <v>2.3405553704729098</v>
      </c>
      <c r="P82" s="9">
        <f t="shared" si="8"/>
        <v>177.31343283582055</v>
      </c>
      <c r="Q82" s="9">
        <f t="shared" si="9"/>
        <v>17.652884377321115</v>
      </c>
    </row>
    <row r="83" spans="7:17" x14ac:dyDescent="0.25">
      <c r="G83" s="14">
        <v>78</v>
      </c>
      <c r="H83" s="13">
        <v>1809</v>
      </c>
      <c r="I83" s="9" t="s">
        <v>89</v>
      </c>
      <c r="J83" s="24">
        <f t="shared" si="5"/>
        <v>20</v>
      </c>
      <c r="K83" s="9">
        <v>2</v>
      </c>
      <c r="L83" s="9">
        <f t="shared" si="6"/>
        <v>18.5</v>
      </c>
      <c r="M83" s="14">
        <f t="shared" si="7"/>
        <v>7.5581395348837219</v>
      </c>
      <c r="O83" s="9">
        <v>2.2479576411696884</v>
      </c>
      <c r="P83" s="9">
        <f t="shared" si="8"/>
        <v>170.29850746268625</v>
      </c>
      <c r="Q83" s="9">
        <f t="shared" si="9"/>
        <v>7.6415094339622414</v>
      </c>
    </row>
    <row r="84" spans="7:17" x14ac:dyDescent="0.25">
      <c r="G84" s="14">
        <v>79</v>
      </c>
      <c r="H84" s="13">
        <v>1809</v>
      </c>
      <c r="I84" s="9" t="s">
        <v>90</v>
      </c>
      <c r="J84" s="24">
        <f t="shared" si="5"/>
        <v>20</v>
      </c>
      <c r="K84" s="9">
        <v>3</v>
      </c>
      <c r="L84" s="9">
        <f t="shared" si="6"/>
        <v>19.3</v>
      </c>
      <c r="M84" s="14">
        <f t="shared" si="7"/>
        <v>12.209302325581405</v>
      </c>
      <c r="O84" s="9">
        <v>2.2440173122631681</v>
      </c>
      <c r="P84" s="9">
        <f t="shared" si="8"/>
        <v>169.99999999999966</v>
      </c>
      <c r="Q84" s="9">
        <f t="shared" si="9"/>
        <v>2.0838001344386754</v>
      </c>
    </row>
    <row r="85" spans="7:17" x14ac:dyDescent="0.25">
      <c r="G85" s="14">
        <v>80</v>
      </c>
      <c r="H85" s="13">
        <v>1809</v>
      </c>
      <c r="I85" s="9" t="s">
        <v>91</v>
      </c>
      <c r="J85" s="24">
        <f t="shared" si="5"/>
        <v>20</v>
      </c>
      <c r="K85" s="9">
        <v>4</v>
      </c>
      <c r="L85" s="9">
        <f t="shared" si="6"/>
        <v>19.899999999999999</v>
      </c>
      <c r="M85" s="14">
        <f t="shared" si="7"/>
        <v>14.367816091954026</v>
      </c>
      <c r="N85" s="9">
        <f>L85</f>
        <v>19.899999999999999</v>
      </c>
      <c r="O85" s="9">
        <v>2.3277493015267203</v>
      </c>
      <c r="P85" s="9">
        <f t="shared" si="8"/>
        <v>176.34328358208927</v>
      </c>
      <c r="Q85" s="9">
        <f t="shared" si="9"/>
        <v>2.7168006955009929</v>
      </c>
    </row>
    <row r="86" spans="7:17" x14ac:dyDescent="0.25">
      <c r="G86" s="14">
        <v>81</v>
      </c>
      <c r="H86" s="24">
        <v>1810</v>
      </c>
      <c r="I86" s="9" t="s">
        <v>88</v>
      </c>
      <c r="J86" s="24">
        <f t="shared" si="5"/>
        <v>21</v>
      </c>
      <c r="K86" s="9">
        <v>1</v>
      </c>
      <c r="L86" s="9">
        <f t="shared" si="6"/>
        <v>20.399999999999999</v>
      </c>
      <c r="M86" s="14">
        <f t="shared" si="7"/>
        <v>14.606741573033688</v>
      </c>
      <c r="O86" s="9">
        <v>2.302629704747654</v>
      </c>
      <c r="P86" s="9">
        <f t="shared" si="8"/>
        <v>174.44029850746233</v>
      </c>
      <c r="Q86" s="9">
        <f t="shared" si="9"/>
        <v>-1.6203703703703809</v>
      </c>
    </row>
    <row r="87" spans="7:17" x14ac:dyDescent="0.25">
      <c r="G87" s="14">
        <v>82</v>
      </c>
      <c r="H87" s="24">
        <v>1810</v>
      </c>
      <c r="I87" s="9" t="s">
        <v>89</v>
      </c>
      <c r="J87" s="24">
        <f t="shared" si="5"/>
        <v>21</v>
      </c>
      <c r="K87" s="9">
        <v>2</v>
      </c>
      <c r="L87" s="9">
        <f t="shared" si="6"/>
        <v>21.3</v>
      </c>
      <c r="M87" s="14">
        <f t="shared" si="7"/>
        <v>15.13513513513513</v>
      </c>
      <c r="O87" s="9">
        <v>2.2937639647079844</v>
      </c>
      <c r="P87" s="9">
        <f t="shared" si="8"/>
        <v>173.76865671641758</v>
      </c>
      <c r="Q87" s="9">
        <f t="shared" si="9"/>
        <v>2.037686240140232</v>
      </c>
    </row>
    <row r="88" spans="7:17" x14ac:dyDescent="0.25">
      <c r="G88" s="14">
        <v>83</v>
      </c>
      <c r="H88" s="24">
        <v>1810</v>
      </c>
      <c r="I88" s="9" t="s">
        <v>90</v>
      </c>
      <c r="J88" s="24">
        <f t="shared" si="5"/>
        <v>21</v>
      </c>
      <c r="K88" s="9">
        <v>3</v>
      </c>
      <c r="L88" s="9">
        <f t="shared" si="6"/>
        <v>24.2</v>
      </c>
      <c r="M88" s="14">
        <f t="shared" si="7"/>
        <v>25.388601036269421</v>
      </c>
      <c r="O88" s="9">
        <v>2.2937639647079844</v>
      </c>
      <c r="P88" s="9">
        <f t="shared" si="8"/>
        <v>173.76865671641758</v>
      </c>
      <c r="Q88" s="9">
        <f t="shared" si="9"/>
        <v>2.2168568920105542</v>
      </c>
    </row>
    <row r="89" spans="7:17" x14ac:dyDescent="0.25">
      <c r="G89" s="14">
        <v>84</v>
      </c>
      <c r="H89" s="24">
        <v>1810</v>
      </c>
      <c r="I89" s="9" t="s">
        <v>91</v>
      </c>
      <c r="J89" s="24">
        <f t="shared" si="5"/>
        <v>21</v>
      </c>
      <c r="K89" s="9">
        <v>4</v>
      </c>
      <c r="L89" s="9">
        <f t="shared" si="6"/>
        <v>24.2</v>
      </c>
      <c r="M89" s="14">
        <f t="shared" si="7"/>
        <v>21.608040201005039</v>
      </c>
      <c r="N89" s="9">
        <f>L89</f>
        <v>24.2</v>
      </c>
      <c r="O89" s="9">
        <v>2.1780168030789571</v>
      </c>
      <c r="P89" s="9">
        <f t="shared" si="8"/>
        <v>164.99999999999963</v>
      </c>
      <c r="Q89" s="9">
        <f t="shared" si="9"/>
        <v>-6.4325010579772055</v>
      </c>
    </row>
    <row r="90" spans="7:17" x14ac:dyDescent="0.25">
      <c r="G90" s="14">
        <v>85</v>
      </c>
      <c r="H90" s="13">
        <v>1811</v>
      </c>
      <c r="I90" s="9" t="s">
        <v>88</v>
      </c>
      <c r="J90" s="24">
        <f t="shared" si="5"/>
        <v>22</v>
      </c>
      <c r="K90" s="9">
        <v>1</v>
      </c>
      <c r="L90" s="9">
        <f t="shared" si="6"/>
        <v>23.3</v>
      </c>
      <c r="M90" s="14">
        <f t="shared" si="7"/>
        <v>14.215686274509807</v>
      </c>
      <c r="O90" s="9">
        <v>2.1632405696795072</v>
      </c>
      <c r="P90" s="9">
        <f t="shared" si="8"/>
        <v>163.88059701492503</v>
      </c>
      <c r="Q90" s="9">
        <f t="shared" si="9"/>
        <v>-6.0534759358288852</v>
      </c>
    </row>
    <row r="91" spans="7:17" x14ac:dyDescent="0.25">
      <c r="G91" s="14">
        <v>86</v>
      </c>
      <c r="H91" s="13">
        <v>1811</v>
      </c>
      <c r="I91" s="9" t="s">
        <v>89</v>
      </c>
      <c r="J91" s="24">
        <f t="shared" si="5"/>
        <v>22</v>
      </c>
      <c r="K91" s="9">
        <v>2</v>
      </c>
      <c r="L91" s="9">
        <f t="shared" si="6"/>
        <v>23.6</v>
      </c>
      <c r="M91" s="14">
        <f t="shared" si="7"/>
        <v>10.798122065727696</v>
      </c>
      <c r="O91" s="9">
        <v>2.0923146493621463</v>
      </c>
      <c r="P91" s="9">
        <f t="shared" si="8"/>
        <v>158.50746268656684</v>
      </c>
      <c r="Q91" s="9">
        <f t="shared" si="9"/>
        <v>-8.7824779901224161</v>
      </c>
    </row>
    <row r="92" spans="7:17" x14ac:dyDescent="0.25">
      <c r="G92" s="14">
        <v>87</v>
      </c>
      <c r="H92" s="13">
        <v>1811</v>
      </c>
      <c r="I92" s="9" t="s">
        <v>90</v>
      </c>
      <c r="J92" s="24">
        <f t="shared" si="5"/>
        <v>22</v>
      </c>
      <c r="K92" s="9">
        <v>3</v>
      </c>
      <c r="L92" s="9">
        <f t="shared" si="6"/>
        <v>23.3</v>
      </c>
      <c r="M92" s="14">
        <f t="shared" si="7"/>
        <v>-3.7190082644628006</v>
      </c>
      <c r="O92" s="9">
        <v>2.1031505538550763</v>
      </c>
      <c r="P92" s="9">
        <f t="shared" si="8"/>
        <v>159.32835820895488</v>
      </c>
      <c r="Q92" s="9">
        <f t="shared" si="9"/>
        <v>-8.3100708610693772</v>
      </c>
    </row>
    <row r="93" spans="7:17" x14ac:dyDescent="0.25">
      <c r="G93" s="14">
        <v>88</v>
      </c>
      <c r="H93" s="13">
        <v>1811</v>
      </c>
      <c r="I93" s="9" t="s">
        <v>91</v>
      </c>
      <c r="J93" s="24">
        <f t="shared" si="5"/>
        <v>22</v>
      </c>
      <c r="K93" s="9">
        <v>4</v>
      </c>
      <c r="L93" s="9">
        <f t="shared" si="6"/>
        <v>22.9</v>
      </c>
      <c r="M93" s="14">
        <f t="shared" si="7"/>
        <v>-5.3719008264462786</v>
      </c>
      <c r="N93" s="9">
        <f>L93</f>
        <v>22.9</v>
      </c>
      <c r="O93" s="9">
        <v>2.2336739488835531</v>
      </c>
      <c r="P93" s="9">
        <f t="shared" si="8"/>
        <v>169.2164179104474</v>
      </c>
      <c r="Q93" s="9">
        <f t="shared" si="9"/>
        <v>2.5554047942107729</v>
      </c>
    </row>
    <row r="94" spans="7:17" x14ac:dyDescent="0.25">
      <c r="G94" s="14">
        <v>89</v>
      </c>
      <c r="H94" s="24">
        <v>1812</v>
      </c>
      <c r="I94" s="9" t="s">
        <v>88</v>
      </c>
      <c r="J94" s="24">
        <f t="shared" si="5"/>
        <v>23</v>
      </c>
      <c r="K94" s="9">
        <v>1</v>
      </c>
      <c r="L94" s="9">
        <f t="shared" si="6"/>
        <v>23.3</v>
      </c>
      <c r="M94" s="14">
        <f t="shared" si="7"/>
        <v>0</v>
      </c>
      <c r="O94" s="9">
        <v>2.2553457578694127</v>
      </c>
      <c r="P94" s="9">
        <f t="shared" si="8"/>
        <v>170.85820895522349</v>
      </c>
      <c r="Q94" s="9">
        <f t="shared" si="9"/>
        <v>4.2577413479052524</v>
      </c>
    </row>
    <row r="95" spans="7:17" x14ac:dyDescent="0.25">
      <c r="G95" s="14">
        <v>90</v>
      </c>
      <c r="H95" s="24">
        <v>1812</v>
      </c>
      <c r="I95" s="9" t="s">
        <v>89</v>
      </c>
      <c r="J95" s="24">
        <f t="shared" si="5"/>
        <v>23</v>
      </c>
      <c r="K95" s="9">
        <v>2</v>
      </c>
      <c r="L95" s="9">
        <f t="shared" si="6"/>
        <v>22.9</v>
      </c>
      <c r="M95" s="14">
        <f t="shared" si="7"/>
        <v>-2.9661016949152668</v>
      </c>
      <c r="O95" s="9">
        <v>2.4479293331755803</v>
      </c>
      <c r="P95" s="9">
        <f t="shared" si="8"/>
        <v>185.44776119402945</v>
      </c>
      <c r="Q95" s="9">
        <f t="shared" si="9"/>
        <v>16.996233521657231</v>
      </c>
    </row>
    <row r="96" spans="7:17" x14ac:dyDescent="0.25">
      <c r="G96" s="14">
        <v>91</v>
      </c>
      <c r="H96" s="24">
        <v>1812</v>
      </c>
      <c r="I96" s="9" t="s">
        <v>90</v>
      </c>
      <c r="J96" s="24">
        <f t="shared" si="5"/>
        <v>23</v>
      </c>
      <c r="K96" s="9">
        <v>3</v>
      </c>
      <c r="L96" s="9">
        <f t="shared" si="6"/>
        <v>23.5</v>
      </c>
      <c r="M96" s="14">
        <f t="shared" si="7"/>
        <v>0.85836909871244416</v>
      </c>
      <c r="O96" s="9">
        <v>2.5602287070114018</v>
      </c>
      <c r="P96" s="9">
        <f t="shared" si="8"/>
        <v>193.95522388059658</v>
      </c>
      <c r="Q96" s="9">
        <f t="shared" si="9"/>
        <v>21.733021077283354</v>
      </c>
    </row>
    <row r="97" spans="7:17" x14ac:dyDescent="0.25">
      <c r="G97" s="14">
        <v>92</v>
      </c>
      <c r="H97" s="24">
        <v>1812</v>
      </c>
      <c r="I97" s="9" t="s">
        <v>91</v>
      </c>
      <c r="J97" s="24">
        <f t="shared" si="5"/>
        <v>23</v>
      </c>
      <c r="K97" s="9">
        <v>4</v>
      </c>
      <c r="L97" s="9">
        <f t="shared" si="6"/>
        <v>23.3</v>
      </c>
      <c r="M97" s="14">
        <f t="shared" si="7"/>
        <v>1.7467248908296966</v>
      </c>
      <c r="N97" s="9">
        <f>L97</f>
        <v>23.3</v>
      </c>
      <c r="O97" s="9">
        <v>2.4119738319035848</v>
      </c>
      <c r="P97" s="9">
        <f t="shared" si="8"/>
        <v>182.72388059701453</v>
      </c>
      <c r="Q97" s="9">
        <f t="shared" si="9"/>
        <v>7.9823594266813558</v>
      </c>
    </row>
    <row r="98" spans="7:17" x14ac:dyDescent="0.25">
      <c r="G98" s="14">
        <v>93</v>
      </c>
      <c r="H98" s="13">
        <v>1813</v>
      </c>
      <c r="I98" s="9" t="s">
        <v>88</v>
      </c>
      <c r="J98" s="24">
        <f t="shared" si="5"/>
        <v>24</v>
      </c>
      <c r="K98" s="9">
        <v>1</v>
      </c>
      <c r="L98" s="9">
        <f t="shared" si="6"/>
        <v>23.9</v>
      </c>
      <c r="M98" s="14">
        <f t="shared" si="7"/>
        <v>2.5751072961373325</v>
      </c>
      <c r="O98" s="9">
        <v>2.5380643569122272</v>
      </c>
      <c r="P98" s="9">
        <f t="shared" si="8"/>
        <v>192.2761194029847</v>
      </c>
      <c r="Q98" s="9">
        <f t="shared" si="9"/>
        <v>12.535488097838012</v>
      </c>
    </row>
    <row r="99" spans="7:17" x14ac:dyDescent="0.25">
      <c r="G99" s="14">
        <v>94</v>
      </c>
      <c r="H99" s="13">
        <v>1813</v>
      </c>
      <c r="I99" s="9" t="s">
        <v>89</v>
      </c>
      <c r="J99" s="24">
        <f t="shared" si="5"/>
        <v>24</v>
      </c>
      <c r="K99" s="9">
        <v>2</v>
      </c>
      <c r="L99" s="9">
        <f t="shared" si="6"/>
        <v>23.9</v>
      </c>
      <c r="M99" s="14">
        <f t="shared" si="7"/>
        <v>4.3668122270742487</v>
      </c>
      <c r="O99" s="9">
        <v>2.5819005159972623</v>
      </c>
      <c r="P99" s="9">
        <f t="shared" si="8"/>
        <v>195.59701492537275</v>
      </c>
      <c r="Q99" s="9">
        <f t="shared" si="9"/>
        <v>5.472837022132822</v>
      </c>
    </row>
    <row r="100" spans="7:17" x14ac:dyDescent="0.25">
      <c r="G100" s="14">
        <v>95</v>
      </c>
      <c r="H100" s="13">
        <v>1813</v>
      </c>
      <c r="I100" s="9" t="s">
        <v>90</v>
      </c>
      <c r="J100" s="24">
        <f t="shared" si="5"/>
        <v>24</v>
      </c>
      <c r="K100" s="9">
        <v>3</v>
      </c>
      <c r="L100" s="9">
        <f t="shared" si="6"/>
        <v>24</v>
      </c>
      <c r="M100" s="14">
        <f t="shared" si="7"/>
        <v>2.1276595744680833</v>
      </c>
      <c r="O100" s="9">
        <v>2.4888102455807264</v>
      </c>
      <c r="P100" s="9">
        <f t="shared" si="8"/>
        <v>188.5447761194026</v>
      </c>
      <c r="Q100" s="9">
        <f t="shared" si="9"/>
        <v>-2.7895344363216452</v>
      </c>
    </row>
    <row r="101" spans="7:17" x14ac:dyDescent="0.25">
      <c r="G101" s="14">
        <v>96</v>
      </c>
      <c r="H101" s="13">
        <v>1813</v>
      </c>
      <c r="I101" s="9" t="s">
        <v>91</v>
      </c>
      <c r="J101" s="24">
        <f t="shared" si="5"/>
        <v>24</v>
      </c>
      <c r="K101" s="9">
        <v>4</v>
      </c>
      <c r="L101" s="9">
        <f t="shared" si="6"/>
        <v>24.3</v>
      </c>
      <c r="M101" s="14">
        <f t="shared" si="7"/>
        <v>4.291845493562235</v>
      </c>
      <c r="N101" s="9">
        <f>L101</f>
        <v>24.3</v>
      </c>
      <c r="O101" s="9">
        <v>2.3735556250650158</v>
      </c>
      <c r="P101" s="9">
        <f t="shared" si="8"/>
        <v>179.81343283582061</v>
      </c>
      <c r="Q101" s="9">
        <f t="shared" si="9"/>
        <v>-1.5928119256687268</v>
      </c>
    </row>
    <row r="102" spans="7:17" x14ac:dyDescent="0.25">
      <c r="G102" s="14">
        <v>97</v>
      </c>
      <c r="H102" s="24">
        <v>1814</v>
      </c>
      <c r="I102" s="9" t="s">
        <v>88</v>
      </c>
      <c r="J102" s="24">
        <f t="shared" si="5"/>
        <v>25</v>
      </c>
      <c r="K102" s="9">
        <v>1</v>
      </c>
      <c r="L102" s="9">
        <f t="shared" si="6"/>
        <v>25.2</v>
      </c>
      <c r="M102" s="14">
        <f t="shared" si="7"/>
        <v>5.4393305439330675</v>
      </c>
      <c r="O102" s="9">
        <v>2.4410337575891714</v>
      </c>
      <c r="P102" s="9">
        <f t="shared" si="8"/>
        <v>184.92537313432803</v>
      </c>
      <c r="Q102" s="9">
        <f t="shared" si="9"/>
        <v>-3.8230157189986187</v>
      </c>
    </row>
    <row r="103" spans="7:17" x14ac:dyDescent="0.25">
      <c r="G103" s="14">
        <v>98</v>
      </c>
      <c r="H103" s="24">
        <v>1814</v>
      </c>
      <c r="I103" s="9" t="s">
        <v>89</v>
      </c>
      <c r="J103" s="24">
        <f t="shared" si="5"/>
        <v>25</v>
      </c>
      <c r="K103" s="9">
        <v>2</v>
      </c>
      <c r="L103" s="9">
        <f t="shared" si="6"/>
        <v>25.9</v>
      </c>
      <c r="M103" s="14">
        <f t="shared" si="7"/>
        <v>8.368200836820094</v>
      </c>
      <c r="O103" s="9">
        <v>2.2735697790620697</v>
      </c>
      <c r="P103" s="9">
        <f t="shared" si="8"/>
        <v>172.23880597014897</v>
      </c>
      <c r="Q103" s="9">
        <f t="shared" si="9"/>
        <v>-11.942006867607745</v>
      </c>
    </row>
    <row r="104" spans="7:17" x14ac:dyDescent="0.25">
      <c r="G104" s="14">
        <v>99</v>
      </c>
      <c r="H104" s="24">
        <v>1814</v>
      </c>
      <c r="I104" s="9" t="s">
        <v>90</v>
      </c>
      <c r="J104" s="24">
        <f t="shared" si="5"/>
        <v>25</v>
      </c>
      <c r="K104" s="9">
        <v>3</v>
      </c>
      <c r="L104" s="9">
        <f t="shared" si="6"/>
        <v>28.6</v>
      </c>
      <c r="M104" s="14">
        <f t="shared" si="7"/>
        <v>19.166666666666671</v>
      </c>
      <c r="O104" s="9">
        <v>2.1701361452659182</v>
      </c>
      <c r="P104" s="9">
        <f t="shared" si="8"/>
        <v>164.4029850746266</v>
      </c>
      <c r="Q104" s="9">
        <f t="shared" si="9"/>
        <v>-12.804274688303948</v>
      </c>
    </row>
    <row r="105" spans="7:17" x14ac:dyDescent="0.25">
      <c r="G105" s="14">
        <v>100</v>
      </c>
      <c r="H105" s="24">
        <v>1814</v>
      </c>
      <c r="I105" s="9" t="s">
        <v>91</v>
      </c>
      <c r="J105" s="24">
        <f t="shared" si="5"/>
        <v>25</v>
      </c>
      <c r="K105" s="9">
        <v>4</v>
      </c>
      <c r="L105" s="9">
        <f t="shared" si="6"/>
        <v>28</v>
      </c>
      <c r="M105" s="14">
        <f t="shared" si="7"/>
        <v>15.226337448559661</v>
      </c>
      <c r="N105" s="9">
        <f>L105</f>
        <v>28</v>
      </c>
      <c r="O105" s="9">
        <v>2.1996886120648185</v>
      </c>
      <c r="P105" s="9">
        <f t="shared" si="8"/>
        <v>166.64179104477583</v>
      </c>
      <c r="Q105" s="9">
        <f t="shared" si="9"/>
        <v>-7.3251711973438489</v>
      </c>
    </row>
    <row r="106" spans="7:17" x14ac:dyDescent="0.25">
      <c r="G106" s="14">
        <v>101</v>
      </c>
      <c r="H106" s="13">
        <v>1815</v>
      </c>
      <c r="I106" s="9" t="s">
        <v>88</v>
      </c>
      <c r="J106" s="24">
        <f t="shared" si="5"/>
        <v>26</v>
      </c>
      <c r="K106" s="9">
        <v>1</v>
      </c>
      <c r="L106" s="9">
        <f t="shared" si="6"/>
        <v>27.3</v>
      </c>
      <c r="M106" s="14">
        <f t="shared" si="7"/>
        <v>8.3333333333333428</v>
      </c>
      <c r="O106" s="9">
        <v>1.9745973232798608</v>
      </c>
      <c r="P106" s="9">
        <f t="shared" si="8"/>
        <v>149.58955223880574</v>
      </c>
      <c r="Q106" s="9">
        <f t="shared" si="9"/>
        <v>-19.108151735270368</v>
      </c>
    </row>
    <row r="107" spans="7:17" x14ac:dyDescent="0.25">
      <c r="G107" s="14">
        <v>102</v>
      </c>
      <c r="H107" s="13">
        <v>1815</v>
      </c>
      <c r="I107" s="9" t="s">
        <v>89</v>
      </c>
      <c r="J107" s="24">
        <f t="shared" si="5"/>
        <v>26</v>
      </c>
      <c r="K107" s="9">
        <v>2</v>
      </c>
      <c r="L107" s="9">
        <f t="shared" si="6"/>
        <v>27</v>
      </c>
      <c r="M107" s="14">
        <f t="shared" si="7"/>
        <v>4.2471042471042466</v>
      </c>
      <c r="O107" s="9">
        <v>1.9859257688861061</v>
      </c>
      <c r="P107" s="9">
        <f t="shared" si="8"/>
        <v>150.44776119402962</v>
      </c>
      <c r="Q107" s="9">
        <f t="shared" si="9"/>
        <v>-12.651646447140379</v>
      </c>
    </row>
    <row r="108" spans="7:17" x14ac:dyDescent="0.25">
      <c r="G108" s="14">
        <v>103</v>
      </c>
      <c r="H108" s="13">
        <v>1815</v>
      </c>
      <c r="I108" s="9" t="s">
        <v>90</v>
      </c>
      <c r="J108" s="24">
        <f t="shared" si="5"/>
        <v>26</v>
      </c>
      <c r="K108" s="9">
        <v>3</v>
      </c>
      <c r="L108" s="9">
        <f t="shared" si="6"/>
        <v>27.2</v>
      </c>
      <c r="M108" s="14">
        <f t="shared" si="7"/>
        <v>-4.8951048951048932</v>
      </c>
      <c r="O108" s="9">
        <v>1.9154923896820601</v>
      </c>
      <c r="P108" s="9">
        <f t="shared" si="8"/>
        <v>145.11194029850725</v>
      </c>
      <c r="Q108" s="9">
        <f t="shared" si="9"/>
        <v>-11.733999092147059</v>
      </c>
    </row>
    <row r="109" spans="7:17" x14ac:dyDescent="0.25">
      <c r="G109" s="14">
        <v>104</v>
      </c>
      <c r="H109" s="13">
        <v>1815</v>
      </c>
      <c r="I109" s="9" t="s">
        <v>91</v>
      </c>
      <c r="J109" s="24">
        <f t="shared" si="5"/>
        <v>26</v>
      </c>
      <c r="K109" s="9">
        <v>4</v>
      </c>
      <c r="L109" s="9">
        <f t="shared" si="6"/>
        <v>26.1</v>
      </c>
      <c r="M109" s="14">
        <f t="shared" si="7"/>
        <v>-6.7857142857142918</v>
      </c>
      <c r="N109" s="9">
        <f>L109</f>
        <v>26.1</v>
      </c>
      <c r="O109" s="9">
        <v>1.8041780980728686</v>
      </c>
      <c r="P109" s="9">
        <f t="shared" si="8"/>
        <v>136.67910447761173</v>
      </c>
      <c r="Q109" s="9">
        <f t="shared" si="9"/>
        <v>-17.980295566502448</v>
      </c>
    </row>
    <row r="110" spans="7:17" x14ac:dyDescent="0.25">
      <c r="G110" s="14">
        <v>105</v>
      </c>
      <c r="H110" s="24">
        <v>1816</v>
      </c>
      <c r="I110" s="9" t="s">
        <v>88</v>
      </c>
      <c r="J110" s="24">
        <f t="shared" si="5"/>
        <v>27</v>
      </c>
      <c r="K110" s="9">
        <v>1</v>
      </c>
      <c r="L110" s="9">
        <f t="shared" si="6"/>
        <v>26.6</v>
      </c>
      <c r="M110" s="14">
        <f t="shared" si="7"/>
        <v>-2.5641025641025692</v>
      </c>
      <c r="O110" s="9">
        <v>1.6485351062653268</v>
      </c>
      <c r="P110" s="9">
        <f t="shared" si="8"/>
        <v>124.88805970149237</v>
      </c>
      <c r="Q110" s="9">
        <f t="shared" si="9"/>
        <v>-16.512846096283354</v>
      </c>
    </row>
    <row r="111" spans="7:17" x14ac:dyDescent="0.25">
      <c r="G111" s="14">
        <v>106</v>
      </c>
      <c r="H111" s="24">
        <v>1816</v>
      </c>
      <c r="I111" s="9" t="s">
        <v>89</v>
      </c>
      <c r="J111" s="24">
        <f t="shared" si="5"/>
        <v>27</v>
      </c>
      <c r="K111" s="9">
        <v>2</v>
      </c>
      <c r="L111" s="9">
        <f t="shared" si="6"/>
        <v>26.4</v>
      </c>
      <c r="M111" s="14">
        <f t="shared" si="7"/>
        <v>-2.2222222222222285</v>
      </c>
      <c r="O111" s="9">
        <v>1.7076400398631277</v>
      </c>
      <c r="P111" s="9">
        <f t="shared" si="8"/>
        <v>129.3656716417909</v>
      </c>
      <c r="Q111" s="9">
        <f t="shared" si="9"/>
        <v>-14.012896825396808</v>
      </c>
    </row>
    <row r="112" spans="7:17" x14ac:dyDescent="0.25">
      <c r="G112" s="14">
        <v>107</v>
      </c>
      <c r="H112" s="24">
        <v>1816</v>
      </c>
      <c r="I112" s="9" t="s">
        <v>90</v>
      </c>
      <c r="J112" s="24">
        <f t="shared" si="5"/>
        <v>27</v>
      </c>
      <c r="K112" s="9">
        <v>3</v>
      </c>
      <c r="L112" s="9">
        <f t="shared" si="6"/>
        <v>27.2</v>
      </c>
      <c r="M112" s="14">
        <f t="shared" si="7"/>
        <v>0</v>
      </c>
      <c r="O112" s="9">
        <v>1.7721629257073934</v>
      </c>
      <c r="P112" s="9">
        <f t="shared" si="8"/>
        <v>134.25373134328339</v>
      </c>
      <c r="Q112" s="9">
        <f t="shared" si="9"/>
        <v>-7.4826433530470524</v>
      </c>
    </row>
    <row r="113" spans="7:17" x14ac:dyDescent="0.25">
      <c r="G113" s="14">
        <v>108</v>
      </c>
      <c r="H113" s="24">
        <v>1816</v>
      </c>
      <c r="I113" s="9" t="s">
        <v>91</v>
      </c>
      <c r="J113" s="24">
        <f t="shared" si="5"/>
        <v>27</v>
      </c>
      <c r="K113" s="9">
        <v>4</v>
      </c>
      <c r="L113" s="9">
        <f t="shared" si="6"/>
        <v>26.1</v>
      </c>
      <c r="M113" s="14">
        <f t="shared" si="7"/>
        <v>0</v>
      </c>
      <c r="N113" s="9">
        <f>L113</f>
        <v>26.1</v>
      </c>
      <c r="O113" s="9">
        <v>1.8824921350899551</v>
      </c>
      <c r="P113" s="9">
        <f t="shared" si="8"/>
        <v>142.61194029850728</v>
      </c>
      <c r="Q113" s="9">
        <f t="shared" si="9"/>
        <v>4.3407043407043631</v>
      </c>
    </row>
    <row r="114" spans="7:17" x14ac:dyDescent="0.25">
      <c r="G114" s="14">
        <v>109</v>
      </c>
      <c r="H114" s="13">
        <v>1817</v>
      </c>
      <c r="I114" s="9" t="s">
        <v>88</v>
      </c>
      <c r="J114" s="24">
        <f t="shared" si="5"/>
        <v>28</v>
      </c>
      <c r="K114" s="9">
        <v>1</v>
      </c>
      <c r="L114" s="9">
        <f t="shared" si="6"/>
        <v>27.1</v>
      </c>
      <c r="M114" s="14">
        <f t="shared" si="7"/>
        <v>1.8796992481202892</v>
      </c>
      <c r="O114" s="9">
        <v>1.9647465010135612</v>
      </c>
      <c r="P114" s="9">
        <f t="shared" si="8"/>
        <v>148.84328358208938</v>
      </c>
      <c r="Q114" s="9">
        <f t="shared" si="9"/>
        <v>19.181356438601753</v>
      </c>
    </row>
    <row r="115" spans="7:17" x14ac:dyDescent="0.25">
      <c r="G115" s="14">
        <v>110</v>
      </c>
      <c r="H115" s="13">
        <v>1817</v>
      </c>
      <c r="I115" s="9" t="s">
        <v>89</v>
      </c>
      <c r="J115" s="24">
        <f t="shared" si="5"/>
        <v>28</v>
      </c>
      <c r="K115" s="9">
        <v>2</v>
      </c>
      <c r="L115" s="9">
        <f t="shared" si="6"/>
        <v>27.5</v>
      </c>
      <c r="M115" s="14">
        <f t="shared" si="7"/>
        <v>4.1666666666666714</v>
      </c>
      <c r="O115" s="9">
        <v>1.968686829920081</v>
      </c>
      <c r="P115" s="9">
        <f t="shared" si="8"/>
        <v>149.14179104477591</v>
      </c>
      <c r="Q115" s="9">
        <f t="shared" si="9"/>
        <v>15.286991635419668</v>
      </c>
    </row>
    <row r="116" spans="7:17" x14ac:dyDescent="0.25">
      <c r="G116" s="14">
        <v>111</v>
      </c>
      <c r="H116" s="13">
        <v>1817</v>
      </c>
      <c r="I116" s="9" t="s">
        <v>90</v>
      </c>
      <c r="J116" s="24">
        <f t="shared" si="5"/>
        <v>28</v>
      </c>
      <c r="K116" s="9">
        <v>3</v>
      </c>
      <c r="L116" s="9">
        <f t="shared" si="6"/>
        <v>29.5</v>
      </c>
      <c r="M116" s="14">
        <f t="shared" si="7"/>
        <v>8.455882352941174</v>
      </c>
      <c r="O116" s="9">
        <v>1.9627763365603013</v>
      </c>
      <c r="P116" s="9">
        <f t="shared" si="8"/>
        <v>148.69402985074609</v>
      </c>
      <c r="Q116" s="9">
        <f t="shared" si="9"/>
        <v>10.755975541967786</v>
      </c>
    </row>
    <row r="117" spans="7:17" x14ac:dyDescent="0.25">
      <c r="G117" s="14">
        <v>112</v>
      </c>
      <c r="H117" s="13">
        <v>1817</v>
      </c>
      <c r="I117" s="9" t="s">
        <v>91</v>
      </c>
      <c r="J117" s="24">
        <f t="shared" si="5"/>
        <v>28</v>
      </c>
      <c r="K117" s="9">
        <v>4</v>
      </c>
      <c r="L117" s="9">
        <f t="shared" si="6"/>
        <v>28.9</v>
      </c>
      <c r="M117" s="14">
        <f t="shared" si="7"/>
        <v>10.727969348659002</v>
      </c>
      <c r="N117" s="9">
        <f>L117</f>
        <v>28.9</v>
      </c>
      <c r="O117" s="9">
        <v>1.8972683684894054</v>
      </c>
      <c r="P117" s="9">
        <f t="shared" si="8"/>
        <v>143.73134328358191</v>
      </c>
      <c r="Q117" s="9">
        <f t="shared" si="9"/>
        <v>0.78492935635793515</v>
      </c>
    </row>
    <row r="118" spans="7:17" x14ac:dyDescent="0.25">
      <c r="G118" s="14">
        <v>113</v>
      </c>
      <c r="H118" s="24">
        <v>1818</v>
      </c>
      <c r="I118" s="9" t="s">
        <v>88</v>
      </c>
      <c r="J118" s="24">
        <f t="shared" si="5"/>
        <v>29</v>
      </c>
      <c r="K118" s="9">
        <v>1</v>
      </c>
      <c r="L118" s="9">
        <f t="shared" si="6"/>
        <v>28.4</v>
      </c>
      <c r="M118" s="14">
        <f t="shared" si="7"/>
        <v>4.7970479704796958</v>
      </c>
      <c r="O118" s="9">
        <v>2.0396127502374419</v>
      </c>
      <c r="P118" s="9">
        <f t="shared" si="8"/>
        <v>154.5149253731341</v>
      </c>
      <c r="Q118" s="9">
        <f t="shared" si="9"/>
        <v>3.8104788167460271</v>
      </c>
    </row>
    <row r="119" spans="7:17" x14ac:dyDescent="0.25">
      <c r="G119" s="14">
        <v>114</v>
      </c>
      <c r="H119" s="24">
        <v>1818</v>
      </c>
      <c r="I119" s="9" t="s">
        <v>89</v>
      </c>
      <c r="J119" s="24">
        <f t="shared" si="5"/>
        <v>29</v>
      </c>
      <c r="K119" s="9">
        <v>2</v>
      </c>
      <c r="L119" s="9">
        <f t="shared" si="6"/>
        <v>27.5</v>
      </c>
      <c r="M119" s="14">
        <f t="shared" si="7"/>
        <v>0</v>
      </c>
      <c r="O119" s="9">
        <v>2.0509411958436865</v>
      </c>
      <c r="P119" s="9">
        <f t="shared" si="8"/>
        <v>155.37313432835796</v>
      </c>
      <c r="Q119" s="9">
        <f t="shared" si="9"/>
        <v>4.1781336002001268</v>
      </c>
    </row>
    <row r="120" spans="7:17" x14ac:dyDescent="0.25">
      <c r="G120" s="14">
        <v>115</v>
      </c>
      <c r="H120" s="24">
        <v>1818</v>
      </c>
      <c r="I120" s="9" t="s">
        <v>90</v>
      </c>
      <c r="J120" s="24">
        <f t="shared" si="5"/>
        <v>29</v>
      </c>
      <c r="K120" s="9">
        <v>3</v>
      </c>
      <c r="L120" s="9">
        <f t="shared" si="6"/>
        <v>26.9</v>
      </c>
      <c r="M120" s="14">
        <f t="shared" si="7"/>
        <v>-8.8135593220338961</v>
      </c>
      <c r="O120" s="9">
        <v>2.0327171746510313</v>
      </c>
      <c r="P120" s="9">
        <f t="shared" si="8"/>
        <v>153.99253731343259</v>
      </c>
      <c r="Q120" s="9">
        <f t="shared" si="9"/>
        <v>3.5633626097866511</v>
      </c>
    </row>
    <row r="121" spans="7:17" x14ac:dyDescent="0.25">
      <c r="G121" s="14">
        <v>116</v>
      </c>
      <c r="H121" s="24">
        <v>1818</v>
      </c>
      <c r="I121" s="9" t="s">
        <v>91</v>
      </c>
      <c r="J121" s="24">
        <f t="shared" si="5"/>
        <v>29</v>
      </c>
      <c r="K121" s="9">
        <v>4</v>
      </c>
      <c r="L121" s="9">
        <f t="shared" si="6"/>
        <v>26</v>
      </c>
      <c r="M121" s="14">
        <f t="shared" si="7"/>
        <v>-10.034602076124557</v>
      </c>
      <c r="N121" s="9">
        <f>L121</f>
        <v>26</v>
      </c>
      <c r="O121" s="9">
        <v>2.0770458748493823</v>
      </c>
      <c r="P121" s="9">
        <f t="shared" si="8"/>
        <v>157.35074626865648</v>
      </c>
      <c r="Q121" s="9">
        <f t="shared" si="9"/>
        <v>9.4755970924194912</v>
      </c>
    </row>
    <row r="122" spans="7:17" x14ac:dyDescent="0.25">
      <c r="G122" s="14">
        <v>117</v>
      </c>
      <c r="H122" s="13">
        <v>1819</v>
      </c>
      <c r="I122" s="9" t="s">
        <v>88</v>
      </c>
      <c r="J122" s="24">
        <f t="shared" si="5"/>
        <v>30</v>
      </c>
      <c r="K122" s="9">
        <v>1</v>
      </c>
      <c r="L122" s="9">
        <f t="shared" si="6"/>
        <v>25.8</v>
      </c>
      <c r="M122" s="14">
        <f t="shared" si="7"/>
        <v>-9.1549295774647845</v>
      </c>
      <c r="O122" s="9">
        <v>2.0337022568776617</v>
      </c>
      <c r="P122" s="9">
        <f t="shared" si="8"/>
        <v>154.06716417910425</v>
      </c>
      <c r="Q122" s="9">
        <f t="shared" si="9"/>
        <v>-0.28978507606858273</v>
      </c>
    </row>
    <row r="123" spans="7:17" x14ac:dyDescent="0.25">
      <c r="G123" s="14">
        <v>118</v>
      </c>
      <c r="H123" s="13">
        <v>1819</v>
      </c>
      <c r="I123" s="9" t="s">
        <v>89</v>
      </c>
      <c r="J123" s="24">
        <f t="shared" si="5"/>
        <v>30</v>
      </c>
      <c r="K123" s="9">
        <v>2</v>
      </c>
      <c r="L123" s="9">
        <f t="shared" si="6"/>
        <v>25.4</v>
      </c>
      <c r="M123" s="14">
        <f t="shared" si="7"/>
        <v>-7.6363636363636402</v>
      </c>
      <c r="O123" s="9">
        <v>1.8844622995432145</v>
      </c>
      <c r="P123" s="9">
        <f t="shared" si="8"/>
        <v>142.76119402985051</v>
      </c>
      <c r="Q123" s="9">
        <f t="shared" si="9"/>
        <v>-8.1171950048030652</v>
      </c>
    </row>
    <row r="124" spans="7:17" x14ac:dyDescent="0.25">
      <c r="G124" s="14">
        <v>119</v>
      </c>
      <c r="H124" s="13">
        <v>1819</v>
      </c>
      <c r="I124" s="9" t="s">
        <v>90</v>
      </c>
      <c r="J124" s="24">
        <f t="shared" si="5"/>
        <v>30</v>
      </c>
      <c r="K124" s="9">
        <v>3</v>
      </c>
      <c r="L124" s="9">
        <f t="shared" si="6"/>
        <v>25.5</v>
      </c>
      <c r="M124" s="14">
        <f t="shared" si="7"/>
        <v>-5.2044609665427402</v>
      </c>
      <c r="O124" s="9">
        <v>1.8494918804978491</v>
      </c>
      <c r="P124" s="9">
        <f t="shared" si="8"/>
        <v>140.11194029850725</v>
      </c>
      <c r="Q124" s="9">
        <f t="shared" si="9"/>
        <v>-9.0138114853404403</v>
      </c>
    </row>
    <row r="125" spans="7:17" x14ac:dyDescent="0.25">
      <c r="G125" s="14">
        <v>120</v>
      </c>
      <c r="H125" s="13">
        <v>1819</v>
      </c>
      <c r="I125" s="9" t="s">
        <v>91</v>
      </c>
      <c r="J125" s="24">
        <f t="shared" si="5"/>
        <v>30</v>
      </c>
      <c r="K125" s="9">
        <v>4</v>
      </c>
      <c r="L125" s="9">
        <f t="shared" si="6"/>
        <v>23.9</v>
      </c>
      <c r="M125" s="14">
        <f t="shared" si="7"/>
        <v>-8.0769230769230802</v>
      </c>
      <c r="N125" s="9">
        <f>L125</f>
        <v>23.9</v>
      </c>
      <c r="O125" s="9">
        <v>1.8046706391861831</v>
      </c>
      <c r="P125" s="9">
        <f t="shared" si="8"/>
        <v>136.71641791044752</v>
      </c>
      <c r="Q125" s="9">
        <f t="shared" si="9"/>
        <v>-13.11358785866733</v>
      </c>
    </row>
    <row r="126" spans="7:17" x14ac:dyDescent="0.25">
      <c r="G126" s="14">
        <v>121</v>
      </c>
      <c r="H126" s="24">
        <v>1820</v>
      </c>
      <c r="I126" s="9" t="s">
        <v>88</v>
      </c>
      <c r="J126" s="24">
        <f t="shared" si="5"/>
        <v>31</v>
      </c>
      <c r="K126" s="9">
        <v>1</v>
      </c>
      <c r="L126" s="9">
        <f t="shared" si="6"/>
        <v>24.1</v>
      </c>
      <c r="M126" s="14">
        <f t="shared" si="7"/>
        <v>-6.5891472868217136</v>
      </c>
      <c r="O126" s="9">
        <v>1.7697002201408176</v>
      </c>
      <c r="P126" s="9">
        <f t="shared" si="8"/>
        <v>134.06716417910422</v>
      </c>
      <c r="Q126" s="9">
        <f t="shared" si="9"/>
        <v>-12.981351416807968</v>
      </c>
    </row>
    <row r="127" spans="7:17" x14ac:dyDescent="0.25">
      <c r="G127" s="14">
        <v>122</v>
      </c>
      <c r="H127" s="24">
        <v>1820</v>
      </c>
      <c r="I127" s="9" t="s">
        <v>89</v>
      </c>
      <c r="J127" s="24">
        <f t="shared" si="5"/>
        <v>31</v>
      </c>
      <c r="K127" s="9">
        <v>2</v>
      </c>
      <c r="L127" s="9">
        <f t="shared" si="6"/>
        <v>23.8</v>
      </c>
      <c r="M127" s="14">
        <f t="shared" si="7"/>
        <v>-6.2992125984251857</v>
      </c>
      <c r="O127" s="9">
        <v>1.7785659601804877</v>
      </c>
      <c r="P127" s="9">
        <f t="shared" si="8"/>
        <v>134.738805970149</v>
      </c>
      <c r="Q127" s="9">
        <f t="shared" si="9"/>
        <v>-5.6194458964976661</v>
      </c>
    </row>
    <row r="128" spans="7:17" x14ac:dyDescent="0.25">
      <c r="G128" s="14">
        <v>123</v>
      </c>
      <c r="H128" s="24">
        <v>1820</v>
      </c>
      <c r="I128" s="9" t="s">
        <v>90</v>
      </c>
      <c r="J128" s="24">
        <f t="shared" si="5"/>
        <v>31</v>
      </c>
      <c r="K128" s="9">
        <v>3</v>
      </c>
      <c r="L128" s="9">
        <f t="shared" si="6"/>
        <v>24.5</v>
      </c>
      <c r="M128" s="14">
        <f t="shared" si="7"/>
        <v>-3.9215686274509807</v>
      </c>
      <c r="O128" s="9">
        <v>1.726356602169097</v>
      </c>
      <c r="P128" s="9">
        <f t="shared" si="8"/>
        <v>130.783582089552</v>
      </c>
      <c r="Q128" s="9">
        <f t="shared" si="9"/>
        <v>-6.6577896138482231</v>
      </c>
    </row>
    <row r="129" spans="7:17" x14ac:dyDescent="0.25">
      <c r="G129" s="14">
        <v>124</v>
      </c>
      <c r="H129" s="24">
        <v>1820</v>
      </c>
      <c r="I129" s="9" t="s">
        <v>91</v>
      </c>
      <c r="J129" s="24">
        <f t="shared" si="5"/>
        <v>31</v>
      </c>
      <c r="K129" s="9">
        <v>4</v>
      </c>
      <c r="L129" s="9">
        <f t="shared" si="6"/>
        <v>23.3</v>
      </c>
      <c r="M129" s="14">
        <f t="shared" si="7"/>
        <v>-2.5104602510460126</v>
      </c>
      <c r="N129" s="9">
        <f>L129</f>
        <v>23.3</v>
      </c>
      <c r="O129" s="9">
        <v>1.5485492602623798</v>
      </c>
      <c r="P129" s="9">
        <f t="shared" si="8"/>
        <v>117.31343283582069</v>
      </c>
      <c r="Q129" s="9">
        <f t="shared" si="9"/>
        <v>-14.192139737991255</v>
      </c>
    </row>
    <row r="130" spans="7:17" x14ac:dyDescent="0.25">
      <c r="G130" s="14">
        <v>125</v>
      </c>
      <c r="H130" s="13">
        <v>1821</v>
      </c>
      <c r="I130" s="9" t="s">
        <v>88</v>
      </c>
      <c r="J130" s="24">
        <f t="shared" si="5"/>
        <v>32</v>
      </c>
      <c r="K130" s="9">
        <v>1</v>
      </c>
      <c r="L130" s="9">
        <f t="shared" si="6"/>
        <v>24.2</v>
      </c>
      <c r="M130" s="14">
        <f t="shared" si="7"/>
        <v>0.41493775933609811</v>
      </c>
      <c r="O130" s="9">
        <v>1.5189967934634796</v>
      </c>
      <c r="P130" s="9">
        <f t="shared" si="8"/>
        <v>115.07462686567145</v>
      </c>
      <c r="Q130" s="9">
        <f t="shared" si="9"/>
        <v>-14.166434734205382</v>
      </c>
    </row>
    <row r="131" spans="7:17" x14ac:dyDescent="0.25">
      <c r="G131" s="14">
        <v>126</v>
      </c>
      <c r="H131" s="13">
        <v>1821</v>
      </c>
      <c r="I131" s="9" t="s">
        <v>89</v>
      </c>
      <c r="J131" s="24">
        <f t="shared" si="5"/>
        <v>32</v>
      </c>
      <c r="K131" s="9">
        <v>2</v>
      </c>
      <c r="L131" s="9">
        <f t="shared" si="6"/>
        <v>22.9</v>
      </c>
      <c r="M131" s="14">
        <f t="shared" si="7"/>
        <v>-3.7815126050420247</v>
      </c>
      <c r="O131" s="9">
        <v>1.4623545654322541</v>
      </c>
      <c r="P131" s="9">
        <f t="shared" si="8"/>
        <v>110.78358208955207</v>
      </c>
      <c r="Q131" s="9">
        <f t="shared" si="9"/>
        <v>-17.779008584879506</v>
      </c>
    </row>
    <row r="132" spans="7:17" x14ac:dyDescent="0.25">
      <c r="G132" s="14">
        <v>127</v>
      </c>
      <c r="H132" s="13">
        <v>1821</v>
      </c>
      <c r="I132" s="9" t="s">
        <v>90</v>
      </c>
      <c r="J132" s="24">
        <f t="shared" si="5"/>
        <v>32</v>
      </c>
      <c r="K132" s="9">
        <v>3</v>
      </c>
      <c r="L132" s="9">
        <f t="shared" si="6"/>
        <v>20.7</v>
      </c>
      <c r="M132" s="14">
        <f t="shared" si="7"/>
        <v>-15.510204081632651</v>
      </c>
      <c r="O132" s="9">
        <v>1.469250141018664</v>
      </c>
      <c r="P132" s="9">
        <f t="shared" si="8"/>
        <v>111.30597014925354</v>
      </c>
      <c r="Q132" s="9">
        <f t="shared" si="9"/>
        <v>-14.893009985734651</v>
      </c>
    </row>
    <row r="133" spans="7:17" x14ac:dyDescent="0.25">
      <c r="G133" s="14">
        <v>128</v>
      </c>
      <c r="H133" s="13">
        <v>1821</v>
      </c>
      <c r="I133" s="9" t="s">
        <v>91</v>
      </c>
      <c r="J133" s="24">
        <f t="shared" si="5"/>
        <v>32</v>
      </c>
      <c r="K133" s="9">
        <v>4</v>
      </c>
      <c r="L133" s="9">
        <f t="shared" si="6"/>
        <v>18.5</v>
      </c>
      <c r="M133" s="14">
        <f t="shared" si="7"/>
        <v>-20.600858369098717</v>
      </c>
      <c r="N133" s="9">
        <f>L133</f>
        <v>18.5</v>
      </c>
      <c r="O133" s="9">
        <v>1.4392051331064486</v>
      </c>
      <c r="P133" s="9">
        <f t="shared" si="8"/>
        <v>109.02985074626847</v>
      </c>
      <c r="Q133" s="9">
        <f t="shared" si="9"/>
        <v>-7.061068702290072</v>
      </c>
    </row>
    <row r="134" spans="7:17" x14ac:dyDescent="0.25">
      <c r="G134" s="14">
        <v>129</v>
      </c>
      <c r="H134" s="24">
        <v>1822</v>
      </c>
      <c r="I134" s="9" t="s">
        <v>88</v>
      </c>
      <c r="J134" s="24">
        <f t="shared" si="5"/>
        <v>33</v>
      </c>
      <c r="K134" s="9">
        <v>1</v>
      </c>
      <c r="L134" s="9">
        <f t="shared" si="6"/>
        <v>18.600000000000001</v>
      </c>
      <c r="M134" s="14">
        <f t="shared" si="7"/>
        <v>-23.140495867768578</v>
      </c>
      <c r="O134" s="9">
        <v>1.3682792127890877</v>
      </c>
      <c r="P134" s="9">
        <f t="shared" si="8"/>
        <v>103.65671641791027</v>
      </c>
      <c r="Q134" s="9">
        <f t="shared" si="9"/>
        <v>-9.9221789883268485</v>
      </c>
    </row>
    <row r="135" spans="7:17" x14ac:dyDescent="0.25">
      <c r="G135" s="14">
        <v>130</v>
      </c>
      <c r="H135" s="24">
        <v>1822</v>
      </c>
      <c r="I135" s="9" t="s">
        <v>89</v>
      </c>
      <c r="J135" s="24">
        <f t="shared" ref="J135:J198" si="10">ROUNDUP(G135/4,0)</f>
        <v>33</v>
      </c>
      <c r="K135" s="9">
        <v>2</v>
      </c>
      <c r="L135" s="9">
        <f t="shared" ref="L135:L198" si="11">INDEX($B$6:$E$66,J135,K135)</f>
        <v>17.3</v>
      </c>
      <c r="M135" s="14">
        <f t="shared" si="7"/>
        <v>-24.45414847161571</v>
      </c>
      <c r="O135" s="9">
        <v>1.2904577168853166</v>
      </c>
      <c r="P135" s="9">
        <f t="shared" si="8"/>
        <v>97.761194029850571</v>
      </c>
      <c r="Q135" s="9">
        <f t="shared" si="9"/>
        <v>-11.754799595823528</v>
      </c>
    </row>
    <row r="136" spans="7:17" x14ac:dyDescent="0.25">
      <c r="G136" s="14">
        <v>131</v>
      </c>
      <c r="H136" s="24">
        <v>1822</v>
      </c>
      <c r="I136" s="9" t="s">
        <v>90</v>
      </c>
      <c r="J136" s="24">
        <f t="shared" si="10"/>
        <v>33</v>
      </c>
      <c r="K136" s="9">
        <v>3</v>
      </c>
      <c r="L136" s="9">
        <f t="shared" si="11"/>
        <v>18.399999999999999</v>
      </c>
      <c r="M136" s="14">
        <f t="shared" si="7"/>
        <v>-11.111111111111114</v>
      </c>
      <c r="O136" s="9">
        <v>1.2673082845595116</v>
      </c>
      <c r="P136" s="9">
        <f t="shared" si="8"/>
        <v>96.00746268656701</v>
      </c>
      <c r="Q136" s="9">
        <f t="shared" si="9"/>
        <v>-13.744552463962449</v>
      </c>
    </row>
    <row r="137" spans="7:17" x14ac:dyDescent="0.25">
      <c r="G137" s="14">
        <v>132</v>
      </c>
      <c r="H137" s="24">
        <v>1822</v>
      </c>
      <c r="I137" s="9" t="s">
        <v>91</v>
      </c>
      <c r="J137" s="24">
        <f t="shared" si="10"/>
        <v>33</v>
      </c>
      <c r="K137" s="9">
        <v>4</v>
      </c>
      <c r="L137" s="9">
        <f t="shared" si="11"/>
        <v>17.2</v>
      </c>
      <c r="M137" s="14">
        <f t="shared" si="7"/>
        <v>-7.0270270270270316</v>
      </c>
      <c r="N137" s="9">
        <f>L137</f>
        <v>17.2</v>
      </c>
      <c r="O137" s="9">
        <v>1.2682933667861411</v>
      </c>
      <c r="P137" s="9">
        <f t="shared" si="8"/>
        <v>96.082089552238628</v>
      </c>
      <c r="Q137" s="9">
        <f t="shared" si="9"/>
        <v>-11.875427789185508</v>
      </c>
    </row>
    <row r="138" spans="7:17" x14ac:dyDescent="0.25">
      <c r="G138" s="14">
        <v>133</v>
      </c>
      <c r="H138" s="13">
        <v>1823</v>
      </c>
      <c r="I138" s="9" t="s">
        <v>88</v>
      </c>
      <c r="J138" s="24">
        <f t="shared" si="10"/>
        <v>34</v>
      </c>
      <c r="K138" s="9">
        <v>1</v>
      </c>
      <c r="L138" s="9">
        <f t="shared" si="11"/>
        <v>18.100000000000001</v>
      </c>
      <c r="M138" s="14">
        <f t="shared" ref="M138:M201" si="12">100*L138/L134-100</f>
        <v>-2.6881720430107521</v>
      </c>
      <c r="O138" s="9">
        <v>1.3618761783159927</v>
      </c>
      <c r="P138" s="9">
        <f t="shared" ref="P138:P201" si="13">100*O138/AVERAGE($O$6:$O$9)</f>
        <v>103.17164179104462</v>
      </c>
      <c r="Q138" s="9">
        <f t="shared" si="9"/>
        <v>-0.46796256299494132</v>
      </c>
    </row>
    <row r="139" spans="7:17" x14ac:dyDescent="0.25">
      <c r="G139" s="14">
        <v>134</v>
      </c>
      <c r="H139" s="13">
        <v>1823</v>
      </c>
      <c r="I139" s="9" t="s">
        <v>89</v>
      </c>
      <c r="J139" s="24">
        <f t="shared" si="10"/>
        <v>34</v>
      </c>
      <c r="K139" s="9">
        <v>2</v>
      </c>
      <c r="L139" s="9">
        <f t="shared" si="11"/>
        <v>18</v>
      </c>
      <c r="M139" s="14">
        <f t="shared" si="12"/>
        <v>4.0462427745664655</v>
      </c>
      <c r="O139" s="9">
        <v>1.4978175255909345</v>
      </c>
      <c r="P139" s="9">
        <f t="shared" si="13"/>
        <v>113.47014925373117</v>
      </c>
      <c r="Q139" s="9">
        <f t="shared" ref="Q139:Q202" si="14">100*O139/O135-100</f>
        <v>16.068702290076359</v>
      </c>
    </row>
    <row r="140" spans="7:17" x14ac:dyDescent="0.25">
      <c r="G140" s="14">
        <v>135</v>
      </c>
      <c r="H140" s="13">
        <v>1823</v>
      </c>
      <c r="I140" s="9" t="s">
        <v>90</v>
      </c>
      <c r="J140" s="24">
        <f t="shared" si="10"/>
        <v>34</v>
      </c>
      <c r="K140" s="9">
        <v>3</v>
      </c>
      <c r="L140" s="9">
        <f t="shared" si="11"/>
        <v>19.3</v>
      </c>
      <c r="M140" s="14">
        <f t="shared" si="12"/>
        <v>4.8913043478260931</v>
      </c>
      <c r="O140" s="9">
        <v>1.4889517855512642</v>
      </c>
      <c r="P140" s="9">
        <f t="shared" si="13"/>
        <v>112.79850746268637</v>
      </c>
      <c r="Q140" s="9">
        <f t="shared" si="14"/>
        <v>17.489312087057883</v>
      </c>
    </row>
    <row r="141" spans="7:17" x14ac:dyDescent="0.25">
      <c r="G141" s="14">
        <v>136</v>
      </c>
      <c r="H141" s="13">
        <v>1823</v>
      </c>
      <c r="I141" s="9" t="s">
        <v>91</v>
      </c>
      <c r="J141" s="24">
        <f t="shared" si="10"/>
        <v>34</v>
      </c>
      <c r="K141" s="9">
        <v>4</v>
      </c>
      <c r="L141" s="9">
        <f t="shared" si="11"/>
        <v>19.100000000000001</v>
      </c>
      <c r="M141" s="14">
        <f t="shared" si="12"/>
        <v>11.046511627906995</v>
      </c>
      <c r="N141" s="9">
        <f>L141</f>
        <v>19.100000000000001</v>
      </c>
      <c r="O141" s="9">
        <v>1.4224587352537383</v>
      </c>
      <c r="P141" s="9">
        <f t="shared" si="13"/>
        <v>107.76119402985056</v>
      </c>
      <c r="Q141" s="9">
        <f t="shared" si="14"/>
        <v>12.155339805825264</v>
      </c>
    </row>
    <row r="142" spans="7:17" x14ac:dyDescent="0.25">
      <c r="G142" s="14">
        <v>137</v>
      </c>
      <c r="H142" s="24">
        <v>1824</v>
      </c>
      <c r="I142" s="9" t="s">
        <v>88</v>
      </c>
      <c r="J142" s="24">
        <f t="shared" si="10"/>
        <v>35</v>
      </c>
      <c r="K142" s="9">
        <v>1</v>
      </c>
      <c r="L142" s="9">
        <f t="shared" si="11"/>
        <v>19.7</v>
      </c>
      <c r="M142" s="14">
        <f t="shared" si="12"/>
        <v>8.8397790055248464</v>
      </c>
      <c r="O142" s="9">
        <v>1.5165340878969047</v>
      </c>
      <c r="P142" s="9">
        <f t="shared" si="13"/>
        <v>114.88805970149235</v>
      </c>
      <c r="Q142" s="9">
        <f t="shared" si="14"/>
        <v>11.356238698010856</v>
      </c>
    </row>
    <row r="143" spans="7:17" x14ac:dyDescent="0.25">
      <c r="G143" s="14">
        <v>138</v>
      </c>
      <c r="H143" s="24">
        <v>1824</v>
      </c>
      <c r="I143" s="9" t="s">
        <v>89</v>
      </c>
      <c r="J143" s="24">
        <f t="shared" si="10"/>
        <v>35</v>
      </c>
      <c r="K143" s="9">
        <v>2</v>
      </c>
      <c r="L143" s="9">
        <f t="shared" si="11"/>
        <v>19.899999999999999</v>
      </c>
      <c r="M143" s="14">
        <f t="shared" si="12"/>
        <v>10.555555555555543</v>
      </c>
      <c r="O143" s="9">
        <v>1.5061907245172896</v>
      </c>
      <c r="P143" s="9">
        <f t="shared" si="13"/>
        <v>114.10447761194011</v>
      </c>
      <c r="Q143" s="9">
        <f t="shared" si="14"/>
        <v>0.5590266359750018</v>
      </c>
    </row>
    <row r="144" spans="7:17" x14ac:dyDescent="0.25">
      <c r="G144" s="14">
        <v>139</v>
      </c>
      <c r="H144" s="24">
        <v>1824</v>
      </c>
      <c r="I144" s="9" t="s">
        <v>90</v>
      </c>
      <c r="J144" s="24">
        <f t="shared" si="10"/>
        <v>35</v>
      </c>
      <c r="K144" s="9">
        <v>3</v>
      </c>
      <c r="L144" s="9">
        <f t="shared" si="11"/>
        <v>20.6</v>
      </c>
      <c r="M144" s="14">
        <f t="shared" si="12"/>
        <v>6.7357512953367831</v>
      </c>
      <c r="O144" s="9">
        <v>1.4722053876985541</v>
      </c>
      <c r="P144" s="9">
        <f t="shared" si="13"/>
        <v>111.52985074626848</v>
      </c>
      <c r="Q144" s="9">
        <f t="shared" si="14"/>
        <v>-1.1247105524313525</v>
      </c>
    </row>
    <row r="145" spans="7:17" x14ac:dyDescent="0.25">
      <c r="G145" s="14">
        <v>140</v>
      </c>
      <c r="H145" s="24">
        <v>1824</v>
      </c>
      <c r="I145" s="9" t="s">
        <v>91</v>
      </c>
      <c r="J145" s="24">
        <f t="shared" si="10"/>
        <v>35</v>
      </c>
      <c r="K145" s="9">
        <v>4</v>
      </c>
      <c r="L145" s="9">
        <f t="shared" si="11"/>
        <v>20.3</v>
      </c>
      <c r="M145" s="14">
        <f t="shared" si="12"/>
        <v>6.2827225130889985</v>
      </c>
      <c r="N145" s="9">
        <f>L145</f>
        <v>20.3</v>
      </c>
      <c r="O145" s="9">
        <v>1.5249072868232598</v>
      </c>
      <c r="P145" s="9">
        <f t="shared" si="13"/>
        <v>115.52238805970131</v>
      </c>
      <c r="Q145" s="9">
        <f t="shared" si="14"/>
        <v>7.2022160664820092</v>
      </c>
    </row>
    <row r="146" spans="7:17" x14ac:dyDescent="0.25">
      <c r="G146" s="14">
        <v>141</v>
      </c>
      <c r="H146" s="13">
        <v>1825</v>
      </c>
      <c r="I146" s="9" t="s">
        <v>88</v>
      </c>
      <c r="J146" s="24">
        <f t="shared" si="10"/>
        <v>36</v>
      </c>
      <c r="K146" s="9">
        <v>1</v>
      </c>
      <c r="L146" s="9">
        <f t="shared" si="11"/>
        <v>21</v>
      </c>
      <c r="M146" s="14">
        <f t="shared" si="12"/>
        <v>6.5989847715736119</v>
      </c>
      <c r="O146" s="9">
        <v>1.6574008463049965</v>
      </c>
      <c r="P146" s="9">
        <f t="shared" si="13"/>
        <v>125.5597014925371</v>
      </c>
      <c r="Q146" s="9">
        <f t="shared" si="14"/>
        <v>9.288730107177642</v>
      </c>
    </row>
    <row r="147" spans="7:17" x14ac:dyDescent="0.25">
      <c r="G147" s="14">
        <v>142</v>
      </c>
      <c r="H147" s="13">
        <v>1825</v>
      </c>
      <c r="I147" s="9" t="s">
        <v>89</v>
      </c>
      <c r="J147" s="24">
        <f t="shared" si="10"/>
        <v>36</v>
      </c>
      <c r="K147" s="9">
        <v>2</v>
      </c>
      <c r="L147" s="9">
        <f t="shared" si="11"/>
        <v>19.8</v>
      </c>
      <c r="M147" s="14">
        <f t="shared" si="12"/>
        <v>-0.50251256281406143</v>
      </c>
      <c r="O147" s="9">
        <v>1.703699710956607</v>
      </c>
      <c r="P147" s="9">
        <f t="shared" si="13"/>
        <v>129.06716417910425</v>
      </c>
      <c r="Q147" s="9">
        <f t="shared" si="14"/>
        <v>13.113145846958787</v>
      </c>
    </row>
    <row r="148" spans="7:17" x14ac:dyDescent="0.25">
      <c r="G148" s="14">
        <v>143</v>
      </c>
      <c r="H148" s="13">
        <v>1825</v>
      </c>
      <c r="I148" s="9" t="s">
        <v>90</v>
      </c>
      <c r="J148" s="24">
        <f t="shared" si="10"/>
        <v>36</v>
      </c>
      <c r="K148" s="9">
        <v>3</v>
      </c>
      <c r="L148" s="9">
        <f t="shared" si="11"/>
        <v>19.7</v>
      </c>
      <c r="M148" s="14">
        <f t="shared" si="12"/>
        <v>-4.3689320388349557</v>
      </c>
      <c r="O148" s="9">
        <v>1.6613411752115164</v>
      </c>
      <c r="P148" s="9">
        <f t="shared" si="13"/>
        <v>125.85820895522366</v>
      </c>
      <c r="Q148" s="9">
        <f t="shared" si="14"/>
        <v>12.847106055536955</v>
      </c>
    </row>
    <row r="149" spans="7:17" x14ac:dyDescent="0.25">
      <c r="G149" s="14">
        <v>144</v>
      </c>
      <c r="H149" s="13">
        <v>1825</v>
      </c>
      <c r="I149" s="9" t="s">
        <v>91</v>
      </c>
      <c r="J149" s="24">
        <f t="shared" si="10"/>
        <v>36</v>
      </c>
      <c r="K149" s="9">
        <v>4</v>
      </c>
      <c r="L149" s="9">
        <f t="shared" si="11"/>
        <v>19.600000000000001</v>
      </c>
      <c r="M149" s="14">
        <f t="shared" si="12"/>
        <v>-3.4482758620689538</v>
      </c>
      <c r="N149" s="9">
        <f>L149</f>
        <v>19.600000000000001</v>
      </c>
      <c r="O149" s="9">
        <v>1.6564157640783659</v>
      </c>
      <c r="P149" s="9">
        <f t="shared" si="13"/>
        <v>125.48507462686543</v>
      </c>
      <c r="Q149" s="9">
        <f t="shared" si="14"/>
        <v>8.6240310077518956</v>
      </c>
    </row>
    <row r="150" spans="7:17" x14ac:dyDescent="0.25">
      <c r="G150" s="14">
        <v>145</v>
      </c>
      <c r="H150" s="24">
        <v>1826</v>
      </c>
      <c r="I150" s="9" t="s">
        <v>88</v>
      </c>
      <c r="J150" s="24">
        <f t="shared" si="10"/>
        <v>37</v>
      </c>
      <c r="K150" s="9">
        <v>1</v>
      </c>
      <c r="L150" s="9">
        <f t="shared" si="11"/>
        <v>24.5</v>
      </c>
      <c r="M150" s="14">
        <f t="shared" si="12"/>
        <v>16.666666666666671</v>
      </c>
      <c r="O150" s="9">
        <v>1.5342655679762449</v>
      </c>
      <c r="P150" s="9">
        <f t="shared" si="13"/>
        <v>116.23134328358191</v>
      </c>
      <c r="Q150" s="9">
        <f t="shared" si="14"/>
        <v>-7.4294205052005964</v>
      </c>
    </row>
    <row r="151" spans="7:17" x14ac:dyDescent="0.25">
      <c r="G151" s="14">
        <v>146</v>
      </c>
      <c r="H151" s="24">
        <v>1826</v>
      </c>
      <c r="I151" s="9" t="s">
        <v>89</v>
      </c>
      <c r="J151" s="24">
        <f t="shared" si="10"/>
        <v>37</v>
      </c>
      <c r="K151" s="9">
        <v>2</v>
      </c>
      <c r="L151" s="9">
        <f t="shared" si="11"/>
        <v>22.9</v>
      </c>
      <c r="M151" s="14">
        <f t="shared" si="12"/>
        <v>15.656565656565647</v>
      </c>
      <c r="O151" s="9">
        <v>1.465309812112144</v>
      </c>
      <c r="P151" s="9">
        <f t="shared" si="13"/>
        <v>111.00746268656698</v>
      </c>
      <c r="Q151" s="9">
        <f t="shared" si="14"/>
        <v>-13.992483376698459</v>
      </c>
    </row>
    <row r="152" spans="7:17" x14ac:dyDescent="0.25">
      <c r="G152" s="14">
        <v>147</v>
      </c>
      <c r="H152" s="24">
        <v>1826</v>
      </c>
      <c r="I152" s="9" t="s">
        <v>90</v>
      </c>
      <c r="J152" s="24">
        <f t="shared" si="10"/>
        <v>37</v>
      </c>
      <c r="K152" s="9">
        <v>3</v>
      </c>
      <c r="L152" s="9">
        <f t="shared" si="11"/>
        <v>21.7</v>
      </c>
      <c r="M152" s="14">
        <f t="shared" si="12"/>
        <v>10.152284263959402</v>
      </c>
      <c r="O152" s="9">
        <v>1.4554589898458437</v>
      </c>
      <c r="P152" s="9">
        <f t="shared" si="13"/>
        <v>110.26119402985056</v>
      </c>
      <c r="Q152" s="9">
        <f t="shared" si="14"/>
        <v>-12.392528906018384</v>
      </c>
    </row>
    <row r="153" spans="7:17" x14ac:dyDescent="0.25">
      <c r="G153" s="14">
        <v>148</v>
      </c>
      <c r="H153" s="24">
        <v>1826</v>
      </c>
      <c r="I153" s="9" t="s">
        <v>91</v>
      </c>
      <c r="J153" s="24">
        <f t="shared" si="10"/>
        <v>37</v>
      </c>
      <c r="K153" s="9">
        <v>4</v>
      </c>
      <c r="L153" s="9">
        <f t="shared" si="11"/>
        <v>20</v>
      </c>
      <c r="M153" s="14">
        <f t="shared" si="12"/>
        <v>2.040816326530603</v>
      </c>
      <c r="N153" s="9">
        <f>L153</f>
        <v>20</v>
      </c>
      <c r="O153" s="9">
        <v>1.4569366131857884</v>
      </c>
      <c r="P153" s="9">
        <f t="shared" si="13"/>
        <v>110.37313432835799</v>
      </c>
      <c r="Q153" s="9">
        <f t="shared" si="14"/>
        <v>-12.042818911685984</v>
      </c>
    </row>
    <row r="154" spans="7:17" x14ac:dyDescent="0.25">
      <c r="G154" s="14">
        <v>149</v>
      </c>
      <c r="H154" s="13">
        <v>1827</v>
      </c>
      <c r="I154" s="9" t="s">
        <v>88</v>
      </c>
      <c r="J154" s="24">
        <f t="shared" si="10"/>
        <v>38</v>
      </c>
      <c r="K154" s="9">
        <v>1</v>
      </c>
      <c r="L154" s="9">
        <f t="shared" si="11"/>
        <v>21.3</v>
      </c>
      <c r="M154" s="14">
        <f t="shared" si="12"/>
        <v>-13.061224489795919</v>
      </c>
      <c r="O154" s="9">
        <v>1.4840263744181137</v>
      </c>
      <c r="P154" s="9">
        <f t="shared" si="13"/>
        <v>112.42537313432814</v>
      </c>
      <c r="Q154" s="9">
        <f t="shared" si="14"/>
        <v>-3.2744783306581411</v>
      </c>
    </row>
    <row r="155" spans="7:17" x14ac:dyDescent="0.25">
      <c r="G155" s="14">
        <v>150</v>
      </c>
      <c r="H155" s="13">
        <v>1827</v>
      </c>
      <c r="I155" s="9" t="s">
        <v>89</v>
      </c>
      <c r="J155" s="24">
        <f t="shared" si="10"/>
        <v>38</v>
      </c>
      <c r="K155" s="9">
        <v>2</v>
      </c>
      <c r="L155" s="9">
        <f t="shared" si="11"/>
        <v>21.7</v>
      </c>
      <c r="M155" s="14">
        <f t="shared" si="12"/>
        <v>-5.2401746724890756</v>
      </c>
      <c r="O155" s="9">
        <v>1.505205642290659</v>
      </c>
      <c r="P155" s="9">
        <f t="shared" si="13"/>
        <v>114.02985074626844</v>
      </c>
      <c r="Q155" s="9">
        <f t="shared" si="14"/>
        <v>2.7226890756302282</v>
      </c>
    </row>
    <row r="156" spans="7:17" x14ac:dyDescent="0.25">
      <c r="G156" s="14">
        <v>151</v>
      </c>
      <c r="H156" s="13">
        <v>1827</v>
      </c>
      <c r="I156" s="9" t="s">
        <v>90</v>
      </c>
      <c r="J156" s="24">
        <f t="shared" si="10"/>
        <v>38</v>
      </c>
      <c r="K156" s="9">
        <v>3</v>
      </c>
      <c r="L156" s="9">
        <f t="shared" si="11"/>
        <v>22.5</v>
      </c>
      <c r="M156" s="14">
        <f t="shared" si="12"/>
        <v>3.6866359447004697</v>
      </c>
      <c r="O156" s="9">
        <v>1.4672799765654034</v>
      </c>
      <c r="P156" s="9">
        <f t="shared" si="13"/>
        <v>111.15671641791022</v>
      </c>
      <c r="Q156" s="9">
        <f t="shared" si="14"/>
        <v>0.81218274111672883</v>
      </c>
    </row>
    <row r="157" spans="7:17" x14ac:dyDescent="0.25">
      <c r="G157" s="14">
        <v>152</v>
      </c>
      <c r="H157" s="13">
        <v>1827</v>
      </c>
      <c r="I157" s="9" t="s">
        <v>91</v>
      </c>
      <c r="J157" s="24">
        <f t="shared" si="10"/>
        <v>38</v>
      </c>
      <c r="K157" s="9">
        <v>4</v>
      </c>
      <c r="L157" s="9">
        <f t="shared" si="11"/>
        <v>20.9</v>
      </c>
      <c r="M157" s="14">
        <f t="shared" si="12"/>
        <v>4.5</v>
      </c>
      <c r="N157" s="9">
        <f>L157</f>
        <v>20.9</v>
      </c>
      <c r="O157" s="9">
        <v>1.4106377485341779</v>
      </c>
      <c r="P157" s="9">
        <f t="shared" si="13"/>
        <v>106.86567164179084</v>
      </c>
      <c r="Q157" s="9">
        <f t="shared" si="14"/>
        <v>-3.1778228532792383</v>
      </c>
    </row>
    <row r="158" spans="7:17" x14ac:dyDescent="0.25">
      <c r="G158" s="14">
        <v>153</v>
      </c>
      <c r="H158" s="24">
        <v>1828</v>
      </c>
      <c r="I158" s="9" t="s">
        <v>88</v>
      </c>
      <c r="J158" s="24">
        <f t="shared" si="10"/>
        <v>39</v>
      </c>
      <c r="K158" s="9">
        <v>1</v>
      </c>
      <c r="L158" s="9">
        <f t="shared" si="11"/>
        <v>21.3</v>
      </c>
      <c r="M158" s="14">
        <f t="shared" si="12"/>
        <v>0</v>
      </c>
      <c r="O158" s="9">
        <v>1.3988167618146177</v>
      </c>
      <c r="P158" s="9">
        <f t="shared" si="13"/>
        <v>105.97014925373112</v>
      </c>
      <c r="Q158" s="9">
        <f t="shared" si="14"/>
        <v>-5.7417855957517503</v>
      </c>
    </row>
    <row r="159" spans="7:17" x14ac:dyDescent="0.25">
      <c r="G159" s="14">
        <v>154</v>
      </c>
      <c r="H159" s="24">
        <v>1828</v>
      </c>
      <c r="I159" s="9" t="s">
        <v>89</v>
      </c>
      <c r="J159" s="24">
        <f t="shared" si="10"/>
        <v>39</v>
      </c>
      <c r="K159" s="9">
        <v>2</v>
      </c>
      <c r="L159" s="9">
        <f t="shared" si="11"/>
        <v>20.6</v>
      </c>
      <c r="M159" s="14">
        <f t="shared" si="12"/>
        <v>-5.0691244239631317</v>
      </c>
      <c r="O159" s="9">
        <v>1.3810852817352777</v>
      </c>
      <c r="P159" s="9">
        <f t="shared" si="13"/>
        <v>104.6268656716416</v>
      </c>
      <c r="Q159" s="9">
        <f t="shared" si="14"/>
        <v>-8.2460732984293088</v>
      </c>
    </row>
    <row r="160" spans="7:17" x14ac:dyDescent="0.25">
      <c r="G160" s="14">
        <v>155</v>
      </c>
      <c r="H160" s="24">
        <v>1828</v>
      </c>
      <c r="I160" s="9" t="s">
        <v>90</v>
      </c>
      <c r="J160" s="24">
        <f t="shared" si="10"/>
        <v>39</v>
      </c>
      <c r="K160" s="9">
        <v>3</v>
      </c>
      <c r="L160" s="9">
        <f t="shared" si="11"/>
        <v>21.5</v>
      </c>
      <c r="M160" s="14">
        <f t="shared" si="12"/>
        <v>-4.4444444444444429</v>
      </c>
      <c r="O160" s="9">
        <v>1.3973391384746725</v>
      </c>
      <c r="P160" s="9">
        <f t="shared" si="13"/>
        <v>105.85820895522366</v>
      </c>
      <c r="Q160" s="9">
        <f t="shared" si="14"/>
        <v>-4.7667002349781882</v>
      </c>
    </row>
    <row r="161" spans="7:17" x14ac:dyDescent="0.25">
      <c r="G161" s="14">
        <v>156</v>
      </c>
      <c r="H161" s="24">
        <v>1828</v>
      </c>
      <c r="I161" s="9" t="s">
        <v>91</v>
      </c>
      <c r="J161" s="24">
        <f t="shared" si="10"/>
        <v>39</v>
      </c>
      <c r="K161" s="9">
        <v>4</v>
      </c>
      <c r="L161" s="9">
        <f t="shared" si="11"/>
        <v>20.399999999999999</v>
      </c>
      <c r="M161" s="14">
        <f t="shared" si="12"/>
        <v>-2.3923444976076667</v>
      </c>
      <c r="N161" s="9">
        <f>L161</f>
        <v>20.399999999999999</v>
      </c>
      <c r="O161" s="9">
        <v>1.5194893345767939</v>
      </c>
      <c r="P161" s="9">
        <f t="shared" si="13"/>
        <v>115.11194029850722</v>
      </c>
      <c r="Q161" s="9">
        <f t="shared" si="14"/>
        <v>7.7164804469273633</v>
      </c>
    </row>
    <row r="162" spans="7:17" x14ac:dyDescent="0.25">
      <c r="G162" s="14">
        <v>157</v>
      </c>
      <c r="H162" s="13">
        <v>1829</v>
      </c>
      <c r="I162" s="9" t="s">
        <v>88</v>
      </c>
      <c r="J162" s="24">
        <f t="shared" si="10"/>
        <v>40</v>
      </c>
      <c r="K162" s="9">
        <v>1</v>
      </c>
      <c r="L162" s="9">
        <f t="shared" si="11"/>
        <v>20.3</v>
      </c>
      <c r="M162" s="14">
        <f t="shared" si="12"/>
        <v>-4.6948356807511828</v>
      </c>
      <c r="O162" s="9">
        <v>1.5042205600640288</v>
      </c>
      <c r="P162" s="9">
        <f t="shared" si="13"/>
        <v>113.95522388059676</v>
      </c>
      <c r="Q162" s="9">
        <f t="shared" si="14"/>
        <v>7.535211267605618</v>
      </c>
    </row>
    <row r="163" spans="7:17" x14ac:dyDescent="0.25">
      <c r="G163" s="14">
        <v>158</v>
      </c>
      <c r="H163" s="13">
        <v>1829</v>
      </c>
      <c r="I163" s="9" t="s">
        <v>89</v>
      </c>
      <c r="J163" s="24">
        <f t="shared" si="10"/>
        <v>40</v>
      </c>
      <c r="K163" s="9">
        <v>2</v>
      </c>
      <c r="L163" s="9">
        <f t="shared" si="11"/>
        <v>19.5</v>
      </c>
      <c r="M163" s="14">
        <f t="shared" si="12"/>
        <v>-5.3398058252427205</v>
      </c>
      <c r="O163" s="9">
        <v>1.4042347140610822</v>
      </c>
      <c r="P163" s="9">
        <f t="shared" si="13"/>
        <v>106.38059701492513</v>
      </c>
      <c r="Q163" s="9">
        <f t="shared" si="14"/>
        <v>1.6761768901568672</v>
      </c>
    </row>
    <row r="164" spans="7:17" x14ac:dyDescent="0.25">
      <c r="G164" s="14">
        <v>159</v>
      </c>
      <c r="H164" s="13">
        <v>1829</v>
      </c>
      <c r="I164" s="9" t="s">
        <v>90</v>
      </c>
      <c r="J164" s="24">
        <f t="shared" si="10"/>
        <v>40</v>
      </c>
      <c r="K164" s="9">
        <v>3</v>
      </c>
      <c r="L164" s="9">
        <f t="shared" si="11"/>
        <v>19.7</v>
      </c>
      <c r="M164" s="14">
        <f t="shared" si="12"/>
        <v>-8.3720930232558146</v>
      </c>
      <c r="O164" s="9">
        <v>1.4012794673811924</v>
      </c>
      <c r="P164" s="9">
        <f t="shared" si="13"/>
        <v>106.15671641791022</v>
      </c>
      <c r="Q164" s="9">
        <f t="shared" si="14"/>
        <v>0.28198801550934149</v>
      </c>
    </row>
    <row r="165" spans="7:17" x14ac:dyDescent="0.25">
      <c r="G165" s="14">
        <v>160</v>
      </c>
      <c r="H165" s="13">
        <v>1829</v>
      </c>
      <c r="I165" s="9" t="s">
        <v>91</v>
      </c>
      <c r="J165" s="24">
        <f t="shared" si="10"/>
        <v>40</v>
      </c>
      <c r="K165" s="9">
        <v>4</v>
      </c>
      <c r="L165" s="9">
        <f t="shared" si="11"/>
        <v>18.899999999999999</v>
      </c>
      <c r="M165" s="14">
        <f t="shared" si="12"/>
        <v>-7.3529411764705941</v>
      </c>
      <c r="N165" s="9">
        <f>L165</f>
        <v>18.899999999999999</v>
      </c>
      <c r="O165" s="9">
        <v>1.3520253560496915</v>
      </c>
      <c r="P165" s="9">
        <f t="shared" si="13"/>
        <v>102.42537313432811</v>
      </c>
      <c r="Q165" s="9">
        <f t="shared" si="14"/>
        <v>-11.021069692058376</v>
      </c>
    </row>
    <row r="166" spans="7:17" x14ac:dyDescent="0.25">
      <c r="G166" s="14">
        <v>161</v>
      </c>
      <c r="H166" s="24">
        <v>1830</v>
      </c>
      <c r="I166" s="9" t="s">
        <v>88</v>
      </c>
      <c r="J166" s="24">
        <f t="shared" si="10"/>
        <v>41</v>
      </c>
      <c r="K166" s="9">
        <v>1</v>
      </c>
      <c r="L166" s="9">
        <f t="shared" si="11"/>
        <v>20</v>
      </c>
      <c r="M166" s="14">
        <f t="shared" si="12"/>
        <v>-1.477832512315274</v>
      </c>
      <c r="O166" s="9">
        <v>1.3475924860298567</v>
      </c>
      <c r="P166" s="9">
        <f t="shared" si="13"/>
        <v>102.08955223880575</v>
      </c>
      <c r="Q166" s="9">
        <f t="shared" si="14"/>
        <v>-10.412573673870341</v>
      </c>
    </row>
    <row r="167" spans="7:17" x14ac:dyDescent="0.25">
      <c r="G167" s="14">
        <v>162</v>
      </c>
      <c r="H167" s="24">
        <v>1830</v>
      </c>
      <c r="I167" s="9" t="s">
        <v>89</v>
      </c>
      <c r="J167" s="24">
        <f t="shared" si="10"/>
        <v>41</v>
      </c>
      <c r="K167" s="9">
        <v>2</v>
      </c>
      <c r="L167" s="9">
        <f t="shared" si="11"/>
        <v>21</v>
      </c>
      <c r="M167" s="14">
        <f t="shared" si="12"/>
        <v>7.6923076923076934</v>
      </c>
      <c r="O167" s="9">
        <v>1.386010692868427</v>
      </c>
      <c r="P167" s="9">
        <f t="shared" si="13"/>
        <v>104.99999999999976</v>
      </c>
      <c r="Q167" s="9">
        <f t="shared" si="14"/>
        <v>-1.2977902490354154</v>
      </c>
    </row>
    <row r="168" spans="7:17" x14ac:dyDescent="0.25">
      <c r="G168" s="14">
        <v>163</v>
      </c>
      <c r="H168" s="24">
        <v>1830</v>
      </c>
      <c r="I168" s="9" t="s">
        <v>90</v>
      </c>
      <c r="J168" s="24">
        <f t="shared" si="10"/>
        <v>41</v>
      </c>
      <c r="K168" s="9">
        <v>3</v>
      </c>
      <c r="L168" s="9">
        <f t="shared" si="11"/>
        <v>21.3</v>
      </c>
      <c r="M168" s="14">
        <f t="shared" si="12"/>
        <v>8.1218274111675157</v>
      </c>
      <c r="O168" s="9">
        <v>1.4406827564463924</v>
      </c>
      <c r="P168" s="9">
        <f t="shared" si="13"/>
        <v>109.14179104477584</v>
      </c>
      <c r="Q168" s="9">
        <f t="shared" si="14"/>
        <v>2.8119507908611325</v>
      </c>
    </row>
    <row r="169" spans="7:17" x14ac:dyDescent="0.25">
      <c r="G169" s="14">
        <v>164</v>
      </c>
      <c r="H169" s="24">
        <v>1830</v>
      </c>
      <c r="I169" s="9" t="s">
        <v>91</v>
      </c>
      <c r="J169" s="24">
        <f t="shared" si="10"/>
        <v>41</v>
      </c>
      <c r="K169" s="9">
        <v>4</v>
      </c>
      <c r="L169" s="9">
        <f t="shared" si="11"/>
        <v>19.600000000000001</v>
      </c>
      <c r="M169" s="14">
        <f t="shared" si="12"/>
        <v>3.7037037037037237</v>
      </c>
      <c r="N169" s="9">
        <f>L169</f>
        <v>19.600000000000001</v>
      </c>
      <c r="O169" s="9">
        <v>1.4086675840809166</v>
      </c>
      <c r="P169" s="9">
        <f t="shared" si="13"/>
        <v>106.71641791044746</v>
      </c>
      <c r="Q169" s="9">
        <f t="shared" si="14"/>
        <v>4.189435336976274</v>
      </c>
    </row>
    <row r="170" spans="7:17" x14ac:dyDescent="0.25">
      <c r="G170" s="14">
        <v>165</v>
      </c>
      <c r="H170" s="13">
        <v>1831</v>
      </c>
      <c r="I170" s="9" t="s">
        <v>88</v>
      </c>
      <c r="J170" s="24">
        <f t="shared" si="10"/>
        <v>42</v>
      </c>
      <c r="K170" s="9">
        <v>1</v>
      </c>
      <c r="L170" s="9">
        <f t="shared" si="11"/>
        <v>19.600000000000001</v>
      </c>
      <c r="M170" s="14">
        <f t="shared" si="12"/>
        <v>-1.9999999999999858</v>
      </c>
      <c r="O170" s="9">
        <v>1.4544739076192126</v>
      </c>
      <c r="P170" s="9">
        <f t="shared" si="13"/>
        <v>110.18656716417884</v>
      </c>
      <c r="Q170" s="9">
        <f t="shared" si="14"/>
        <v>7.9312865497075791</v>
      </c>
    </row>
    <row r="171" spans="7:17" x14ac:dyDescent="0.25">
      <c r="G171" s="14">
        <v>166</v>
      </c>
      <c r="H171" s="13">
        <v>1831</v>
      </c>
      <c r="I171" s="9" t="s">
        <v>89</v>
      </c>
      <c r="J171" s="24">
        <f t="shared" si="10"/>
        <v>42</v>
      </c>
      <c r="K171" s="9">
        <v>2</v>
      </c>
      <c r="L171" s="9">
        <f t="shared" si="11"/>
        <v>18.600000000000001</v>
      </c>
      <c r="M171" s="14">
        <f t="shared" si="12"/>
        <v>-11.428571428571416</v>
      </c>
      <c r="O171" s="9">
        <v>1.4249214408203121</v>
      </c>
      <c r="P171" s="9">
        <f t="shared" si="13"/>
        <v>107.94776119402957</v>
      </c>
      <c r="Q171" s="9">
        <f t="shared" si="14"/>
        <v>2.8073916133617445</v>
      </c>
    </row>
    <row r="172" spans="7:17" x14ac:dyDescent="0.25">
      <c r="G172" s="14">
        <v>167</v>
      </c>
      <c r="H172" s="13">
        <v>1831</v>
      </c>
      <c r="I172" s="9" t="s">
        <v>90</v>
      </c>
      <c r="J172" s="24">
        <f t="shared" si="10"/>
        <v>42</v>
      </c>
      <c r="K172" s="9">
        <v>3</v>
      </c>
      <c r="L172" s="9">
        <f t="shared" si="11"/>
        <v>18.7</v>
      </c>
      <c r="M172" s="14">
        <f t="shared" si="12"/>
        <v>-12.206572769953056</v>
      </c>
      <c r="O172" s="9">
        <v>1.3722195416956062</v>
      </c>
      <c r="P172" s="9">
        <f t="shared" si="13"/>
        <v>103.95522388059673</v>
      </c>
      <c r="Q172" s="9">
        <f t="shared" si="14"/>
        <v>-4.7521367521367779</v>
      </c>
    </row>
    <row r="173" spans="7:17" x14ac:dyDescent="0.25">
      <c r="G173" s="14">
        <v>168</v>
      </c>
      <c r="H173" s="13">
        <v>1831</v>
      </c>
      <c r="I173" s="9" t="s">
        <v>91</v>
      </c>
      <c r="J173" s="24">
        <f t="shared" si="10"/>
        <v>42</v>
      </c>
      <c r="K173" s="9">
        <v>4</v>
      </c>
      <c r="L173" s="9">
        <f t="shared" si="11"/>
        <v>17.7</v>
      </c>
      <c r="M173" s="14">
        <f t="shared" si="12"/>
        <v>-9.6938775510204209</v>
      </c>
      <c r="N173" s="9">
        <f>L173</f>
        <v>17.7</v>
      </c>
      <c r="O173" s="9">
        <v>1.3810852817352768</v>
      </c>
      <c r="P173" s="9">
        <f t="shared" si="13"/>
        <v>104.62686567164153</v>
      </c>
      <c r="Q173" s="9">
        <f t="shared" si="14"/>
        <v>-1.9580419580419317</v>
      </c>
    </row>
    <row r="174" spans="7:17" x14ac:dyDescent="0.25">
      <c r="G174" s="14">
        <v>169</v>
      </c>
      <c r="H174" s="24">
        <v>1832</v>
      </c>
      <c r="I174" s="9" t="s">
        <v>88</v>
      </c>
      <c r="J174" s="24">
        <f t="shared" si="10"/>
        <v>43</v>
      </c>
      <c r="K174" s="9">
        <v>1</v>
      </c>
      <c r="L174" s="9">
        <f t="shared" si="11"/>
        <v>18.3</v>
      </c>
      <c r="M174" s="14">
        <f t="shared" si="12"/>
        <v>-6.6326530612245023</v>
      </c>
      <c r="O174" s="9">
        <v>1.3786225761687019</v>
      </c>
      <c r="P174" s="9">
        <f t="shared" si="13"/>
        <v>104.44029850746243</v>
      </c>
      <c r="Q174" s="9">
        <f t="shared" si="14"/>
        <v>-5.2150355570606024</v>
      </c>
    </row>
    <row r="175" spans="7:17" x14ac:dyDescent="0.25">
      <c r="G175" s="14">
        <v>170</v>
      </c>
      <c r="H175" s="24">
        <v>1832</v>
      </c>
      <c r="I175" s="9" t="s">
        <v>89</v>
      </c>
      <c r="J175" s="24">
        <f t="shared" si="10"/>
        <v>43</v>
      </c>
      <c r="K175" s="9">
        <v>2</v>
      </c>
      <c r="L175" s="9">
        <f t="shared" si="11"/>
        <v>18</v>
      </c>
      <c r="M175" s="14">
        <f t="shared" si="12"/>
        <v>-3.225806451612911</v>
      </c>
      <c r="O175" s="9">
        <v>1.3771449528287569</v>
      </c>
      <c r="P175" s="9">
        <f t="shared" si="13"/>
        <v>104.328358208955</v>
      </c>
      <c r="Q175" s="9">
        <f t="shared" si="14"/>
        <v>-3.3529208434151059</v>
      </c>
    </row>
    <row r="176" spans="7:17" x14ac:dyDescent="0.25">
      <c r="G176" s="14">
        <v>171</v>
      </c>
      <c r="H176" s="24">
        <v>1832</v>
      </c>
      <c r="I176" s="9" t="s">
        <v>90</v>
      </c>
      <c r="J176" s="24">
        <f t="shared" si="10"/>
        <v>43</v>
      </c>
      <c r="K176" s="9">
        <v>3</v>
      </c>
      <c r="L176" s="9">
        <f t="shared" si="11"/>
        <v>18.100000000000001</v>
      </c>
      <c r="M176" s="14">
        <f t="shared" si="12"/>
        <v>-3.2085561497326012</v>
      </c>
      <c r="O176" s="9">
        <v>1.3397118282168163</v>
      </c>
      <c r="P176" s="9">
        <f t="shared" si="13"/>
        <v>101.49253731343258</v>
      </c>
      <c r="Q176" s="9">
        <f t="shared" si="14"/>
        <v>-2.3689877961234487</v>
      </c>
    </row>
    <row r="177" spans="7:17" x14ac:dyDescent="0.25">
      <c r="G177" s="14">
        <v>172</v>
      </c>
      <c r="H177" s="24">
        <v>1832</v>
      </c>
      <c r="I177" s="9" t="s">
        <v>91</v>
      </c>
      <c r="J177" s="24">
        <f t="shared" si="10"/>
        <v>43</v>
      </c>
      <c r="K177" s="9">
        <v>4</v>
      </c>
      <c r="L177" s="9">
        <f t="shared" si="11"/>
        <v>17.899999999999999</v>
      </c>
      <c r="M177" s="14">
        <f t="shared" si="12"/>
        <v>1.1299435028248439</v>
      </c>
      <c r="N177" s="9">
        <f>L177</f>
        <v>17.899999999999999</v>
      </c>
      <c r="O177" s="9">
        <v>1.3096668203046011</v>
      </c>
      <c r="P177" s="9">
        <f t="shared" si="13"/>
        <v>99.216417910447532</v>
      </c>
      <c r="Q177" s="9">
        <f t="shared" si="14"/>
        <v>-5.1711840228245194</v>
      </c>
    </row>
    <row r="178" spans="7:17" x14ac:dyDescent="0.25">
      <c r="G178" s="14">
        <v>173</v>
      </c>
      <c r="H178" s="13">
        <v>1833</v>
      </c>
      <c r="I178" s="9" t="s">
        <v>88</v>
      </c>
      <c r="J178" s="24">
        <f t="shared" si="10"/>
        <v>44</v>
      </c>
      <c r="K178" s="9">
        <v>1</v>
      </c>
      <c r="L178" s="9">
        <f t="shared" si="11"/>
        <v>19.2</v>
      </c>
      <c r="M178" s="14">
        <f t="shared" si="12"/>
        <v>4.9180327868852487</v>
      </c>
      <c r="O178" s="9">
        <v>1.2934129635652059</v>
      </c>
      <c r="P178" s="9">
        <f t="shared" si="13"/>
        <v>97.98507462686544</v>
      </c>
      <c r="Q178" s="9">
        <f t="shared" si="14"/>
        <v>-6.1807788495891316</v>
      </c>
    </row>
    <row r="179" spans="7:17" x14ac:dyDescent="0.25">
      <c r="G179" s="14">
        <v>174</v>
      </c>
      <c r="H179" s="13">
        <v>1833</v>
      </c>
      <c r="I179" s="9" t="s">
        <v>89</v>
      </c>
      <c r="J179" s="24">
        <f t="shared" si="10"/>
        <v>44</v>
      </c>
      <c r="K179" s="9">
        <v>2</v>
      </c>
      <c r="L179" s="9">
        <f t="shared" si="11"/>
        <v>19.2</v>
      </c>
      <c r="M179" s="14">
        <f t="shared" si="12"/>
        <v>6.6666666666666714</v>
      </c>
      <c r="O179" s="9">
        <v>1.2894726346586858</v>
      </c>
      <c r="P179" s="9">
        <f t="shared" si="13"/>
        <v>97.686567164178882</v>
      </c>
      <c r="Q179" s="9">
        <f t="shared" si="14"/>
        <v>-6.3662374821173131</v>
      </c>
    </row>
    <row r="180" spans="7:17" x14ac:dyDescent="0.25">
      <c r="G180" s="14">
        <v>175</v>
      </c>
      <c r="H180" s="13">
        <v>1833</v>
      </c>
      <c r="I180" s="9" t="s">
        <v>90</v>
      </c>
      <c r="J180" s="24">
        <f t="shared" si="10"/>
        <v>44</v>
      </c>
      <c r="K180" s="9">
        <v>3</v>
      </c>
      <c r="L180" s="9">
        <f t="shared" si="11"/>
        <v>19.8</v>
      </c>
      <c r="M180" s="14">
        <f t="shared" si="12"/>
        <v>9.3922651933701502</v>
      </c>
      <c r="O180" s="9">
        <v>1.3357714993102965</v>
      </c>
      <c r="P180" s="9">
        <f t="shared" si="13"/>
        <v>101.19402985074603</v>
      </c>
      <c r="Q180" s="9">
        <f t="shared" si="14"/>
        <v>-0.29411764705881183</v>
      </c>
    </row>
    <row r="181" spans="7:17" x14ac:dyDescent="0.25">
      <c r="G181" s="14">
        <v>176</v>
      </c>
      <c r="H181" s="13">
        <v>1833</v>
      </c>
      <c r="I181" s="9" t="s">
        <v>91</v>
      </c>
      <c r="J181" s="24">
        <f t="shared" si="10"/>
        <v>44</v>
      </c>
      <c r="K181" s="9">
        <v>4</v>
      </c>
      <c r="L181" s="9">
        <f t="shared" si="11"/>
        <v>18.3</v>
      </c>
      <c r="M181" s="14">
        <f t="shared" si="12"/>
        <v>2.2346368715083855</v>
      </c>
      <c r="N181" s="9">
        <f>L181</f>
        <v>18.3</v>
      </c>
      <c r="O181" s="9">
        <v>1.3180400192309565</v>
      </c>
      <c r="P181" s="9">
        <f t="shared" si="13"/>
        <v>99.850746268656508</v>
      </c>
      <c r="Q181" s="9">
        <f t="shared" si="14"/>
        <v>0.63933809702898259</v>
      </c>
    </row>
    <row r="182" spans="7:17" x14ac:dyDescent="0.25">
      <c r="G182" s="14">
        <v>177</v>
      </c>
      <c r="H182" s="24">
        <v>1834</v>
      </c>
      <c r="I182" s="9" t="s">
        <v>88</v>
      </c>
      <c r="J182" s="24">
        <f t="shared" si="10"/>
        <v>45</v>
      </c>
      <c r="K182" s="9">
        <v>1</v>
      </c>
      <c r="L182" s="9">
        <f t="shared" si="11"/>
        <v>19.100000000000001</v>
      </c>
      <c r="M182" s="14">
        <f t="shared" si="12"/>
        <v>-0.52083333333331439</v>
      </c>
      <c r="O182" s="9">
        <v>1.2934129635652061</v>
      </c>
      <c r="P182" s="9">
        <f t="shared" si="13"/>
        <v>97.985074626865469</v>
      </c>
      <c r="Q182" s="9">
        <f t="shared" si="14"/>
        <v>0</v>
      </c>
    </row>
    <row r="183" spans="7:17" x14ac:dyDescent="0.25">
      <c r="G183" s="14">
        <v>178</v>
      </c>
      <c r="H183" s="24">
        <v>1834</v>
      </c>
      <c r="I183" s="9" t="s">
        <v>89</v>
      </c>
      <c r="J183" s="24">
        <f t="shared" si="10"/>
        <v>45</v>
      </c>
      <c r="K183" s="9">
        <v>2</v>
      </c>
      <c r="L183" s="9">
        <f t="shared" si="11"/>
        <v>18.899999999999999</v>
      </c>
      <c r="M183" s="14">
        <f t="shared" si="12"/>
        <v>-1.5625000000000142</v>
      </c>
      <c r="O183" s="9">
        <v>1.2929204224518909</v>
      </c>
      <c r="P183" s="9">
        <f t="shared" si="13"/>
        <v>97.947761194029624</v>
      </c>
      <c r="Q183" s="9">
        <f t="shared" si="14"/>
        <v>0.26737967914439764</v>
      </c>
    </row>
    <row r="184" spans="7:17" x14ac:dyDescent="0.25">
      <c r="G184" s="14">
        <v>179</v>
      </c>
      <c r="H184" s="24">
        <v>1834</v>
      </c>
      <c r="I184" s="9" t="s">
        <v>90</v>
      </c>
      <c r="J184" s="24">
        <f t="shared" si="10"/>
        <v>45</v>
      </c>
      <c r="K184" s="9">
        <v>3</v>
      </c>
      <c r="L184" s="9">
        <f t="shared" si="11"/>
        <v>19.100000000000001</v>
      </c>
      <c r="M184" s="14">
        <f t="shared" si="12"/>
        <v>-3.5353535353535221</v>
      </c>
      <c r="O184" s="9">
        <v>1.2771591068258108</v>
      </c>
      <c r="P184" s="9">
        <f t="shared" si="13"/>
        <v>96.753731343283363</v>
      </c>
      <c r="Q184" s="9">
        <f t="shared" si="14"/>
        <v>-4.3879056047197622</v>
      </c>
    </row>
    <row r="185" spans="7:17" x14ac:dyDescent="0.25">
      <c r="G185" s="14">
        <v>180</v>
      </c>
      <c r="H185" s="24">
        <v>1834</v>
      </c>
      <c r="I185" s="9" t="s">
        <v>91</v>
      </c>
      <c r="J185" s="24">
        <f t="shared" si="10"/>
        <v>45</v>
      </c>
      <c r="K185" s="9">
        <v>4</v>
      </c>
      <c r="L185" s="9">
        <f t="shared" si="11"/>
        <v>18.2</v>
      </c>
      <c r="M185" s="14">
        <f t="shared" si="12"/>
        <v>-0.54644808743169904</v>
      </c>
      <c r="N185" s="9">
        <f>L185</f>
        <v>18.2</v>
      </c>
      <c r="O185" s="9">
        <v>1.2471140989135956</v>
      </c>
      <c r="P185" s="9">
        <f t="shared" si="13"/>
        <v>94.477611940298317</v>
      </c>
      <c r="Q185" s="9">
        <f t="shared" si="14"/>
        <v>-5.381165919282509</v>
      </c>
    </row>
    <row r="186" spans="7:17" x14ac:dyDescent="0.25">
      <c r="G186" s="14">
        <v>181</v>
      </c>
      <c r="H186" s="13">
        <v>1835</v>
      </c>
      <c r="I186" s="9" t="s">
        <v>88</v>
      </c>
      <c r="J186" s="24">
        <f t="shared" si="10"/>
        <v>46</v>
      </c>
      <c r="K186" s="9">
        <v>1</v>
      </c>
      <c r="L186" s="9">
        <f t="shared" si="11"/>
        <v>18.5</v>
      </c>
      <c r="M186" s="14">
        <f t="shared" si="12"/>
        <v>-3.1413612565445135</v>
      </c>
      <c r="O186" s="9">
        <v>1.2387408999872402</v>
      </c>
      <c r="P186" s="9">
        <f t="shared" si="13"/>
        <v>93.843283582089342</v>
      </c>
      <c r="Q186" s="9">
        <f t="shared" si="14"/>
        <v>-4.2269611576542303</v>
      </c>
    </row>
    <row r="187" spans="7:17" x14ac:dyDescent="0.25">
      <c r="G187" s="14">
        <v>182</v>
      </c>
      <c r="H187" s="13">
        <v>1835</v>
      </c>
      <c r="I187" s="9" t="s">
        <v>89</v>
      </c>
      <c r="J187" s="24">
        <f t="shared" si="10"/>
        <v>46</v>
      </c>
      <c r="K187" s="9">
        <v>2</v>
      </c>
      <c r="L187" s="9">
        <f t="shared" si="11"/>
        <v>18.399999999999999</v>
      </c>
      <c r="M187" s="14">
        <f t="shared" si="12"/>
        <v>-2.6455026455026456</v>
      </c>
      <c r="O187" s="9">
        <v>1.2579500034065256</v>
      </c>
      <c r="P187" s="9">
        <f t="shared" si="13"/>
        <v>95.298507462686359</v>
      </c>
      <c r="Q187" s="9">
        <f t="shared" si="14"/>
        <v>-2.7047619047618952</v>
      </c>
    </row>
    <row r="188" spans="7:17" x14ac:dyDescent="0.25">
      <c r="G188" s="14">
        <v>183</v>
      </c>
      <c r="H188" s="13">
        <v>1835</v>
      </c>
      <c r="I188" s="9" t="s">
        <v>90</v>
      </c>
      <c r="J188" s="24">
        <f t="shared" si="10"/>
        <v>46</v>
      </c>
      <c r="K188" s="9">
        <v>3</v>
      </c>
      <c r="L188" s="9">
        <f t="shared" si="11"/>
        <v>18.3</v>
      </c>
      <c r="M188" s="14">
        <f t="shared" si="12"/>
        <v>-4.1884816753926799</v>
      </c>
      <c r="O188" s="9">
        <v>1.2682933667861407</v>
      </c>
      <c r="P188" s="9">
        <f t="shared" si="13"/>
        <v>96.082089552238585</v>
      </c>
      <c r="Q188" s="9">
        <f t="shared" si="14"/>
        <v>-0.69417662938681701</v>
      </c>
    </row>
    <row r="189" spans="7:17" x14ac:dyDescent="0.25">
      <c r="G189" s="14">
        <v>184</v>
      </c>
      <c r="H189" s="13">
        <v>1835</v>
      </c>
      <c r="I189" s="9" t="s">
        <v>91</v>
      </c>
      <c r="J189" s="24">
        <f t="shared" si="10"/>
        <v>46</v>
      </c>
      <c r="K189" s="9">
        <v>4</v>
      </c>
      <c r="L189" s="9">
        <f t="shared" si="11"/>
        <v>17.2</v>
      </c>
      <c r="M189" s="14">
        <f t="shared" si="12"/>
        <v>-5.4945054945054892</v>
      </c>
      <c r="N189" s="9">
        <f>L189</f>
        <v>17.2</v>
      </c>
      <c r="O189" s="9">
        <v>1.2308602421742003</v>
      </c>
      <c r="P189" s="9">
        <f t="shared" si="13"/>
        <v>93.246268656716211</v>
      </c>
      <c r="Q189" s="9">
        <f t="shared" si="14"/>
        <v>-1.3033175355450339</v>
      </c>
    </row>
    <row r="190" spans="7:17" x14ac:dyDescent="0.25">
      <c r="G190" s="14">
        <v>185</v>
      </c>
      <c r="H190" s="24">
        <v>1836</v>
      </c>
      <c r="I190" s="9" t="s">
        <v>88</v>
      </c>
      <c r="J190" s="24">
        <f t="shared" si="10"/>
        <v>47</v>
      </c>
      <c r="K190" s="9">
        <v>1</v>
      </c>
      <c r="L190" s="9">
        <f t="shared" si="11"/>
        <v>18</v>
      </c>
      <c r="M190" s="14">
        <f t="shared" si="12"/>
        <v>-2.7027027027027088</v>
      </c>
      <c r="O190" s="9">
        <v>1.308189196964656</v>
      </c>
      <c r="P190" s="9">
        <f t="shared" si="13"/>
        <v>99.104477611940055</v>
      </c>
      <c r="Q190" s="9">
        <f t="shared" si="14"/>
        <v>5.6063618290258432</v>
      </c>
    </row>
    <row r="191" spans="7:17" x14ac:dyDescent="0.25">
      <c r="G191" s="14">
        <v>186</v>
      </c>
      <c r="H191" s="24">
        <v>1836</v>
      </c>
      <c r="I191" s="9" t="s">
        <v>89</v>
      </c>
      <c r="J191" s="24">
        <f t="shared" si="10"/>
        <v>47</v>
      </c>
      <c r="K191" s="9">
        <v>2</v>
      </c>
      <c r="L191" s="9">
        <f t="shared" si="11"/>
        <v>17.899999999999999</v>
      </c>
      <c r="M191" s="14">
        <f t="shared" si="12"/>
        <v>-2.7173913043478279</v>
      </c>
      <c r="O191" s="9">
        <v>1.4456081675795429</v>
      </c>
      <c r="P191" s="9">
        <f t="shared" si="13"/>
        <v>109.51492537313408</v>
      </c>
      <c r="Q191" s="9">
        <f t="shared" si="14"/>
        <v>14.917776037588084</v>
      </c>
    </row>
    <row r="192" spans="7:17" x14ac:dyDescent="0.25">
      <c r="G192" s="14">
        <v>187</v>
      </c>
      <c r="H192" s="24">
        <v>1836</v>
      </c>
      <c r="I192" s="9" t="s">
        <v>90</v>
      </c>
      <c r="J192" s="24">
        <f t="shared" si="10"/>
        <v>47</v>
      </c>
      <c r="K192" s="9">
        <v>3</v>
      </c>
      <c r="L192" s="9">
        <f t="shared" si="11"/>
        <v>18.100000000000001</v>
      </c>
      <c r="M192" s="14">
        <f t="shared" si="12"/>
        <v>-1.0928961748633839</v>
      </c>
      <c r="O192" s="9">
        <v>1.4185184063472172</v>
      </c>
      <c r="P192" s="9">
        <f t="shared" si="13"/>
        <v>107.46268656716391</v>
      </c>
      <c r="Q192" s="9">
        <f t="shared" si="14"/>
        <v>11.844660194174736</v>
      </c>
    </row>
    <row r="193" spans="7:17" x14ac:dyDescent="0.25">
      <c r="G193" s="14">
        <v>188</v>
      </c>
      <c r="H193" s="24">
        <v>1836</v>
      </c>
      <c r="I193" s="9" t="s">
        <v>91</v>
      </c>
      <c r="J193" s="24">
        <f t="shared" si="10"/>
        <v>47</v>
      </c>
      <c r="K193" s="9">
        <v>4</v>
      </c>
      <c r="L193" s="9">
        <f t="shared" si="11"/>
        <v>17.3</v>
      </c>
      <c r="M193" s="14">
        <f t="shared" si="12"/>
        <v>0.58139534883721922</v>
      </c>
      <c r="N193" s="9">
        <f>L193</f>
        <v>17.3</v>
      </c>
      <c r="O193" s="9">
        <v>1.4529962842792674</v>
      </c>
      <c r="P193" s="9">
        <f t="shared" si="13"/>
        <v>110.07462686567135</v>
      </c>
      <c r="Q193" s="9">
        <f t="shared" si="14"/>
        <v>18.047218887554962</v>
      </c>
    </row>
    <row r="194" spans="7:17" x14ac:dyDescent="0.25">
      <c r="G194" s="14">
        <v>189</v>
      </c>
      <c r="H194" s="13">
        <v>1837</v>
      </c>
      <c r="I194" s="9" t="s">
        <v>88</v>
      </c>
      <c r="J194" s="24">
        <f t="shared" si="10"/>
        <v>48</v>
      </c>
      <c r="K194" s="9">
        <v>1</v>
      </c>
      <c r="L194" s="9">
        <f t="shared" si="11"/>
        <v>18.3</v>
      </c>
      <c r="M194" s="14">
        <f t="shared" si="12"/>
        <v>1.6666666666666714</v>
      </c>
      <c r="O194" s="9">
        <v>1.4623545654322527</v>
      </c>
      <c r="P194" s="9">
        <f t="shared" si="13"/>
        <v>110.78358208955196</v>
      </c>
      <c r="Q194" s="9">
        <f t="shared" si="14"/>
        <v>11.784638554216855</v>
      </c>
    </row>
    <row r="195" spans="7:17" x14ac:dyDescent="0.25">
      <c r="G195" s="14">
        <v>190</v>
      </c>
      <c r="H195" s="13">
        <v>1837</v>
      </c>
      <c r="I195" s="9" t="s">
        <v>89</v>
      </c>
      <c r="J195" s="24">
        <f t="shared" si="10"/>
        <v>48</v>
      </c>
      <c r="K195" s="9">
        <v>2</v>
      </c>
      <c r="L195" s="9">
        <f t="shared" si="11"/>
        <v>18.2</v>
      </c>
      <c r="M195" s="14">
        <f t="shared" si="12"/>
        <v>1.6759776536312927</v>
      </c>
      <c r="O195" s="9">
        <v>1.392906268454837</v>
      </c>
      <c r="P195" s="9">
        <f t="shared" si="13"/>
        <v>105.52238805970124</v>
      </c>
      <c r="Q195" s="9">
        <f t="shared" si="14"/>
        <v>-3.6456558773424348</v>
      </c>
    </row>
    <row r="196" spans="7:17" x14ac:dyDescent="0.25">
      <c r="G196" s="14">
        <v>191</v>
      </c>
      <c r="H196" s="13">
        <v>1837</v>
      </c>
      <c r="I196" s="9" t="s">
        <v>90</v>
      </c>
      <c r="J196" s="24">
        <f t="shared" si="10"/>
        <v>48</v>
      </c>
      <c r="K196" s="9">
        <v>3</v>
      </c>
      <c r="L196" s="9">
        <f t="shared" si="11"/>
        <v>18.8</v>
      </c>
      <c r="M196" s="14">
        <f t="shared" si="12"/>
        <v>3.8674033149171123</v>
      </c>
      <c r="O196" s="9">
        <v>1.3717270005822917</v>
      </c>
      <c r="P196" s="9">
        <f t="shared" si="13"/>
        <v>103.91791044776095</v>
      </c>
      <c r="Q196" s="9">
        <f t="shared" si="14"/>
        <v>-3.2986111111111001</v>
      </c>
    </row>
    <row r="197" spans="7:17" x14ac:dyDescent="0.25">
      <c r="G197" s="14">
        <v>192</v>
      </c>
      <c r="H197" s="13">
        <v>1837</v>
      </c>
      <c r="I197" s="9" t="s">
        <v>91</v>
      </c>
      <c r="J197" s="24">
        <f t="shared" si="10"/>
        <v>48</v>
      </c>
      <c r="K197" s="9">
        <v>4</v>
      </c>
      <c r="L197" s="9">
        <f t="shared" si="11"/>
        <v>17.899999999999999</v>
      </c>
      <c r="M197" s="14">
        <f t="shared" si="12"/>
        <v>3.4682080924855256</v>
      </c>
      <c r="N197" s="9">
        <f>L197</f>
        <v>17.899999999999999</v>
      </c>
      <c r="O197" s="9">
        <v>1.3446372393499664</v>
      </c>
      <c r="P197" s="9">
        <f t="shared" si="13"/>
        <v>101.8656716417908</v>
      </c>
      <c r="Q197" s="9">
        <f t="shared" si="14"/>
        <v>-7.457627118644055</v>
      </c>
    </row>
    <row r="198" spans="7:17" x14ac:dyDescent="0.25">
      <c r="G198" s="14">
        <v>193</v>
      </c>
      <c r="H198" s="24">
        <v>1838</v>
      </c>
      <c r="I198" s="9" t="s">
        <v>88</v>
      </c>
      <c r="J198" s="24">
        <f t="shared" si="10"/>
        <v>49</v>
      </c>
      <c r="K198" s="9">
        <v>1</v>
      </c>
      <c r="L198" s="9">
        <f t="shared" si="11"/>
        <v>18.899999999999999</v>
      </c>
      <c r="M198" s="14">
        <f t="shared" si="12"/>
        <v>3.2786885245901516</v>
      </c>
      <c r="O198" s="9">
        <v>1.3894584806616319</v>
      </c>
      <c r="P198" s="9">
        <f t="shared" si="13"/>
        <v>105.26119402985049</v>
      </c>
      <c r="Q198" s="9">
        <f t="shared" si="14"/>
        <v>-4.9848433816099629</v>
      </c>
    </row>
    <row r="199" spans="7:17" x14ac:dyDescent="0.25">
      <c r="G199" s="14">
        <v>194</v>
      </c>
      <c r="H199" s="24">
        <v>1838</v>
      </c>
      <c r="I199" s="9" t="s">
        <v>89</v>
      </c>
      <c r="J199" s="24">
        <f t="shared" ref="J199:J249" si="15">ROUNDUP(G199/4,0)</f>
        <v>49</v>
      </c>
      <c r="K199" s="9">
        <v>2</v>
      </c>
      <c r="L199" s="9">
        <f t="shared" ref="L199:L249" si="16">INDEX($B$6:$E$66,J199,K199)</f>
        <v>19</v>
      </c>
      <c r="M199" s="14">
        <f t="shared" si="12"/>
        <v>4.3956043956043942</v>
      </c>
      <c r="O199" s="9">
        <v>1.4308319341800921</v>
      </c>
      <c r="P199" s="9">
        <f t="shared" si="13"/>
        <v>108.39552238805942</v>
      </c>
      <c r="Q199" s="9">
        <f t="shared" si="14"/>
        <v>2.7227722772277048</v>
      </c>
    </row>
    <row r="200" spans="7:17" x14ac:dyDescent="0.25">
      <c r="G200" s="14">
        <v>195</v>
      </c>
      <c r="H200" s="24">
        <v>1838</v>
      </c>
      <c r="I200" s="9" t="s">
        <v>90</v>
      </c>
      <c r="J200" s="24">
        <f t="shared" si="15"/>
        <v>49</v>
      </c>
      <c r="K200" s="9">
        <v>3</v>
      </c>
      <c r="L200" s="9">
        <f t="shared" si="16"/>
        <v>19.600000000000001</v>
      </c>
      <c r="M200" s="14">
        <f t="shared" si="12"/>
        <v>4.2553191489361808</v>
      </c>
      <c r="O200" s="9">
        <v>1.4638321887721977</v>
      </c>
      <c r="P200" s="9">
        <f t="shared" si="13"/>
        <v>110.89552238805942</v>
      </c>
      <c r="Q200" s="9">
        <f t="shared" si="14"/>
        <v>6.7145421903051954</v>
      </c>
    </row>
    <row r="201" spans="7:17" x14ac:dyDescent="0.25">
      <c r="G201" s="14">
        <v>196</v>
      </c>
      <c r="H201" s="24">
        <v>1838</v>
      </c>
      <c r="I201" s="9" t="s">
        <v>91</v>
      </c>
      <c r="J201" s="24">
        <f t="shared" si="15"/>
        <v>49</v>
      </c>
      <c r="K201" s="9">
        <v>4</v>
      </c>
      <c r="L201" s="9">
        <f t="shared" si="16"/>
        <v>18.3</v>
      </c>
      <c r="M201" s="14">
        <f t="shared" si="12"/>
        <v>2.2346368715083855</v>
      </c>
      <c r="N201" s="9">
        <f>L201</f>
        <v>18.3</v>
      </c>
      <c r="O201" s="9">
        <v>1.4978175255909332</v>
      </c>
      <c r="P201" s="9">
        <f t="shared" si="13"/>
        <v>113.47014925373107</v>
      </c>
      <c r="Q201" s="9">
        <f t="shared" si="14"/>
        <v>11.391941391941387</v>
      </c>
    </row>
    <row r="202" spans="7:17" x14ac:dyDescent="0.25">
      <c r="G202" s="14">
        <v>197</v>
      </c>
      <c r="H202" s="13">
        <v>1839</v>
      </c>
      <c r="I202" s="9" t="s">
        <v>88</v>
      </c>
      <c r="J202" s="24">
        <f t="shared" si="15"/>
        <v>50</v>
      </c>
      <c r="K202" s="9">
        <v>1</v>
      </c>
      <c r="L202" s="9">
        <f t="shared" si="16"/>
        <v>18.3</v>
      </c>
      <c r="M202" s="14">
        <f t="shared" ref="M202:M249" si="17">100*L202/L198-100</f>
        <v>-3.1746031746031633</v>
      </c>
      <c r="O202" s="9">
        <v>1.5603702469819387</v>
      </c>
      <c r="P202" s="9">
        <f t="shared" ref="P202:P249" si="18">100*O202/AVERAGE($O$6:$O$9)</f>
        <v>118.2089552238803</v>
      </c>
      <c r="Q202" s="9">
        <f t="shared" si="14"/>
        <v>12.300602623183252</v>
      </c>
    </row>
    <row r="203" spans="7:17" x14ac:dyDescent="0.25">
      <c r="G203" s="14">
        <v>198</v>
      </c>
      <c r="H203" s="13">
        <v>1839</v>
      </c>
      <c r="I203" s="9" t="s">
        <v>89</v>
      </c>
      <c r="J203" s="24">
        <f t="shared" si="15"/>
        <v>50</v>
      </c>
      <c r="K203" s="9">
        <v>2</v>
      </c>
      <c r="L203" s="9">
        <f t="shared" si="16"/>
        <v>18.100000000000001</v>
      </c>
      <c r="M203" s="14">
        <f t="shared" si="17"/>
        <v>-4.7368421052631504</v>
      </c>
      <c r="O203" s="9">
        <v>1.5357431913161881</v>
      </c>
      <c r="P203" s="9">
        <f t="shared" si="18"/>
        <v>116.34328358208921</v>
      </c>
      <c r="Q203" s="9">
        <f t="shared" ref="Q203:Q249" si="19">100*O203/O199-100</f>
        <v>7.3321858864027263</v>
      </c>
    </row>
    <row r="204" spans="7:17" x14ac:dyDescent="0.25">
      <c r="G204" s="14">
        <v>199</v>
      </c>
      <c r="H204" s="13">
        <v>1839</v>
      </c>
      <c r="I204" s="9" t="s">
        <v>90</v>
      </c>
      <c r="J204" s="24">
        <f t="shared" si="15"/>
        <v>50</v>
      </c>
      <c r="K204" s="9">
        <v>3</v>
      </c>
      <c r="L204" s="9">
        <f t="shared" si="16"/>
        <v>17.899999999999999</v>
      </c>
      <c r="M204" s="14">
        <f t="shared" si="17"/>
        <v>-8.6734693877551194</v>
      </c>
      <c r="O204" s="9">
        <v>1.5436238491292282</v>
      </c>
      <c r="P204" s="9">
        <f t="shared" si="18"/>
        <v>116.94029850746237</v>
      </c>
      <c r="Q204" s="9">
        <f t="shared" si="19"/>
        <v>5.4508748317631017</v>
      </c>
    </row>
    <row r="205" spans="7:17" x14ac:dyDescent="0.25">
      <c r="G205" s="14">
        <v>200</v>
      </c>
      <c r="H205" s="13">
        <v>1839</v>
      </c>
      <c r="I205" s="9" t="s">
        <v>91</v>
      </c>
      <c r="J205" s="24">
        <f t="shared" si="15"/>
        <v>50</v>
      </c>
      <c r="K205" s="9">
        <v>4</v>
      </c>
      <c r="L205" s="9">
        <f t="shared" si="16"/>
        <v>16.5</v>
      </c>
      <c r="M205" s="14">
        <f t="shared" si="17"/>
        <v>-9.8360655737704974</v>
      </c>
      <c r="N205" s="9">
        <f>L205</f>
        <v>16.5</v>
      </c>
      <c r="O205" s="9">
        <v>1.525892369049888</v>
      </c>
      <c r="P205" s="9">
        <f t="shared" si="18"/>
        <v>115.59701492537282</v>
      </c>
      <c r="Q205" s="9">
        <f t="shared" si="19"/>
        <v>1.8743834265044086</v>
      </c>
    </row>
    <row r="206" spans="7:17" x14ac:dyDescent="0.25">
      <c r="G206" s="14">
        <v>201</v>
      </c>
      <c r="H206" s="24">
        <v>1840</v>
      </c>
      <c r="I206" s="9" t="s">
        <v>88</v>
      </c>
      <c r="J206" s="24">
        <f t="shared" si="15"/>
        <v>51</v>
      </c>
      <c r="K206" s="9">
        <v>1</v>
      </c>
      <c r="L206" s="9">
        <f t="shared" si="16"/>
        <v>16.899999999999999</v>
      </c>
      <c r="M206" s="14">
        <f t="shared" si="17"/>
        <v>-7.6502732240437297</v>
      </c>
      <c r="O206" s="9">
        <v>1.513578841217013</v>
      </c>
      <c r="P206" s="9">
        <f t="shared" si="18"/>
        <v>114.66417910447728</v>
      </c>
      <c r="Q206" s="9">
        <f t="shared" si="19"/>
        <v>-2.9987373737373844</v>
      </c>
    </row>
    <row r="207" spans="7:17" x14ac:dyDescent="0.25">
      <c r="G207" s="14">
        <v>202</v>
      </c>
      <c r="H207" s="24">
        <v>1840</v>
      </c>
      <c r="I207" s="9" t="s">
        <v>89</v>
      </c>
      <c r="J207" s="24">
        <f t="shared" si="15"/>
        <v>51</v>
      </c>
      <c r="K207" s="9">
        <v>2</v>
      </c>
      <c r="L207" s="9">
        <f t="shared" si="16"/>
        <v>16.899999999999999</v>
      </c>
      <c r="M207" s="14">
        <f t="shared" si="17"/>
        <v>-6.6298342541436597</v>
      </c>
      <c r="O207" s="9">
        <v>1.525202811491247</v>
      </c>
      <c r="P207" s="9">
        <f t="shared" si="18"/>
        <v>115.54477611940267</v>
      </c>
      <c r="Q207" s="9">
        <f t="shared" si="19"/>
        <v>-0.68633739576650044</v>
      </c>
    </row>
    <row r="208" spans="7:17" x14ac:dyDescent="0.25">
      <c r="G208" s="14">
        <v>203</v>
      </c>
      <c r="H208" s="24">
        <v>1840</v>
      </c>
      <c r="I208" s="9" t="s">
        <v>90</v>
      </c>
      <c r="J208" s="24">
        <f t="shared" si="15"/>
        <v>51</v>
      </c>
      <c r="K208" s="9">
        <v>3</v>
      </c>
      <c r="L208" s="9">
        <f t="shared" si="16"/>
        <v>17.3</v>
      </c>
      <c r="M208" s="14">
        <f t="shared" si="17"/>
        <v>-3.351955307262557</v>
      </c>
      <c r="O208" s="9">
        <v>1.5519970480555834</v>
      </c>
      <c r="P208" s="9">
        <f t="shared" si="18"/>
        <v>117.57462686567131</v>
      </c>
      <c r="Q208" s="9">
        <f t="shared" si="19"/>
        <v>0.54243777919590741</v>
      </c>
    </row>
    <row r="209" spans="7:17" x14ac:dyDescent="0.25">
      <c r="G209" s="14">
        <v>204</v>
      </c>
      <c r="H209" s="24">
        <v>1840</v>
      </c>
      <c r="I209" s="9" t="s">
        <v>91</v>
      </c>
      <c r="J209" s="24">
        <f t="shared" si="15"/>
        <v>51</v>
      </c>
      <c r="K209" s="9">
        <v>4</v>
      </c>
      <c r="L209" s="9">
        <f t="shared" si="16"/>
        <v>16.2</v>
      </c>
      <c r="M209" s="14">
        <f t="shared" si="17"/>
        <v>-1.818181818181813</v>
      </c>
      <c r="N209" s="9">
        <f>L209</f>
        <v>16.2</v>
      </c>
      <c r="O209" s="9">
        <v>1.4682650587920323</v>
      </c>
      <c r="P209" s="9">
        <f t="shared" si="18"/>
        <v>111.23134328358178</v>
      </c>
      <c r="Q209" s="9">
        <f t="shared" si="19"/>
        <v>-3.776630083925113</v>
      </c>
    </row>
    <row r="210" spans="7:17" x14ac:dyDescent="0.25">
      <c r="G210" s="14">
        <v>205</v>
      </c>
      <c r="H210" s="13">
        <v>1841</v>
      </c>
      <c r="I210" s="9" t="s">
        <v>88</v>
      </c>
      <c r="J210" s="24">
        <f t="shared" si="15"/>
        <v>52</v>
      </c>
      <c r="K210" s="9">
        <v>1</v>
      </c>
      <c r="L210" s="9">
        <f t="shared" si="16"/>
        <v>16.600000000000001</v>
      </c>
      <c r="M210" s="14">
        <f t="shared" si="17"/>
        <v>-1.775147928994059</v>
      </c>
      <c r="O210" s="9">
        <v>1.4672799765654023</v>
      </c>
      <c r="P210" s="9">
        <f t="shared" si="18"/>
        <v>111.15671641791013</v>
      </c>
      <c r="Q210" s="9">
        <f t="shared" si="19"/>
        <v>-3.0589000976244876</v>
      </c>
    </row>
    <row r="211" spans="7:17" x14ac:dyDescent="0.25">
      <c r="G211" s="14">
        <v>206</v>
      </c>
      <c r="H211" s="13">
        <v>1841</v>
      </c>
      <c r="I211" s="9" t="s">
        <v>89</v>
      </c>
      <c r="J211" s="24">
        <f t="shared" si="15"/>
        <v>52</v>
      </c>
      <c r="K211" s="9">
        <v>2</v>
      </c>
      <c r="L211" s="9">
        <f t="shared" si="16"/>
        <v>16.7</v>
      </c>
      <c r="M211" s="14">
        <f t="shared" si="17"/>
        <v>-1.1834319526627155</v>
      </c>
      <c r="O211" s="9">
        <v>1.4451156264662268</v>
      </c>
      <c r="P211" s="9">
        <f t="shared" si="18"/>
        <v>109.47761194029817</v>
      </c>
      <c r="Q211" s="9">
        <f t="shared" si="19"/>
        <v>-5.2509203642705131</v>
      </c>
    </row>
    <row r="212" spans="7:17" x14ac:dyDescent="0.25">
      <c r="G212" s="14">
        <v>207</v>
      </c>
      <c r="H212" s="13">
        <v>1841</v>
      </c>
      <c r="I212" s="9" t="s">
        <v>90</v>
      </c>
      <c r="J212" s="24">
        <f t="shared" si="15"/>
        <v>52</v>
      </c>
      <c r="K212" s="9">
        <v>3</v>
      </c>
      <c r="L212" s="9">
        <f t="shared" si="16"/>
        <v>17.600000000000001</v>
      </c>
      <c r="M212" s="14">
        <f t="shared" si="17"/>
        <v>1.734104046242777</v>
      </c>
      <c r="O212" s="9">
        <v>1.4500410375993766</v>
      </c>
      <c r="P212" s="9">
        <f t="shared" si="18"/>
        <v>109.85074626865637</v>
      </c>
      <c r="Q212" s="9">
        <f t="shared" si="19"/>
        <v>-6.5693430656934595</v>
      </c>
    </row>
    <row r="213" spans="7:17" x14ac:dyDescent="0.25">
      <c r="G213" s="14">
        <v>208</v>
      </c>
      <c r="H213" s="13">
        <v>1841</v>
      </c>
      <c r="I213" s="9" t="s">
        <v>91</v>
      </c>
      <c r="J213" s="24">
        <f t="shared" si="15"/>
        <v>52</v>
      </c>
      <c r="K213" s="9">
        <v>4</v>
      </c>
      <c r="L213" s="9">
        <f t="shared" si="16"/>
        <v>16.7</v>
      </c>
      <c r="M213" s="14">
        <f t="shared" si="17"/>
        <v>3.0864197530864175</v>
      </c>
      <c r="N213" s="9">
        <f>L213</f>
        <v>16.7</v>
      </c>
      <c r="O213" s="9">
        <v>1.4121153718741208</v>
      </c>
      <c r="P213" s="9">
        <f t="shared" si="18"/>
        <v>106.97761194029815</v>
      </c>
      <c r="Q213" s="9">
        <f t="shared" si="19"/>
        <v>-3.8242200603824728</v>
      </c>
    </row>
    <row r="214" spans="7:17" x14ac:dyDescent="0.25">
      <c r="G214" s="14">
        <v>209</v>
      </c>
      <c r="H214" s="24">
        <v>1842</v>
      </c>
      <c r="I214" s="9" t="s">
        <v>88</v>
      </c>
      <c r="J214" s="24">
        <f t="shared" si="15"/>
        <v>53</v>
      </c>
      <c r="K214" s="9">
        <v>1</v>
      </c>
      <c r="L214" s="9">
        <f t="shared" si="16"/>
        <v>17</v>
      </c>
      <c r="M214" s="14">
        <f t="shared" si="17"/>
        <v>2.4096385542168548</v>
      </c>
      <c r="O214" s="9">
        <v>1.3805927406219609</v>
      </c>
      <c r="P214" s="9">
        <f t="shared" si="18"/>
        <v>104.58955223880565</v>
      </c>
      <c r="Q214" s="9">
        <f t="shared" si="19"/>
        <v>-5.9080228264518553</v>
      </c>
    </row>
    <row r="215" spans="7:17" x14ac:dyDescent="0.25">
      <c r="G215" s="14">
        <v>210</v>
      </c>
      <c r="H215" s="24">
        <v>1842</v>
      </c>
      <c r="I215" s="9" t="s">
        <v>89</v>
      </c>
      <c r="J215" s="24">
        <f t="shared" si="15"/>
        <v>53</v>
      </c>
      <c r="K215" s="9">
        <v>2</v>
      </c>
      <c r="L215" s="9">
        <f t="shared" si="16"/>
        <v>17.899999999999999</v>
      </c>
      <c r="M215" s="14">
        <f t="shared" si="17"/>
        <v>7.1856287425149645</v>
      </c>
      <c r="O215" s="9">
        <v>1.3367565815369253</v>
      </c>
      <c r="P215" s="9">
        <f t="shared" si="18"/>
        <v>101.26865671641758</v>
      </c>
      <c r="Q215" s="9">
        <f t="shared" si="19"/>
        <v>-7.4982958418541443</v>
      </c>
    </row>
    <row r="216" spans="7:17" x14ac:dyDescent="0.25">
      <c r="G216" s="14">
        <v>211</v>
      </c>
      <c r="H216" s="24">
        <v>1842</v>
      </c>
      <c r="I216" s="9" t="s">
        <v>90</v>
      </c>
      <c r="J216" s="24">
        <f t="shared" si="15"/>
        <v>53</v>
      </c>
      <c r="K216" s="9">
        <v>3</v>
      </c>
      <c r="L216" s="9">
        <f t="shared" si="16"/>
        <v>20</v>
      </c>
      <c r="M216" s="14">
        <f t="shared" si="17"/>
        <v>13.636363636363626</v>
      </c>
      <c r="O216" s="9">
        <v>1.2998159980382999</v>
      </c>
      <c r="P216" s="9">
        <f t="shared" si="18"/>
        <v>98.470149253731037</v>
      </c>
      <c r="Q216" s="9">
        <f t="shared" si="19"/>
        <v>-10.360054347826079</v>
      </c>
    </row>
    <row r="217" spans="7:17" x14ac:dyDescent="0.25">
      <c r="G217" s="14">
        <v>212</v>
      </c>
      <c r="H217" s="24">
        <v>1842</v>
      </c>
      <c r="I217" s="9" t="s">
        <v>91</v>
      </c>
      <c r="J217" s="24">
        <f t="shared" si="15"/>
        <v>53</v>
      </c>
      <c r="K217" s="9">
        <v>4</v>
      </c>
      <c r="L217" s="9">
        <f t="shared" si="16"/>
        <v>19.3</v>
      </c>
      <c r="M217" s="14">
        <f t="shared" si="17"/>
        <v>15.568862275449106</v>
      </c>
      <c r="N217" s="9">
        <f>L217</f>
        <v>19.3</v>
      </c>
      <c r="O217" s="9">
        <v>1.230860242174199</v>
      </c>
      <c r="P217" s="9">
        <f t="shared" si="18"/>
        <v>93.246268656716126</v>
      </c>
      <c r="Q217" s="9">
        <f t="shared" si="19"/>
        <v>-12.835716777118918</v>
      </c>
    </row>
    <row r="218" spans="7:17" x14ac:dyDescent="0.25">
      <c r="G218" s="14">
        <v>213</v>
      </c>
      <c r="H218" s="13">
        <v>1843</v>
      </c>
      <c r="I218" s="9" t="s">
        <v>88</v>
      </c>
      <c r="J218" s="24">
        <f t="shared" si="15"/>
        <v>54</v>
      </c>
      <c r="K218" s="9">
        <v>1</v>
      </c>
      <c r="L218" s="9">
        <f t="shared" si="16"/>
        <v>20.2</v>
      </c>
      <c r="M218" s="14">
        <f t="shared" si="17"/>
        <v>18.82352941176471</v>
      </c>
      <c r="O218" s="9">
        <v>1.1756956374829184</v>
      </c>
      <c r="P218" s="9">
        <f t="shared" si="18"/>
        <v>89.067164179104196</v>
      </c>
      <c r="Q218" s="9">
        <f t="shared" si="19"/>
        <v>-14.841241526935434</v>
      </c>
    </row>
    <row r="219" spans="7:17" x14ac:dyDescent="0.25">
      <c r="G219" s="14">
        <v>214</v>
      </c>
      <c r="H219" s="13">
        <v>1843</v>
      </c>
      <c r="I219" s="9" t="s">
        <v>89</v>
      </c>
      <c r="J219" s="24">
        <f t="shared" si="15"/>
        <v>54</v>
      </c>
      <c r="K219" s="9">
        <v>2</v>
      </c>
      <c r="L219" s="9">
        <f t="shared" si="16"/>
        <v>19.399999999999999</v>
      </c>
      <c r="M219" s="14">
        <f t="shared" si="17"/>
        <v>8.3798882681564208</v>
      </c>
      <c r="O219" s="9">
        <v>1.1545163696103733</v>
      </c>
      <c r="P219" s="9">
        <f t="shared" si="18"/>
        <v>87.4626865671639</v>
      </c>
      <c r="Q219" s="9">
        <f t="shared" si="19"/>
        <v>-13.633014001473839</v>
      </c>
    </row>
    <row r="220" spans="7:17" x14ac:dyDescent="0.25">
      <c r="G220" s="14">
        <v>215</v>
      </c>
      <c r="H220" s="13">
        <v>1843</v>
      </c>
      <c r="I220" s="9" t="s">
        <v>90</v>
      </c>
      <c r="J220" s="24">
        <f t="shared" si="15"/>
        <v>54</v>
      </c>
      <c r="K220" s="9">
        <v>3</v>
      </c>
      <c r="L220" s="9">
        <f t="shared" si="16"/>
        <v>19.600000000000001</v>
      </c>
      <c r="M220" s="14">
        <f t="shared" si="17"/>
        <v>-1.9999999999999858</v>
      </c>
      <c r="O220" s="9">
        <v>1.2052481042818188</v>
      </c>
      <c r="P220" s="9">
        <f t="shared" si="18"/>
        <v>91.30597014925344</v>
      </c>
      <c r="Q220" s="9">
        <f t="shared" si="19"/>
        <v>-7.2754831375521007</v>
      </c>
    </row>
    <row r="221" spans="7:17" x14ac:dyDescent="0.25">
      <c r="G221" s="14">
        <v>216</v>
      </c>
      <c r="H221" s="13">
        <v>1843</v>
      </c>
      <c r="I221" s="9" t="s">
        <v>91</v>
      </c>
      <c r="J221" s="24">
        <f t="shared" si="15"/>
        <v>54</v>
      </c>
      <c r="K221" s="9">
        <v>4</v>
      </c>
      <c r="L221" s="9">
        <f t="shared" si="16"/>
        <v>19.100000000000001</v>
      </c>
      <c r="M221" s="14">
        <f t="shared" si="17"/>
        <v>-1.0362694300518029</v>
      </c>
      <c r="N221" s="9">
        <f>L221</f>
        <v>19.100000000000001</v>
      </c>
      <c r="O221" s="9">
        <v>1.1761881785962334</v>
      </c>
      <c r="P221" s="9">
        <f t="shared" si="18"/>
        <v>89.104477611940013</v>
      </c>
      <c r="Q221" s="9">
        <f t="shared" si="19"/>
        <v>-4.4417767106842803</v>
      </c>
    </row>
    <row r="222" spans="7:17" x14ac:dyDescent="0.25">
      <c r="G222" s="14">
        <v>217</v>
      </c>
      <c r="H222" s="24">
        <v>1844</v>
      </c>
      <c r="I222" s="9" t="s">
        <v>88</v>
      </c>
      <c r="J222" s="24">
        <f t="shared" si="15"/>
        <v>55</v>
      </c>
      <c r="K222" s="9">
        <v>1</v>
      </c>
      <c r="L222" s="9">
        <f t="shared" si="16"/>
        <v>21.3</v>
      </c>
      <c r="M222" s="14">
        <f t="shared" si="17"/>
        <v>5.4455445544554522</v>
      </c>
      <c r="O222" s="9">
        <v>1.1934271175622586</v>
      </c>
      <c r="P222" s="9">
        <f t="shared" si="18"/>
        <v>90.410447761193737</v>
      </c>
      <c r="Q222" s="9">
        <f t="shared" si="19"/>
        <v>1.5081692501047428</v>
      </c>
    </row>
    <row r="223" spans="7:17" x14ac:dyDescent="0.25">
      <c r="G223" s="14">
        <v>218</v>
      </c>
      <c r="H223" s="24">
        <v>1844</v>
      </c>
      <c r="I223" s="9" t="s">
        <v>89</v>
      </c>
      <c r="J223" s="24">
        <f t="shared" si="15"/>
        <v>55</v>
      </c>
      <c r="K223" s="9">
        <v>2</v>
      </c>
      <c r="L223" s="9">
        <f t="shared" si="16"/>
        <v>21.3</v>
      </c>
      <c r="M223" s="14">
        <f t="shared" si="17"/>
        <v>9.7938144329897057</v>
      </c>
      <c r="O223" s="9">
        <v>1.2308602421741994</v>
      </c>
      <c r="P223" s="9">
        <f t="shared" si="18"/>
        <v>93.246268656716154</v>
      </c>
      <c r="Q223" s="9">
        <f t="shared" si="19"/>
        <v>6.6126279863481443</v>
      </c>
    </row>
    <row r="224" spans="7:17" x14ac:dyDescent="0.25">
      <c r="G224" s="14">
        <v>219</v>
      </c>
      <c r="H224" s="24">
        <v>1844</v>
      </c>
      <c r="I224" s="9" t="s">
        <v>90</v>
      </c>
      <c r="J224" s="24">
        <f t="shared" si="15"/>
        <v>55</v>
      </c>
      <c r="K224" s="9">
        <v>3</v>
      </c>
      <c r="L224" s="9">
        <f t="shared" si="16"/>
        <v>21.5</v>
      </c>
      <c r="M224" s="14">
        <f t="shared" si="17"/>
        <v>9.6938775510204067</v>
      </c>
      <c r="O224" s="9">
        <v>1.1885017064291088</v>
      </c>
      <c r="P224" s="9">
        <f t="shared" si="18"/>
        <v>90.037313432835546</v>
      </c>
      <c r="Q224" s="9">
        <f t="shared" si="19"/>
        <v>-1.3894564773191576</v>
      </c>
    </row>
    <row r="225" spans="7:17" x14ac:dyDescent="0.25">
      <c r="G225" s="14">
        <v>220</v>
      </c>
      <c r="H225" s="24">
        <v>1844</v>
      </c>
      <c r="I225" s="9" t="s">
        <v>91</v>
      </c>
      <c r="J225" s="24">
        <f t="shared" si="15"/>
        <v>55</v>
      </c>
      <c r="K225" s="9">
        <v>4</v>
      </c>
      <c r="L225" s="9">
        <f t="shared" si="16"/>
        <v>21.1</v>
      </c>
      <c r="M225" s="14">
        <f t="shared" si="17"/>
        <v>10.471204188481664</v>
      </c>
      <c r="N225" s="9">
        <f>L225</f>
        <v>21.1</v>
      </c>
      <c r="O225" s="9">
        <v>1.1791434252761237</v>
      </c>
      <c r="P225" s="9">
        <f t="shared" si="18"/>
        <v>89.328358208954967</v>
      </c>
      <c r="Q225" s="9">
        <f t="shared" si="19"/>
        <v>0.25125628140706624</v>
      </c>
    </row>
    <row r="226" spans="7:17" x14ac:dyDescent="0.25">
      <c r="G226" s="14">
        <v>221</v>
      </c>
      <c r="H226" s="13">
        <v>1845</v>
      </c>
      <c r="I226" s="9" t="s">
        <v>88</v>
      </c>
      <c r="J226" s="24">
        <f t="shared" si="15"/>
        <v>56</v>
      </c>
      <c r="K226" s="9">
        <v>1</v>
      </c>
      <c r="L226" s="9">
        <f t="shared" si="16"/>
        <v>21.1</v>
      </c>
      <c r="M226" s="14">
        <f t="shared" si="17"/>
        <v>-0.93896713615023941</v>
      </c>
      <c r="O226" s="9">
        <v>1.2263078538765484</v>
      </c>
      <c r="P226" s="9">
        <f t="shared" si="18"/>
        <v>92.901393416061183</v>
      </c>
      <c r="Q226" s="9">
        <f t="shared" si="19"/>
        <v>2.7551524370799712</v>
      </c>
    </row>
    <row r="227" spans="7:17" x14ac:dyDescent="0.25">
      <c r="G227" s="14">
        <v>222</v>
      </c>
      <c r="H227" s="13">
        <v>1845</v>
      </c>
      <c r="I227" s="9" t="s">
        <v>89</v>
      </c>
      <c r="J227" s="24">
        <f t="shared" si="15"/>
        <v>56</v>
      </c>
      <c r="K227" s="9">
        <v>2</v>
      </c>
      <c r="L227" s="9">
        <f t="shared" si="16"/>
        <v>21.7</v>
      </c>
      <c r="M227" s="14">
        <f t="shared" si="17"/>
        <v>1.8779342723004646</v>
      </c>
      <c r="O227" s="9">
        <v>1.2519413792502223</v>
      </c>
      <c r="P227" s="9">
        <f t="shared" si="18"/>
        <v>94.843312174758125</v>
      </c>
      <c r="Q227" s="9">
        <f t="shared" si="19"/>
        <v>1.71271573763606</v>
      </c>
    </row>
    <row r="228" spans="7:17" x14ac:dyDescent="0.25">
      <c r="G228" s="14">
        <v>223</v>
      </c>
      <c r="H228" s="13">
        <v>1845</v>
      </c>
      <c r="I228" s="9" t="s">
        <v>90</v>
      </c>
      <c r="J228" s="24">
        <f t="shared" si="15"/>
        <v>56</v>
      </c>
      <c r="K228" s="9">
        <v>3</v>
      </c>
      <c r="L228" s="9">
        <f t="shared" si="16"/>
        <v>22.1</v>
      </c>
      <c r="M228" s="14">
        <f t="shared" si="17"/>
        <v>2.7906976744186096</v>
      </c>
      <c r="O228" s="9">
        <v>1.3201265567441942</v>
      </c>
      <c r="P228" s="9">
        <f t="shared" si="18"/>
        <v>100.00881607289196</v>
      </c>
      <c r="Q228" s="9">
        <f t="shared" si="19"/>
        <v>11.074855812412451</v>
      </c>
    </row>
    <row r="229" spans="7:17" x14ac:dyDescent="0.25">
      <c r="G229" s="14">
        <v>224</v>
      </c>
      <c r="H229" s="13">
        <v>1845</v>
      </c>
      <c r="I229" s="9" t="s">
        <v>91</v>
      </c>
      <c r="J229" s="24">
        <f t="shared" si="15"/>
        <v>56</v>
      </c>
      <c r="K229" s="9">
        <v>4</v>
      </c>
      <c r="L229" s="9">
        <f t="shared" si="16"/>
        <v>22.1</v>
      </c>
      <c r="M229" s="14">
        <f t="shared" si="17"/>
        <v>4.7393364928909847</v>
      </c>
      <c r="N229" s="9">
        <f>L229</f>
        <v>22.1</v>
      </c>
      <c r="O229" s="9">
        <v>1.3857483817007987</v>
      </c>
      <c r="P229" s="9">
        <f t="shared" si="18"/>
        <v>104.9801280951561</v>
      </c>
      <c r="Q229" s="9">
        <f t="shared" si="19"/>
        <v>17.521613740609524</v>
      </c>
    </row>
    <row r="230" spans="7:17" x14ac:dyDescent="0.25">
      <c r="G230" s="14">
        <v>225</v>
      </c>
      <c r="H230" s="24">
        <v>1846</v>
      </c>
      <c r="I230" s="9" t="s">
        <v>88</v>
      </c>
      <c r="J230" s="24">
        <f t="shared" si="15"/>
        <v>57</v>
      </c>
      <c r="K230" s="9">
        <v>1</v>
      </c>
      <c r="L230" s="9">
        <f t="shared" si="16"/>
        <v>21.1</v>
      </c>
      <c r="M230" s="14">
        <f t="shared" si="17"/>
        <v>0</v>
      </c>
      <c r="O230" s="9">
        <v>1.3483234346552353</v>
      </c>
      <c r="P230" s="9">
        <f t="shared" si="18"/>
        <v>102.14492670745859</v>
      </c>
      <c r="Q230" s="9">
        <f t="shared" si="19"/>
        <v>9.9498327759197593</v>
      </c>
    </row>
    <row r="231" spans="7:17" x14ac:dyDescent="0.25">
      <c r="G231" s="14">
        <v>226</v>
      </c>
      <c r="H231" s="24">
        <v>1846</v>
      </c>
      <c r="I231" s="9" t="s">
        <v>89</v>
      </c>
      <c r="J231" s="24">
        <f t="shared" si="15"/>
        <v>57</v>
      </c>
      <c r="K231" s="9">
        <v>2</v>
      </c>
      <c r="L231" s="9">
        <f t="shared" si="16"/>
        <v>21</v>
      </c>
      <c r="M231" s="14">
        <f t="shared" si="17"/>
        <v>-3.2258064516128968</v>
      </c>
      <c r="O231" s="9">
        <v>1.287315644265892</v>
      </c>
      <c r="P231" s="9">
        <f t="shared" si="18"/>
        <v>97.523160061759882</v>
      </c>
      <c r="Q231" s="9">
        <f t="shared" si="19"/>
        <v>2.8255528255528191</v>
      </c>
    </row>
    <row r="232" spans="7:17" x14ac:dyDescent="0.25">
      <c r="G232" s="14">
        <v>227</v>
      </c>
      <c r="H232" s="24">
        <v>1846</v>
      </c>
      <c r="I232" s="9" t="s">
        <v>90</v>
      </c>
      <c r="J232" s="24">
        <f t="shared" si="15"/>
        <v>57</v>
      </c>
      <c r="K232" s="9">
        <v>3</v>
      </c>
      <c r="L232" s="9">
        <f t="shared" si="16"/>
        <v>21.3</v>
      </c>
      <c r="M232" s="14">
        <f t="shared" si="17"/>
        <v>-3.6199095022624448</v>
      </c>
      <c r="O232" s="9">
        <v>1.3288419553712438</v>
      </c>
      <c r="P232" s="9">
        <f t="shared" si="18"/>
        <v>100.66906845084897</v>
      </c>
      <c r="Q232" s="9">
        <f t="shared" si="19"/>
        <v>0.66019417475732212</v>
      </c>
    </row>
    <row r="233" spans="7:17" x14ac:dyDescent="0.25">
      <c r="G233" s="14">
        <v>228</v>
      </c>
      <c r="H233" s="24">
        <v>1846</v>
      </c>
      <c r="I233" s="9" t="s">
        <v>91</v>
      </c>
      <c r="J233" s="24">
        <f t="shared" si="15"/>
        <v>57</v>
      </c>
      <c r="K233" s="9">
        <v>4</v>
      </c>
      <c r="L233" s="9">
        <f t="shared" si="16"/>
        <v>21.3</v>
      </c>
      <c r="M233" s="14">
        <f t="shared" si="17"/>
        <v>-3.6199095022624448</v>
      </c>
      <c r="N233" s="9">
        <f>L233</f>
        <v>21.3</v>
      </c>
      <c r="O233" s="9">
        <v>1.4662376513741346</v>
      </c>
      <c r="P233" s="9">
        <f t="shared" si="18"/>
        <v>111.07775299746451</v>
      </c>
      <c r="Q233" s="9">
        <f t="shared" si="19"/>
        <v>5.808361080281216</v>
      </c>
    </row>
    <row r="234" spans="7:17" x14ac:dyDescent="0.25">
      <c r="G234" s="14">
        <v>229</v>
      </c>
      <c r="H234" s="13">
        <v>1847</v>
      </c>
      <c r="I234" s="9" t="s">
        <v>88</v>
      </c>
      <c r="J234" s="24">
        <f t="shared" si="15"/>
        <v>58</v>
      </c>
      <c r="K234" s="9">
        <v>1</v>
      </c>
      <c r="L234" s="9">
        <f t="shared" si="16"/>
        <v>20.7</v>
      </c>
      <c r="M234" s="14">
        <f t="shared" si="17"/>
        <v>-1.8957345971564052</v>
      </c>
      <c r="O234" s="9">
        <v>1.5867152206304009</v>
      </c>
      <c r="P234" s="9">
        <f t="shared" si="18"/>
        <v>120.2047711633401</v>
      </c>
      <c r="Q234" s="9">
        <f t="shared" si="19"/>
        <v>17.680608365019054</v>
      </c>
    </row>
    <row r="235" spans="7:17" x14ac:dyDescent="0.25">
      <c r="G235" s="14">
        <v>230</v>
      </c>
      <c r="H235" s="13">
        <v>1847</v>
      </c>
      <c r="I235" s="9" t="s">
        <v>89</v>
      </c>
      <c r="J235" s="24">
        <f t="shared" si="15"/>
        <v>58</v>
      </c>
      <c r="K235" s="9">
        <v>2</v>
      </c>
      <c r="L235" s="9">
        <f t="shared" si="16"/>
        <v>20</v>
      </c>
      <c r="M235" s="14">
        <f t="shared" si="17"/>
        <v>-4.7619047619047592</v>
      </c>
      <c r="O235" s="9">
        <v>1.5426255569876821</v>
      </c>
      <c r="P235" s="9">
        <f t="shared" si="18"/>
        <v>116.86467089838136</v>
      </c>
      <c r="Q235" s="9">
        <f t="shared" si="19"/>
        <v>19.83273596176825</v>
      </c>
    </row>
    <row r="236" spans="7:17" x14ac:dyDescent="0.25">
      <c r="G236" s="14">
        <v>231</v>
      </c>
      <c r="H236" s="13">
        <v>1847</v>
      </c>
      <c r="I236" s="9" t="s">
        <v>90</v>
      </c>
      <c r="J236" s="24">
        <f t="shared" si="15"/>
        <v>58</v>
      </c>
      <c r="K236" s="9">
        <v>3</v>
      </c>
      <c r="L236" s="9">
        <f t="shared" si="16"/>
        <v>19.3</v>
      </c>
      <c r="M236" s="14">
        <f t="shared" si="17"/>
        <v>-9.3896713615023515</v>
      </c>
      <c r="O236" s="9">
        <v>1.4129199185968935</v>
      </c>
      <c r="P236" s="9">
        <f t="shared" si="18"/>
        <v>107.03856197937489</v>
      </c>
      <c r="Q236" s="9">
        <f t="shared" si="19"/>
        <v>6.3271604938271508</v>
      </c>
    </row>
    <row r="237" spans="7:17" x14ac:dyDescent="0.25">
      <c r="G237" s="14">
        <v>232</v>
      </c>
      <c r="H237" s="13">
        <v>1847</v>
      </c>
      <c r="I237" s="9" t="s">
        <v>91</v>
      </c>
      <c r="J237" s="24">
        <f t="shared" si="15"/>
        <v>58</v>
      </c>
      <c r="K237" s="9">
        <v>4</v>
      </c>
      <c r="L237" s="9">
        <f t="shared" si="16"/>
        <v>20</v>
      </c>
      <c r="M237" s="14">
        <f t="shared" si="17"/>
        <v>-6.1032863849765278</v>
      </c>
      <c r="N237" s="9">
        <f>L237</f>
        <v>20</v>
      </c>
      <c r="O237" s="9">
        <v>1.2980817249228356</v>
      </c>
      <c r="P237" s="9">
        <f t="shared" si="18"/>
        <v>98.338765940412642</v>
      </c>
      <c r="Q237" s="9">
        <f t="shared" si="19"/>
        <v>-11.468531468531452</v>
      </c>
    </row>
    <row r="238" spans="7:17" x14ac:dyDescent="0.25">
      <c r="G238" s="14">
        <v>233</v>
      </c>
      <c r="H238" s="24">
        <v>1848</v>
      </c>
      <c r="I238" s="9" t="s">
        <v>88</v>
      </c>
      <c r="J238" s="24">
        <f t="shared" si="15"/>
        <v>59</v>
      </c>
      <c r="K238" s="9">
        <v>1</v>
      </c>
      <c r="L238" s="9">
        <f t="shared" si="16"/>
        <v>19.2</v>
      </c>
      <c r="M238" s="14">
        <f t="shared" si="17"/>
        <v>-7.2463768115942031</v>
      </c>
      <c r="O238" s="9">
        <v>1.2657834829520069</v>
      </c>
      <c r="P238" s="9">
        <f t="shared" si="18"/>
        <v>95.891948304454544</v>
      </c>
      <c r="Q238" s="9">
        <f t="shared" si="19"/>
        <v>-20.226171243941806</v>
      </c>
    </row>
    <row r="239" spans="7:17" x14ac:dyDescent="0.25">
      <c r="G239" s="14">
        <v>234</v>
      </c>
      <c r="H239" s="24">
        <v>1848</v>
      </c>
      <c r="I239" s="9" t="s">
        <v>89</v>
      </c>
      <c r="J239" s="24">
        <f t="shared" si="15"/>
        <v>59</v>
      </c>
      <c r="K239" s="9">
        <v>2</v>
      </c>
      <c r="L239" s="9">
        <f t="shared" si="16"/>
        <v>19.100000000000001</v>
      </c>
      <c r="M239" s="14">
        <f t="shared" si="17"/>
        <v>-4.4999999999999858</v>
      </c>
      <c r="O239" s="9">
        <v>1.194522282413194</v>
      </c>
      <c r="P239" s="9">
        <f t="shared" si="18"/>
        <v>90.493414155277065</v>
      </c>
      <c r="Q239" s="9">
        <f t="shared" si="19"/>
        <v>-22.565636424061111</v>
      </c>
    </row>
    <row r="240" spans="7:17" x14ac:dyDescent="0.25">
      <c r="G240" s="14">
        <v>235</v>
      </c>
      <c r="H240" s="24">
        <v>1848</v>
      </c>
      <c r="I240" s="9" t="s">
        <v>90</v>
      </c>
      <c r="J240" s="24">
        <f t="shared" si="15"/>
        <v>59</v>
      </c>
      <c r="K240" s="9">
        <v>3</v>
      </c>
      <c r="L240" s="9">
        <f t="shared" si="16"/>
        <v>19.3</v>
      </c>
      <c r="M240" s="14">
        <f t="shared" si="17"/>
        <v>0</v>
      </c>
      <c r="O240" s="9">
        <v>1.2119530796672919</v>
      </c>
      <c r="P240" s="9">
        <f t="shared" si="18"/>
        <v>91.813918911190953</v>
      </c>
      <c r="Q240" s="9">
        <f t="shared" si="19"/>
        <v>-14.223512336719878</v>
      </c>
    </row>
    <row r="241" spans="7:17" x14ac:dyDescent="0.25">
      <c r="G241" s="14">
        <v>236</v>
      </c>
      <c r="H241" s="24">
        <v>1848</v>
      </c>
      <c r="I241" s="9" t="s">
        <v>91</v>
      </c>
      <c r="J241" s="24">
        <f t="shared" si="15"/>
        <v>59</v>
      </c>
      <c r="K241" s="9">
        <v>4</v>
      </c>
      <c r="L241" s="9">
        <f t="shared" si="16"/>
        <v>18.8</v>
      </c>
      <c r="M241" s="14">
        <f t="shared" si="17"/>
        <v>-6</v>
      </c>
      <c r="N241" s="9">
        <f>L241</f>
        <v>18.8</v>
      </c>
      <c r="O241" s="9">
        <v>1.1770914851590957</v>
      </c>
      <c r="P241" s="9">
        <f t="shared" si="18"/>
        <v>89.172909399363121</v>
      </c>
      <c r="Q241" s="9">
        <f t="shared" si="19"/>
        <v>-9.3206951026856331</v>
      </c>
    </row>
    <row r="242" spans="7:17" x14ac:dyDescent="0.25">
      <c r="G242" s="14">
        <v>237</v>
      </c>
      <c r="H242" s="13">
        <v>1849</v>
      </c>
      <c r="I242" s="9" t="s">
        <v>88</v>
      </c>
      <c r="J242" s="24">
        <f t="shared" si="15"/>
        <v>60</v>
      </c>
      <c r="K242" s="9">
        <v>1</v>
      </c>
      <c r="L242" s="9">
        <f t="shared" si="16"/>
        <v>19.3</v>
      </c>
      <c r="M242" s="14">
        <f t="shared" si="17"/>
        <v>0.52083333333334281</v>
      </c>
      <c r="O242" s="9">
        <v>1.1576100058751035</v>
      </c>
      <c r="P242" s="9">
        <f t="shared" si="18"/>
        <v>87.697051142753452</v>
      </c>
      <c r="Q242" s="9">
        <f t="shared" si="19"/>
        <v>-8.54597002835159</v>
      </c>
    </row>
    <row r="243" spans="7:17" x14ac:dyDescent="0.25">
      <c r="G243" s="14">
        <v>238</v>
      </c>
      <c r="H243" s="13">
        <v>1849</v>
      </c>
      <c r="I243" s="9" t="s">
        <v>89</v>
      </c>
      <c r="J243" s="24">
        <f t="shared" si="15"/>
        <v>60</v>
      </c>
      <c r="K243" s="9">
        <v>2</v>
      </c>
      <c r="L243" s="9">
        <f t="shared" si="16"/>
        <v>19.7</v>
      </c>
      <c r="M243" s="14">
        <f t="shared" si="17"/>
        <v>3.1413612565444993</v>
      </c>
      <c r="O243" s="9">
        <v>1.1529959713078421</v>
      </c>
      <c r="P243" s="9">
        <f t="shared" si="18"/>
        <v>87.347505766187993</v>
      </c>
      <c r="Q243" s="9">
        <f t="shared" si="19"/>
        <v>-3.47639484978545</v>
      </c>
    </row>
    <row r="244" spans="7:17" x14ac:dyDescent="0.25">
      <c r="G244" s="14">
        <v>239</v>
      </c>
      <c r="H244" s="13">
        <v>1849</v>
      </c>
      <c r="I244" s="9" t="s">
        <v>90</v>
      </c>
      <c r="J244" s="24">
        <f t="shared" si="15"/>
        <v>60</v>
      </c>
      <c r="K244" s="9">
        <v>3</v>
      </c>
      <c r="L244" s="9">
        <f t="shared" si="16"/>
        <v>19.7</v>
      </c>
      <c r="M244" s="14">
        <f t="shared" si="17"/>
        <v>2.0725388601036201</v>
      </c>
      <c r="O244" s="9">
        <v>1.144280572680793</v>
      </c>
      <c r="P244" s="9">
        <f t="shared" si="18"/>
        <v>86.687253388231028</v>
      </c>
      <c r="Q244" s="9">
        <f t="shared" si="19"/>
        <v>-5.5837563451777044</v>
      </c>
    </row>
    <row r="245" spans="7:17" x14ac:dyDescent="0.25">
      <c r="G245" s="14">
        <v>240</v>
      </c>
      <c r="H245" s="13">
        <v>1849</v>
      </c>
      <c r="I245" s="9" t="s">
        <v>91</v>
      </c>
      <c r="J245" s="24">
        <f t="shared" si="15"/>
        <v>60</v>
      </c>
      <c r="K245" s="9">
        <v>4</v>
      </c>
      <c r="L245" s="9">
        <f t="shared" si="16"/>
        <v>19.399999999999999</v>
      </c>
      <c r="M245" s="14">
        <f t="shared" si="17"/>
        <v>3.1914893617021107</v>
      </c>
      <c r="N245" s="9">
        <f>L245</f>
        <v>19.399999999999999</v>
      </c>
      <c r="O245" s="9">
        <v>1.1468439252181604</v>
      </c>
      <c r="P245" s="9">
        <f t="shared" si="18"/>
        <v>86.881445264100719</v>
      </c>
      <c r="Q245" s="9">
        <f t="shared" si="19"/>
        <v>-2.5696864111498599</v>
      </c>
    </row>
    <row r="246" spans="7:17" x14ac:dyDescent="0.25">
      <c r="G246" s="14">
        <v>241</v>
      </c>
      <c r="H246" s="24">
        <v>1850</v>
      </c>
      <c r="I246" s="9" t="s">
        <v>88</v>
      </c>
      <c r="J246" s="24">
        <f t="shared" si="15"/>
        <v>61</v>
      </c>
      <c r="K246" s="9">
        <v>1</v>
      </c>
      <c r="L246" s="9">
        <f t="shared" si="16"/>
        <v>19.600000000000001</v>
      </c>
      <c r="M246" s="14">
        <f t="shared" si="17"/>
        <v>1.5544041450777257</v>
      </c>
      <c r="O246" s="9">
        <v>1.1811928492188828</v>
      </c>
      <c r="P246" s="9">
        <f t="shared" si="18"/>
        <v>89.483616400754585</v>
      </c>
      <c r="Q246" s="9">
        <f t="shared" si="19"/>
        <v>2.0372010628874619</v>
      </c>
    </row>
    <row r="247" spans="7:17" x14ac:dyDescent="0.25">
      <c r="G247" s="14">
        <v>242</v>
      </c>
      <c r="H247" s="24">
        <v>1850</v>
      </c>
      <c r="I247" s="9" t="s">
        <v>89</v>
      </c>
      <c r="J247" s="24">
        <f t="shared" si="15"/>
        <v>61</v>
      </c>
      <c r="K247" s="9">
        <v>2</v>
      </c>
      <c r="L247" s="9">
        <f t="shared" si="16"/>
        <v>20.8</v>
      </c>
      <c r="M247" s="14">
        <f t="shared" si="17"/>
        <v>5.5837563451776617</v>
      </c>
      <c r="O247" s="9">
        <v>1.1488946072480541</v>
      </c>
      <c r="P247" s="9">
        <f t="shared" si="18"/>
        <v>87.036798764796472</v>
      </c>
      <c r="Q247" s="9">
        <f t="shared" si="19"/>
        <v>-0.35571365051136183</v>
      </c>
    </row>
    <row r="248" spans="7:17" x14ac:dyDescent="0.25">
      <c r="G248" s="14">
        <v>243</v>
      </c>
      <c r="H248" s="24">
        <v>1850</v>
      </c>
      <c r="I248" s="9" t="s">
        <v>90</v>
      </c>
      <c r="J248" s="24">
        <f t="shared" si="15"/>
        <v>61</v>
      </c>
      <c r="K248" s="9">
        <v>3</v>
      </c>
      <c r="L248" s="9">
        <f t="shared" si="16"/>
        <v>21.1</v>
      </c>
      <c r="M248" s="14">
        <f t="shared" si="17"/>
        <v>7.1065989847715798</v>
      </c>
      <c r="O248" s="9">
        <v>1.1827308607413036</v>
      </c>
      <c r="P248" s="9">
        <f t="shared" si="18"/>
        <v>89.600131526276428</v>
      </c>
      <c r="Q248" s="9">
        <f t="shared" si="19"/>
        <v>3.3602150537634543</v>
      </c>
    </row>
    <row r="249" spans="7:17" x14ac:dyDescent="0.25">
      <c r="G249" s="14">
        <v>244</v>
      </c>
      <c r="H249" s="24">
        <v>1850</v>
      </c>
      <c r="I249" s="9" t="s">
        <v>91</v>
      </c>
      <c r="J249" s="24">
        <f t="shared" si="15"/>
        <v>61</v>
      </c>
      <c r="K249" s="9">
        <v>4</v>
      </c>
      <c r="L249" s="9">
        <f t="shared" si="16"/>
        <v>20.399999999999999</v>
      </c>
      <c r="M249" s="14">
        <f t="shared" si="17"/>
        <v>5.1546391752577279</v>
      </c>
      <c r="N249" s="9">
        <f>L249</f>
        <v>20.399999999999999</v>
      </c>
      <c r="O249" s="9">
        <v>1.2099023976373979</v>
      </c>
      <c r="P249" s="9">
        <f t="shared" si="18"/>
        <v>91.6585654104952</v>
      </c>
      <c r="Q249" s="9">
        <f t="shared" si="19"/>
        <v>5.4984354045597001</v>
      </c>
    </row>
    <row r="250" spans="7:17" x14ac:dyDescent="0.25">
      <c r="H250" s="13"/>
    </row>
  </sheetData>
  <hyperlinks>
    <hyperlink ref="A1" location="Contents!A1" display="Contents"/>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251"/>
  <sheetViews>
    <sheetView workbookViewId="0">
      <pane xSplit="1" ySplit="6" topLeftCell="B7" activePane="bottomRight" state="frozen"/>
      <selection pane="topRight" activeCell="B1" sqref="B1"/>
      <selection pane="bottomLeft" activeCell="A7" sqref="A7"/>
      <selection pane="bottomRight"/>
    </sheetView>
  </sheetViews>
  <sheetFormatPr defaultColWidth="9.140625" defaultRowHeight="15" x14ac:dyDescent="0.25"/>
  <cols>
    <col min="1" max="1" width="9.7109375" style="21" customWidth="1"/>
    <col min="2" max="5" width="9.7109375" style="14" customWidth="1"/>
    <col min="6" max="16384" width="9.140625" style="9"/>
  </cols>
  <sheetData>
    <row r="1" spans="1:12" x14ac:dyDescent="0.25">
      <c r="A1" s="115" t="s">
        <v>349</v>
      </c>
      <c r="B1" s="98" t="s">
        <v>100</v>
      </c>
      <c r="G1"/>
      <c r="H1"/>
      <c r="I1"/>
      <c r="J1"/>
      <c r="K1"/>
      <c r="L1"/>
    </row>
    <row r="2" spans="1:12" x14ac:dyDescent="0.25">
      <c r="B2" s="98" t="s">
        <v>101</v>
      </c>
      <c r="G2"/>
      <c r="H2"/>
      <c r="I2"/>
      <c r="J2"/>
      <c r="K2"/>
      <c r="L2"/>
    </row>
    <row r="3" spans="1:12" x14ac:dyDescent="0.25">
      <c r="B3" s="98" t="s">
        <v>79</v>
      </c>
      <c r="G3"/>
      <c r="H3"/>
      <c r="I3"/>
      <c r="J3"/>
      <c r="K3"/>
      <c r="L3"/>
    </row>
    <row r="4" spans="1:12" x14ac:dyDescent="0.25">
      <c r="B4" s="99" t="s">
        <v>275</v>
      </c>
      <c r="G4"/>
      <c r="H4"/>
      <c r="I4"/>
      <c r="J4"/>
      <c r="K4"/>
      <c r="L4"/>
    </row>
    <row r="5" spans="1:12" x14ac:dyDescent="0.25">
      <c r="G5"/>
      <c r="H5"/>
      <c r="I5"/>
      <c r="J5"/>
      <c r="K5"/>
      <c r="L5"/>
    </row>
    <row r="6" spans="1:12" x14ac:dyDescent="0.25">
      <c r="A6" s="21" t="s">
        <v>2</v>
      </c>
      <c r="B6" s="14" t="s">
        <v>83</v>
      </c>
      <c r="C6" s="14" t="s">
        <v>84</v>
      </c>
      <c r="D6" s="14" t="s">
        <v>85</v>
      </c>
      <c r="E6" s="14" t="s">
        <v>86</v>
      </c>
      <c r="G6"/>
      <c r="H6"/>
      <c r="I6"/>
      <c r="J6"/>
      <c r="K6"/>
      <c r="L6"/>
    </row>
    <row r="7" spans="1:12" x14ac:dyDescent="0.25">
      <c r="A7" s="32">
        <v>1812</v>
      </c>
      <c r="B7" s="11">
        <v>23.2</v>
      </c>
      <c r="C7" s="11">
        <v>22.9</v>
      </c>
      <c r="D7" s="11">
        <v>23.1</v>
      </c>
      <c r="E7" s="14">
        <v>23.9</v>
      </c>
      <c r="G7" s="14">
        <v>1</v>
      </c>
      <c r="H7" s="24">
        <v>1812</v>
      </c>
      <c r="I7" s="9" t="s">
        <v>88</v>
      </c>
      <c r="J7" s="24">
        <v>1</v>
      </c>
      <c r="K7" s="9">
        <v>1</v>
      </c>
      <c r="L7" s="9">
        <f t="shared" ref="L7:L70" si="0">INDEX($B$7:$E$45,J7,K7)</f>
        <v>23.2</v>
      </c>
    </row>
    <row r="8" spans="1:12" x14ac:dyDescent="0.25">
      <c r="A8" s="32">
        <v>13</v>
      </c>
      <c r="B8" s="11">
        <v>23.8</v>
      </c>
      <c r="C8" s="11">
        <v>23.9</v>
      </c>
      <c r="D8" s="11">
        <v>23.6</v>
      </c>
      <c r="E8" s="14">
        <v>24.9</v>
      </c>
      <c r="G8" s="14">
        <v>2</v>
      </c>
      <c r="H8" s="24">
        <v>1812</v>
      </c>
      <c r="I8" s="9" t="s">
        <v>89</v>
      </c>
      <c r="J8" s="24">
        <v>1</v>
      </c>
      <c r="K8" s="9">
        <v>2</v>
      </c>
      <c r="L8" s="9">
        <f t="shared" si="0"/>
        <v>22.9</v>
      </c>
    </row>
    <row r="9" spans="1:12" x14ac:dyDescent="0.25">
      <c r="A9" s="32">
        <v>14</v>
      </c>
      <c r="B9" s="11">
        <v>25.1</v>
      </c>
      <c r="C9" s="11">
        <v>25.8</v>
      </c>
      <c r="D9" s="11">
        <v>28.1</v>
      </c>
      <c r="E9" s="14">
        <v>28.7</v>
      </c>
      <c r="G9" s="14">
        <v>3</v>
      </c>
      <c r="H9" s="24">
        <v>1812</v>
      </c>
      <c r="I9" s="9" t="s">
        <v>90</v>
      </c>
      <c r="J9" s="24">
        <v>1</v>
      </c>
      <c r="K9" s="9">
        <v>3</v>
      </c>
      <c r="L9" s="9">
        <f t="shared" si="0"/>
        <v>23.1</v>
      </c>
    </row>
    <row r="10" spans="1:12" x14ac:dyDescent="0.25">
      <c r="A10" s="21">
        <v>1815</v>
      </c>
      <c r="B10" s="11">
        <v>27.2</v>
      </c>
      <c r="C10" s="11">
        <v>26.9</v>
      </c>
      <c r="D10" s="11">
        <v>26.7</v>
      </c>
      <c r="E10" s="11">
        <v>26.8</v>
      </c>
      <c r="G10" s="14">
        <v>4</v>
      </c>
      <c r="H10" s="24">
        <v>1812</v>
      </c>
      <c r="I10" s="9" t="s">
        <v>91</v>
      </c>
      <c r="J10" s="24">
        <v>1</v>
      </c>
      <c r="K10" s="9">
        <v>4</v>
      </c>
      <c r="L10" s="9">
        <f t="shared" si="0"/>
        <v>23.9</v>
      </c>
    </row>
    <row r="11" spans="1:12" x14ac:dyDescent="0.25">
      <c r="A11" s="21">
        <v>16</v>
      </c>
      <c r="B11" s="11">
        <v>26.5</v>
      </c>
      <c r="C11" s="11">
        <v>26.3</v>
      </c>
      <c r="D11" s="11">
        <v>26.7</v>
      </c>
      <c r="E11" s="11">
        <v>26.8</v>
      </c>
      <c r="G11" s="14">
        <v>5</v>
      </c>
      <c r="H11" s="13">
        <v>1813</v>
      </c>
      <c r="I11" s="9" t="s">
        <v>88</v>
      </c>
      <c r="J11" s="24">
        <v>2</v>
      </c>
      <c r="K11" s="9">
        <v>1</v>
      </c>
      <c r="L11" s="9">
        <f t="shared" si="0"/>
        <v>23.8</v>
      </c>
    </row>
    <row r="12" spans="1:12" x14ac:dyDescent="0.25">
      <c r="A12" s="21">
        <v>17</v>
      </c>
      <c r="B12" s="11">
        <v>27</v>
      </c>
      <c r="C12" s="11">
        <v>27.4</v>
      </c>
      <c r="D12" s="11">
        <v>28.9</v>
      </c>
      <c r="E12" s="11">
        <v>29.6</v>
      </c>
      <c r="G12" s="14">
        <v>6</v>
      </c>
      <c r="H12" s="13">
        <v>1813</v>
      </c>
      <c r="I12" s="9" t="s">
        <v>89</v>
      </c>
      <c r="J12" s="24">
        <v>2</v>
      </c>
      <c r="K12" s="9">
        <v>2</v>
      </c>
      <c r="L12" s="9">
        <f t="shared" si="0"/>
        <v>23.9</v>
      </c>
    </row>
    <row r="13" spans="1:12" x14ac:dyDescent="0.25">
      <c r="A13" s="21">
        <v>18</v>
      </c>
      <c r="B13" s="11">
        <v>28.3</v>
      </c>
      <c r="C13" s="11">
        <v>27.4</v>
      </c>
      <c r="D13" s="11">
        <v>26.4</v>
      </c>
      <c r="E13" s="11">
        <v>26.7</v>
      </c>
      <c r="G13" s="14">
        <v>7</v>
      </c>
      <c r="H13" s="13">
        <v>1813</v>
      </c>
      <c r="I13" s="9" t="s">
        <v>90</v>
      </c>
      <c r="J13" s="24">
        <v>2</v>
      </c>
      <c r="K13" s="9">
        <v>3</v>
      </c>
      <c r="L13" s="9">
        <f t="shared" si="0"/>
        <v>23.6</v>
      </c>
    </row>
    <row r="14" spans="1:12" x14ac:dyDescent="0.25">
      <c r="A14" s="21">
        <v>19</v>
      </c>
      <c r="B14" s="11">
        <v>25.7</v>
      </c>
      <c r="C14" s="11">
        <v>25.3</v>
      </c>
      <c r="D14" s="11">
        <v>25</v>
      </c>
      <c r="E14" s="11">
        <v>24.5</v>
      </c>
      <c r="G14" s="14">
        <v>8</v>
      </c>
      <c r="H14" s="13">
        <v>1813</v>
      </c>
      <c r="I14" s="9" t="s">
        <v>91</v>
      </c>
      <c r="J14" s="24">
        <v>2</v>
      </c>
      <c r="K14" s="9">
        <v>4</v>
      </c>
      <c r="L14" s="9">
        <f t="shared" si="0"/>
        <v>24.9</v>
      </c>
    </row>
    <row r="15" spans="1:12" x14ac:dyDescent="0.25">
      <c r="A15" s="32">
        <v>1820</v>
      </c>
      <c r="B15" s="11">
        <v>24</v>
      </c>
      <c r="C15" s="11">
        <v>23.8</v>
      </c>
      <c r="D15" s="11">
        <v>24</v>
      </c>
      <c r="E15" s="11">
        <v>23.9</v>
      </c>
      <c r="G15" s="14">
        <v>9</v>
      </c>
      <c r="H15" s="24">
        <v>1814</v>
      </c>
      <c r="I15" s="9" t="s">
        <v>88</v>
      </c>
      <c r="J15" s="24">
        <v>3</v>
      </c>
      <c r="K15" s="9">
        <v>1</v>
      </c>
      <c r="L15" s="9">
        <f t="shared" si="0"/>
        <v>25.1</v>
      </c>
    </row>
    <row r="16" spans="1:12" x14ac:dyDescent="0.25">
      <c r="A16" s="28">
        <v>21</v>
      </c>
      <c r="B16" s="11">
        <v>24.1</v>
      </c>
      <c r="C16" s="11">
        <v>22.9</v>
      </c>
      <c r="D16" s="11">
        <v>20.3</v>
      </c>
      <c r="E16" s="11">
        <v>19</v>
      </c>
      <c r="G16" s="14">
        <v>10</v>
      </c>
      <c r="H16" s="24">
        <v>1814</v>
      </c>
      <c r="I16" s="9" t="s">
        <v>89</v>
      </c>
      <c r="J16" s="24">
        <v>3</v>
      </c>
      <c r="K16" s="9">
        <v>2</v>
      </c>
      <c r="L16" s="9">
        <f t="shared" si="0"/>
        <v>25.8</v>
      </c>
    </row>
    <row r="17" spans="1:12" x14ac:dyDescent="0.25">
      <c r="A17" s="30">
        <v>22</v>
      </c>
      <c r="B17" s="11">
        <v>18.5</v>
      </c>
      <c r="C17" s="11">
        <v>17.3</v>
      </c>
      <c r="D17" s="11">
        <v>18.100000000000001</v>
      </c>
      <c r="E17" s="11">
        <v>17.600000000000001</v>
      </c>
      <c r="G17" s="14">
        <v>11</v>
      </c>
      <c r="H17" s="24">
        <v>1814</v>
      </c>
      <c r="I17" s="9" t="s">
        <v>90</v>
      </c>
      <c r="J17" s="24">
        <v>3</v>
      </c>
      <c r="K17" s="9">
        <v>3</v>
      </c>
      <c r="L17" s="9">
        <f t="shared" si="0"/>
        <v>28.1</v>
      </c>
    </row>
    <row r="18" spans="1:12" x14ac:dyDescent="0.25">
      <c r="A18" s="30">
        <v>23</v>
      </c>
      <c r="B18" s="11">
        <v>18</v>
      </c>
      <c r="C18" s="11">
        <v>18</v>
      </c>
      <c r="D18" s="11">
        <v>18.899999999999999</v>
      </c>
      <c r="E18" s="11">
        <v>19.600000000000001</v>
      </c>
      <c r="G18" s="14">
        <v>12</v>
      </c>
      <c r="H18" s="24">
        <v>1814</v>
      </c>
      <c r="I18" s="9" t="s">
        <v>91</v>
      </c>
      <c r="J18" s="24">
        <v>3</v>
      </c>
      <c r="K18" s="9">
        <v>4</v>
      </c>
      <c r="L18" s="9">
        <f t="shared" si="0"/>
        <v>28.7</v>
      </c>
    </row>
    <row r="19" spans="1:12" x14ac:dyDescent="0.25">
      <c r="A19" s="28">
        <v>24</v>
      </c>
      <c r="B19" s="11">
        <v>19.600000000000001</v>
      </c>
      <c r="C19" s="11">
        <v>19.899999999999999</v>
      </c>
      <c r="D19" s="11">
        <v>20.2</v>
      </c>
      <c r="E19" s="11">
        <v>20.8</v>
      </c>
      <c r="G19" s="14">
        <v>13</v>
      </c>
      <c r="H19" s="13">
        <v>1815</v>
      </c>
      <c r="I19" s="9" t="s">
        <v>88</v>
      </c>
      <c r="J19" s="24">
        <v>4</v>
      </c>
      <c r="K19" s="9">
        <v>1</v>
      </c>
      <c r="L19" s="9">
        <f t="shared" si="0"/>
        <v>27.2</v>
      </c>
    </row>
    <row r="20" spans="1:12" x14ac:dyDescent="0.25">
      <c r="A20" s="28">
        <v>1825</v>
      </c>
      <c r="B20" s="11">
        <v>20.9</v>
      </c>
      <c r="C20" s="11">
        <v>19.8</v>
      </c>
      <c r="D20" s="11">
        <v>19.3</v>
      </c>
      <c r="E20" s="11">
        <v>20.100000000000001</v>
      </c>
      <c r="G20" s="14">
        <v>14</v>
      </c>
      <c r="H20" s="13">
        <v>1815</v>
      </c>
      <c r="I20" s="9" t="s">
        <v>89</v>
      </c>
      <c r="J20" s="24">
        <v>4</v>
      </c>
      <c r="K20" s="9">
        <v>2</v>
      </c>
      <c r="L20" s="9">
        <f t="shared" si="0"/>
        <v>26.9</v>
      </c>
    </row>
    <row r="21" spans="1:12" x14ac:dyDescent="0.25">
      <c r="A21" s="28">
        <v>26</v>
      </c>
      <c r="B21" s="11">
        <v>24.4</v>
      </c>
      <c r="C21" s="11">
        <v>22.9</v>
      </c>
      <c r="D21" s="11">
        <v>21.3</v>
      </c>
      <c r="E21" s="11">
        <v>20.5</v>
      </c>
      <c r="G21" s="14">
        <v>15</v>
      </c>
      <c r="H21" s="13">
        <v>1815</v>
      </c>
      <c r="I21" s="9" t="s">
        <v>90</v>
      </c>
      <c r="J21" s="24">
        <v>4</v>
      </c>
      <c r="K21" s="9">
        <v>3</v>
      </c>
      <c r="L21" s="9">
        <f t="shared" si="0"/>
        <v>26.7</v>
      </c>
    </row>
    <row r="22" spans="1:12" x14ac:dyDescent="0.25">
      <c r="A22" s="28">
        <v>27</v>
      </c>
      <c r="B22" s="11">
        <v>21.2</v>
      </c>
      <c r="C22" s="11">
        <v>21.7</v>
      </c>
      <c r="D22" s="11">
        <v>22.1</v>
      </c>
      <c r="E22" s="11">
        <v>21.4</v>
      </c>
      <c r="G22" s="14">
        <v>16</v>
      </c>
      <c r="H22" s="13">
        <v>1815</v>
      </c>
      <c r="I22" s="9" t="s">
        <v>91</v>
      </c>
      <c r="J22" s="24">
        <v>4</v>
      </c>
      <c r="K22" s="9">
        <v>4</v>
      </c>
      <c r="L22" s="9">
        <f t="shared" si="0"/>
        <v>26.8</v>
      </c>
    </row>
    <row r="23" spans="1:12" x14ac:dyDescent="0.25">
      <c r="A23" s="28">
        <v>28</v>
      </c>
      <c r="B23" s="11">
        <v>21.5</v>
      </c>
      <c r="C23" s="11">
        <v>20.6</v>
      </c>
      <c r="D23" s="11">
        <v>21.1</v>
      </c>
      <c r="E23" s="11">
        <v>20.9</v>
      </c>
      <c r="G23" s="14">
        <v>17</v>
      </c>
      <c r="H23" s="24">
        <v>1816</v>
      </c>
      <c r="I23" s="9" t="s">
        <v>88</v>
      </c>
      <c r="J23" s="24">
        <v>5</v>
      </c>
      <c r="K23" s="9">
        <v>1</v>
      </c>
      <c r="L23" s="9">
        <f t="shared" si="0"/>
        <v>26.5</v>
      </c>
    </row>
    <row r="24" spans="1:12" x14ac:dyDescent="0.25">
      <c r="A24" s="28">
        <v>29</v>
      </c>
      <c r="B24" s="11">
        <v>20.2</v>
      </c>
      <c r="C24" s="11">
        <v>19.5</v>
      </c>
      <c r="D24" s="11">
        <v>19.3</v>
      </c>
      <c r="E24" s="11">
        <v>19.399999999999999</v>
      </c>
      <c r="G24" s="14">
        <v>18</v>
      </c>
      <c r="H24" s="24">
        <v>1816</v>
      </c>
      <c r="I24" s="9" t="s">
        <v>89</v>
      </c>
      <c r="J24" s="24">
        <v>5</v>
      </c>
      <c r="K24" s="9">
        <v>2</v>
      </c>
      <c r="L24" s="9">
        <f t="shared" si="0"/>
        <v>26.3</v>
      </c>
    </row>
    <row r="25" spans="1:12" x14ac:dyDescent="0.25">
      <c r="A25" s="28">
        <v>1830</v>
      </c>
      <c r="B25" s="11">
        <v>19.899999999999999</v>
      </c>
      <c r="C25" s="11">
        <v>21</v>
      </c>
      <c r="D25" s="11">
        <v>20.9</v>
      </c>
      <c r="E25" s="11">
        <v>20.100000000000001</v>
      </c>
      <c r="G25" s="14">
        <v>19</v>
      </c>
      <c r="H25" s="24">
        <v>1816</v>
      </c>
      <c r="I25" s="9" t="s">
        <v>90</v>
      </c>
      <c r="J25" s="24">
        <v>5</v>
      </c>
      <c r="K25" s="9">
        <v>3</v>
      </c>
      <c r="L25" s="9">
        <f t="shared" si="0"/>
        <v>26.7</v>
      </c>
    </row>
    <row r="26" spans="1:12" x14ac:dyDescent="0.25">
      <c r="A26" s="30">
        <v>31</v>
      </c>
      <c r="B26" s="11">
        <v>19.5</v>
      </c>
      <c r="C26" s="11">
        <v>18.600000000000001</v>
      </c>
      <c r="D26" s="11">
        <v>18.399999999999999</v>
      </c>
      <c r="E26" s="11">
        <v>18.2</v>
      </c>
      <c r="G26" s="14">
        <v>20</v>
      </c>
      <c r="H26" s="24">
        <v>1816</v>
      </c>
      <c r="I26" s="9" t="s">
        <v>91</v>
      </c>
      <c r="J26" s="24">
        <v>5</v>
      </c>
      <c r="K26" s="9">
        <v>4</v>
      </c>
      <c r="L26" s="9">
        <f t="shared" si="0"/>
        <v>26.8</v>
      </c>
    </row>
    <row r="27" spans="1:12" x14ac:dyDescent="0.25">
      <c r="A27" s="28">
        <v>32</v>
      </c>
      <c r="B27" s="11">
        <v>18.2</v>
      </c>
      <c r="C27" s="11">
        <v>18</v>
      </c>
      <c r="D27" s="11">
        <v>17.8</v>
      </c>
      <c r="E27" s="11">
        <v>18.399999999999999</v>
      </c>
      <c r="G27" s="14">
        <v>21</v>
      </c>
      <c r="H27" s="13">
        <v>1817</v>
      </c>
      <c r="I27" s="9" t="s">
        <v>88</v>
      </c>
      <c r="J27" s="24">
        <v>6</v>
      </c>
      <c r="K27" s="9">
        <v>1</v>
      </c>
      <c r="L27" s="9">
        <f t="shared" si="0"/>
        <v>27</v>
      </c>
    </row>
    <row r="28" spans="1:12" x14ac:dyDescent="0.25">
      <c r="A28" s="28">
        <v>33</v>
      </c>
      <c r="B28" s="11">
        <v>19.100000000000001</v>
      </c>
      <c r="C28" s="11">
        <v>19.2</v>
      </c>
      <c r="D28" s="11">
        <v>19.399999999999999</v>
      </c>
      <c r="E28" s="11">
        <v>18.8</v>
      </c>
      <c r="G28" s="14">
        <v>22</v>
      </c>
      <c r="H28" s="13">
        <v>1817</v>
      </c>
      <c r="I28" s="9" t="s">
        <v>89</v>
      </c>
      <c r="J28" s="24">
        <v>6</v>
      </c>
      <c r="K28" s="9">
        <v>2</v>
      </c>
      <c r="L28" s="9">
        <f t="shared" si="0"/>
        <v>27.4</v>
      </c>
    </row>
    <row r="29" spans="1:12" x14ac:dyDescent="0.25">
      <c r="A29" s="28">
        <v>34</v>
      </c>
      <c r="B29" s="11">
        <v>19</v>
      </c>
      <c r="C29" s="15">
        <v>18.899999999999999</v>
      </c>
      <c r="D29" s="11">
        <v>18.7</v>
      </c>
      <c r="E29" s="11">
        <v>18.7</v>
      </c>
      <c r="G29" s="14">
        <v>23</v>
      </c>
      <c r="H29" s="13">
        <v>1817</v>
      </c>
      <c r="I29" s="9" t="s">
        <v>90</v>
      </c>
      <c r="J29" s="24">
        <v>6</v>
      </c>
      <c r="K29" s="9">
        <v>3</v>
      </c>
      <c r="L29" s="9">
        <f t="shared" si="0"/>
        <v>28.9</v>
      </c>
    </row>
    <row r="30" spans="1:12" x14ac:dyDescent="0.25">
      <c r="A30" s="28">
        <v>1835</v>
      </c>
      <c r="B30" s="11">
        <v>18.399999999999999</v>
      </c>
      <c r="C30" s="11">
        <v>18.399999999999999</v>
      </c>
      <c r="D30" s="11">
        <v>18</v>
      </c>
      <c r="E30" s="11">
        <v>17.600000000000001</v>
      </c>
      <c r="G30" s="14">
        <v>24</v>
      </c>
      <c r="H30" s="13">
        <v>1817</v>
      </c>
      <c r="I30" s="9" t="s">
        <v>91</v>
      </c>
      <c r="J30" s="24">
        <v>6</v>
      </c>
      <c r="K30" s="9">
        <v>4</v>
      </c>
      <c r="L30" s="9">
        <f t="shared" si="0"/>
        <v>29.6</v>
      </c>
    </row>
    <row r="31" spans="1:12" x14ac:dyDescent="0.25">
      <c r="A31" s="28">
        <v>36</v>
      </c>
      <c r="B31" s="11">
        <v>17.899999999999999</v>
      </c>
      <c r="C31" s="11">
        <v>17.899999999999999</v>
      </c>
      <c r="D31" s="11">
        <v>17.8</v>
      </c>
      <c r="E31" s="11">
        <v>17.7</v>
      </c>
      <c r="G31" s="14">
        <v>25</v>
      </c>
      <c r="H31" s="24">
        <v>1818</v>
      </c>
      <c r="I31" s="9" t="s">
        <v>88</v>
      </c>
      <c r="J31" s="24">
        <v>7</v>
      </c>
      <c r="K31" s="9">
        <v>1</v>
      </c>
      <c r="L31" s="9">
        <f t="shared" si="0"/>
        <v>28.3</v>
      </c>
    </row>
    <row r="32" spans="1:12" x14ac:dyDescent="0.25">
      <c r="A32" s="28">
        <v>37</v>
      </c>
      <c r="B32" s="11">
        <v>18.2</v>
      </c>
      <c r="C32" s="11">
        <v>18.2</v>
      </c>
      <c r="D32" s="11">
        <v>18.399999999999999</v>
      </c>
      <c r="E32" s="11">
        <v>18.399999999999999</v>
      </c>
      <c r="G32" s="14">
        <v>26</v>
      </c>
      <c r="H32" s="24">
        <v>1818</v>
      </c>
      <c r="I32" s="9" t="s">
        <v>89</v>
      </c>
      <c r="J32" s="24">
        <v>7</v>
      </c>
      <c r="K32" s="9">
        <v>2</v>
      </c>
      <c r="L32" s="9">
        <f t="shared" si="0"/>
        <v>27.4</v>
      </c>
    </row>
    <row r="33" spans="1:12" x14ac:dyDescent="0.25">
      <c r="A33" s="34">
        <v>38</v>
      </c>
      <c r="B33" s="11">
        <v>18.8</v>
      </c>
      <c r="C33" s="11">
        <v>19</v>
      </c>
      <c r="D33" s="11">
        <v>19.2</v>
      </c>
      <c r="E33" s="11">
        <v>18.8</v>
      </c>
      <c r="G33" s="14">
        <v>27</v>
      </c>
      <c r="H33" s="24">
        <v>1818</v>
      </c>
      <c r="I33" s="9" t="s">
        <v>90</v>
      </c>
      <c r="J33" s="24">
        <v>7</v>
      </c>
      <c r="K33" s="9">
        <v>3</v>
      </c>
      <c r="L33" s="9">
        <f t="shared" si="0"/>
        <v>26.4</v>
      </c>
    </row>
    <row r="34" spans="1:12" x14ac:dyDescent="0.25">
      <c r="A34" s="30">
        <v>39</v>
      </c>
      <c r="B34" s="11">
        <v>18.2</v>
      </c>
      <c r="C34" s="11">
        <v>18.100000000000001</v>
      </c>
      <c r="D34" s="11">
        <v>17.600000000000001</v>
      </c>
      <c r="E34" s="11">
        <v>16.899999999999999</v>
      </c>
      <c r="G34" s="14">
        <v>28</v>
      </c>
      <c r="H34" s="24">
        <v>1818</v>
      </c>
      <c r="I34" s="9" t="s">
        <v>91</v>
      </c>
      <c r="J34" s="24">
        <v>7</v>
      </c>
      <c r="K34" s="9">
        <v>4</v>
      </c>
      <c r="L34" s="9">
        <f t="shared" si="0"/>
        <v>26.7</v>
      </c>
    </row>
    <row r="35" spans="1:12" x14ac:dyDescent="0.25">
      <c r="A35" s="28">
        <v>1840</v>
      </c>
      <c r="B35" s="11">
        <v>16.8</v>
      </c>
      <c r="C35" s="11">
        <v>16.899999999999999</v>
      </c>
      <c r="D35" s="11">
        <v>17</v>
      </c>
      <c r="E35" s="11">
        <v>16.600000000000001</v>
      </c>
      <c r="G35" s="14">
        <v>29</v>
      </c>
      <c r="H35" s="13">
        <v>1819</v>
      </c>
      <c r="I35" s="9" t="s">
        <v>88</v>
      </c>
      <c r="J35" s="24">
        <v>8</v>
      </c>
      <c r="K35" s="9">
        <v>1</v>
      </c>
      <c r="L35" s="9">
        <f t="shared" si="0"/>
        <v>25.7</v>
      </c>
    </row>
    <row r="36" spans="1:12" x14ac:dyDescent="0.25">
      <c r="A36" s="30">
        <v>41</v>
      </c>
      <c r="B36" s="11">
        <v>16.5</v>
      </c>
      <c r="C36" s="11">
        <v>16.7</v>
      </c>
      <c r="D36" s="11">
        <v>17.3</v>
      </c>
      <c r="E36" s="11">
        <v>17.100000000000001</v>
      </c>
      <c r="G36" s="14">
        <v>30</v>
      </c>
      <c r="H36" s="13">
        <v>1819</v>
      </c>
      <c r="I36" s="9" t="s">
        <v>89</v>
      </c>
      <c r="J36" s="24">
        <v>8</v>
      </c>
      <c r="K36" s="9">
        <v>2</v>
      </c>
      <c r="L36" s="9">
        <f t="shared" si="0"/>
        <v>25.3</v>
      </c>
    </row>
    <row r="37" spans="1:12" x14ac:dyDescent="0.25">
      <c r="A37" s="30">
        <v>42</v>
      </c>
      <c r="B37" s="11">
        <v>16.899999999999999</v>
      </c>
      <c r="C37" s="11">
        <v>17.899999999999999</v>
      </c>
      <c r="D37" s="11">
        <v>19.600000000000001</v>
      </c>
      <c r="E37" s="11">
        <v>19.8</v>
      </c>
      <c r="G37" s="14">
        <v>31</v>
      </c>
      <c r="H37" s="13">
        <v>1819</v>
      </c>
      <c r="I37" s="9" t="s">
        <v>90</v>
      </c>
      <c r="J37" s="24">
        <v>8</v>
      </c>
      <c r="K37" s="9">
        <v>3</v>
      </c>
      <c r="L37" s="9">
        <f t="shared" si="0"/>
        <v>25</v>
      </c>
    </row>
    <row r="38" spans="1:12" x14ac:dyDescent="0.25">
      <c r="A38" s="28">
        <v>43</v>
      </c>
      <c r="B38" s="11">
        <v>20.100000000000001</v>
      </c>
      <c r="C38" s="11">
        <v>19.399999999999999</v>
      </c>
      <c r="D38" s="11">
        <v>19.2</v>
      </c>
      <c r="E38" s="11">
        <v>19.600000000000001</v>
      </c>
      <c r="G38" s="14">
        <v>32</v>
      </c>
      <c r="H38" s="13">
        <v>1819</v>
      </c>
      <c r="I38" s="9" t="s">
        <v>91</v>
      </c>
      <c r="J38" s="24">
        <v>8</v>
      </c>
      <c r="K38" s="9">
        <v>4</v>
      </c>
      <c r="L38" s="9">
        <f t="shared" si="0"/>
        <v>24.5</v>
      </c>
    </row>
    <row r="39" spans="1:12" x14ac:dyDescent="0.25">
      <c r="A39" s="28">
        <v>44</v>
      </c>
      <c r="B39" s="15">
        <v>21.2</v>
      </c>
      <c r="C39" s="11">
        <v>21.3</v>
      </c>
      <c r="D39" s="11">
        <v>21.1</v>
      </c>
      <c r="E39" s="11">
        <v>21.6</v>
      </c>
      <c r="G39" s="14">
        <v>33</v>
      </c>
      <c r="H39" s="24">
        <v>1820</v>
      </c>
      <c r="I39" s="9" t="s">
        <v>88</v>
      </c>
      <c r="J39" s="24">
        <v>9</v>
      </c>
      <c r="K39" s="9">
        <v>1</v>
      </c>
      <c r="L39" s="9">
        <f t="shared" si="0"/>
        <v>24</v>
      </c>
    </row>
    <row r="40" spans="1:12" x14ac:dyDescent="0.25">
      <c r="A40" s="28">
        <v>1845</v>
      </c>
      <c r="B40" s="11">
        <v>21.3</v>
      </c>
      <c r="C40" s="11">
        <v>22</v>
      </c>
      <c r="D40" s="11">
        <v>21.9</v>
      </c>
      <c r="E40" s="11">
        <v>22</v>
      </c>
      <c r="G40" s="14">
        <v>34</v>
      </c>
      <c r="H40" s="24">
        <v>1820</v>
      </c>
      <c r="I40" s="9" t="s">
        <v>89</v>
      </c>
      <c r="J40" s="24">
        <v>9</v>
      </c>
      <c r="K40" s="9">
        <v>2</v>
      </c>
      <c r="L40" s="9">
        <f t="shared" si="0"/>
        <v>23.8</v>
      </c>
    </row>
    <row r="41" spans="1:12" x14ac:dyDescent="0.25">
      <c r="A41" s="30">
        <v>46</v>
      </c>
      <c r="B41" s="11">
        <v>21.3</v>
      </c>
      <c r="C41" s="11">
        <v>21.3</v>
      </c>
      <c r="D41" s="11">
        <v>21.1</v>
      </c>
      <c r="E41" s="11">
        <v>21.2</v>
      </c>
      <c r="G41" s="14">
        <v>35</v>
      </c>
      <c r="H41" s="24">
        <v>1820</v>
      </c>
      <c r="I41" s="9" t="s">
        <v>90</v>
      </c>
      <c r="J41" s="24">
        <v>9</v>
      </c>
      <c r="K41" s="9">
        <v>3</v>
      </c>
      <c r="L41" s="9">
        <f t="shared" si="0"/>
        <v>24</v>
      </c>
    </row>
    <row r="42" spans="1:12" x14ac:dyDescent="0.25">
      <c r="A42" s="30">
        <v>47</v>
      </c>
      <c r="B42" s="11">
        <v>20.9</v>
      </c>
      <c r="C42" s="11">
        <v>20.2</v>
      </c>
      <c r="D42" s="11">
        <v>19.100000000000001</v>
      </c>
      <c r="E42" s="11">
        <v>19.899999999999999</v>
      </c>
      <c r="G42" s="14">
        <v>36</v>
      </c>
      <c r="H42" s="24">
        <v>1820</v>
      </c>
      <c r="I42" s="9" t="s">
        <v>91</v>
      </c>
      <c r="J42" s="24">
        <v>9</v>
      </c>
      <c r="K42" s="9">
        <v>4</v>
      </c>
      <c r="L42" s="9">
        <f t="shared" si="0"/>
        <v>23.9</v>
      </c>
    </row>
    <row r="43" spans="1:12" x14ac:dyDescent="0.25">
      <c r="A43" s="28">
        <v>48</v>
      </c>
      <c r="B43" s="11">
        <v>19.399999999999999</v>
      </c>
      <c r="C43" s="11">
        <v>19.3</v>
      </c>
      <c r="D43" s="11">
        <v>19.100000000000001</v>
      </c>
      <c r="E43" s="11">
        <v>18.7</v>
      </c>
      <c r="G43" s="14">
        <v>37</v>
      </c>
      <c r="H43" s="13">
        <v>1821</v>
      </c>
      <c r="I43" s="9" t="s">
        <v>88</v>
      </c>
      <c r="J43" s="24">
        <v>10</v>
      </c>
      <c r="K43" s="9">
        <v>1</v>
      </c>
      <c r="L43" s="9">
        <f t="shared" si="0"/>
        <v>24.1</v>
      </c>
    </row>
    <row r="44" spans="1:12" x14ac:dyDescent="0.25">
      <c r="A44" s="28">
        <v>49</v>
      </c>
      <c r="B44" s="15">
        <v>19.5</v>
      </c>
      <c r="C44" s="11">
        <v>19.899999999999999</v>
      </c>
      <c r="D44" s="11">
        <v>19.5</v>
      </c>
      <c r="E44" s="11">
        <v>19.3</v>
      </c>
      <c r="G44" s="14">
        <v>38</v>
      </c>
      <c r="H44" s="13">
        <v>1821</v>
      </c>
      <c r="I44" s="9" t="s">
        <v>89</v>
      </c>
      <c r="J44" s="24">
        <v>10</v>
      </c>
      <c r="K44" s="9">
        <v>2</v>
      </c>
      <c r="L44" s="9">
        <f t="shared" si="0"/>
        <v>22.9</v>
      </c>
    </row>
    <row r="45" spans="1:12" x14ac:dyDescent="0.25">
      <c r="A45" s="30">
        <v>1850</v>
      </c>
      <c r="B45" s="11">
        <v>19.8</v>
      </c>
      <c r="C45" s="11">
        <v>21.1</v>
      </c>
      <c r="D45" s="11">
        <v>20.9</v>
      </c>
      <c r="E45" s="11">
        <v>20.3</v>
      </c>
      <c r="G45" s="14">
        <v>39</v>
      </c>
      <c r="H45" s="13">
        <v>1821</v>
      </c>
      <c r="I45" s="9" t="s">
        <v>90</v>
      </c>
      <c r="J45" s="24">
        <v>10</v>
      </c>
      <c r="K45" s="9">
        <v>3</v>
      </c>
      <c r="L45" s="9">
        <f t="shared" si="0"/>
        <v>20.3</v>
      </c>
    </row>
    <row r="46" spans="1:12" x14ac:dyDescent="0.25">
      <c r="G46" s="14">
        <v>40</v>
      </c>
      <c r="H46" s="13">
        <v>1821</v>
      </c>
      <c r="I46" s="9" t="s">
        <v>91</v>
      </c>
      <c r="J46" s="24">
        <v>10</v>
      </c>
      <c r="K46" s="9">
        <v>4</v>
      </c>
      <c r="L46" s="9">
        <f t="shared" si="0"/>
        <v>19</v>
      </c>
    </row>
    <row r="47" spans="1:12" x14ac:dyDescent="0.25">
      <c r="G47" s="14">
        <v>41</v>
      </c>
      <c r="H47" s="24">
        <v>1822</v>
      </c>
      <c r="I47" s="9" t="s">
        <v>88</v>
      </c>
      <c r="J47" s="24">
        <v>11</v>
      </c>
      <c r="K47" s="9">
        <v>1</v>
      </c>
      <c r="L47" s="9">
        <f t="shared" si="0"/>
        <v>18.5</v>
      </c>
    </row>
    <row r="48" spans="1:12" x14ac:dyDescent="0.25">
      <c r="G48" s="14">
        <v>42</v>
      </c>
      <c r="H48" s="24">
        <v>1822</v>
      </c>
      <c r="I48" s="9" t="s">
        <v>89</v>
      </c>
      <c r="J48" s="24">
        <v>11</v>
      </c>
      <c r="K48" s="9">
        <v>2</v>
      </c>
      <c r="L48" s="9">
        <f t="shared" si="0"/>
        <v>17.3</v>
      </c>
    </row>
    <row r="49" spans="7:12" x14ac:dyDescent="0.25">
      <c r="G49" s="14">
        <v>43</v>
      </c>
      <c r="H49" s="24">
        <v>1822</v>
      </c>
      <c r="I49" s="9" t="s">
        <v>90</v>
      </c>
      <c r="J49" s="24">
        <v>11</v>
      </c>
      <c r="K49" s="9">
        <v>3</v>
      </c>
      <c r="L49" s="9">
        <f t="shared" si="0"/>
        <v>18.100000000000001</v>
      </c>
    </row>
    <row r="50" spans="7:12" x14ac:dyDescent="0.25">
      <c r="G50" s="14">
        <v>44</v>
      </c>
      <c r="H50" s="24">
        <v>1822</v>
      </c>
      <c r="I50" s="9" t="s">
        <v>91</v>
      </c>
      <c r="J50" s="24">
        <v>11</v>
      </c>
      <c r="K50" s="9">
        <v>4</v>
      </c>
      <c r="L50" s="9">
        <f t="shared" si="0"/>
        <v>17.600000000000001</v>
      </c>
    </row>
    <row r="51" spans="7:12" x14ac:dyDescent="0.25">
      <c r="G51" s="14">
        <v>45</v>
      </c>
      <c r="H51" s="13">
        <v>1823</v>
      </c>
      <c r="I51" s="9" t="s">
        <v>88</v>
      </c>
      <c r="J51" s="24">
        <v>12</v>
      </c>
      <c r="K51" s="9">
        <v>1</v>
      </c>
      <c r="L51" s="9">
        <f t="shared" si="0"/>
        <v>18</v>
      </c>
    </row>
    <row r="52" spans="7:12" x14ac:dyDescent="0.25">
      <c r="G52" s="14">
        <v>46</v>
      </c>
      <c r="H52" s="13">
        <v>1823</v>
      </c>
      <c r="I52" s="9" t="s">
        <v>89</v>
      </c>
      <c r="J52" s="24">
        <v>12</v>
      </c>
      <c r="K52" s="9">
        <v>2</v>
      </c>
      <c r="L52" s="9">
        <f t="shared" si="0"/>
        <v>18</v>
      </c>
    </row>
    <row r="53" spans="7:12" x14ac:dyDescent="0.25">
      <c r="G53" s="14">
        <v>47</v>
      </c>
      <c r="H53" s="13">
        <v>1823</v>
      </c>
      <c r="I53" s="9" t="s">
        <v>90</v>
      </c>
      <c r="J53" s="24">
        <v>12</v>
      </c>
      <c r="K53" s="9">
        <v>3</v>
      </c>
      <c r="L53" s="9">
        <f t="shared" si="0"/>
        <v>18.899999999999999</v>
      </c>
    </row>
    <row r="54" spans="7:12" x14ac:dyDescent="0.25">
      <c r="G54" s="14">
        <v>48</v>
      </c>
      <c r="H54" s="13">
        <v>1823</v>
      </c>
      <c r="I54" s="9" t="s">
        <v>91</v>
      </c>
      <c r="J54" s="24">
        <v>12</v>
      </c>
      <c r="K54" s="9">
        <v>4</v>
      </c>
      <c r="L54" s="9">
        <f t="shared" si="0"/>
        <v>19.600000000000001</v>
      </c>
    </row>
    <row r="55" spans="7:12" x14ac:dyDescent="0.25">
      <c r="G55" s="14">
        <v>49</v>
      </c>
      <c r="H55" s="24">
        <v>1824</v>
      </c>
      <c r="I55" s="9" t="s">
        <v>88</v>
      </c>
      <c r="J55" s="24">
        <v>13</v>
      </c>
      <c r="K55" s="9">
        <v>1</v>
      </c>
      <c r="L55" s="9">
        <f t="shared" si="0"/>
        <v>19.600000000000001</v>
      </c>
    </row>
    <row r="56" spans="7:12" x14ac:dyDescent="0.25">
      <c r="G56" s="14">
        <v>50</v>
      </c>
      <c r="H56" s="24">
        <v>1824</v>
      </c>
      <c r="I56" s="9" t="s">
        <v>89</v>
      </c>
      <c r="J56" s="24">
        <v>13</v>
      </c>
      <c r="K56" s="9">
        <v>2</v>
      </c>
      <c r="L56" s="9">
        <f t="shared" si="0"/>
        <v>19.899999999999999</v>
      </c>
    </row>
    <row r="57" spans="7:12" x14ac:dyDescent="0.25">
      <c r="G57" s="14">
        <v>51</v>
      </c>
      <c r="H57" s="24">
        <v>1824</v>
      </c>
      <c r="I57" s="9" t="s">
        <v>90</v>
      </c>
      <c r="J57" s="24">
        <v>13</v>
      </c>
      <c r="K57" s="9">
        <v>3</v>
      </c>
      <c r="L57" s="9">
        <f t="shared" si="0"/>
        <v>20.2</v>
      </c>
    </row>
    <row r="58" spans="7:12" x14ac:dyDescent="0.25">
      <c r="G58" s="14">
        <v>52</v>
      </c>
      <c r="H58" s="24">
        <v>1824</v>
      </c>
      <c r="I58" s="9" t="s">
        <v>91</v>
      </c>
      <c r="J58" s="24">
        <v>13</v>
      </c>
      <c r="K58" s="9">
        <v>4</v>
      </c>
      <c r="L58" s="9">
        <f t="shared" si="0"/>
        <v>20.8</v>
      </c>
    </row>
    <row r="59" spans="7:12" x14ac:dyDescent="0.25">
      <c r="G59" s="14">
        <v>53</v>
      </c>
      <c r="H59" s="13">
        <v>1825</v>
      </c>
      <c r="I59" s="9" t="s">
        <v>88</v>
      </c>
      <c r="J59" s="24">
        <v>14</v>
      </c>
      <c r="K59" s="9">
        <v>1</v>
      </c>
      <c r="L59" s="9">
        <f t="shared" si="0"/>
        <v>20.9</v>
      </c>
    </row>
    <row r="60" spans="7:12" x14ac:dyDescent="0.25">
      <c r="G60" s="14">
        <v>54</v>
      </c>
      <c r="H60" s="13">
        <v>1825</v>
      </c>
      <c r="I60" s="9" t="s">
        <v>89</v>
      </c>
      <c r="J60" s="24">
        <v>14</v>
      </c>
      <c r="K60" s="9">
        <v>2</v>
      </c>
      <c r="L60" s="9">
        <f t="shared" si="0"/>
        <v>19.8</v>
      </c>
    </row>
    <row r="61" spans="7:12" x14ac:dyDescent="0.25">
      <c r="G61" s="14">
        <v>55</v>
      </c>
      <c r="H61" s="13">
        <v>1825</v>
      </c>
      <c r="I61" s="9" t="s">
        <v>90</v>
      </c>
      <c r="J61" s="24">
        <v>14</v>
      </c>
      <c r="K61" s="9">
        <v>3</v>
      </c>
      <c r="L61" s="9">
        <f t="shared" si="0"/>
        <v>19.3</v>
      </c>
    </row>
    <row r="62" spans="7:12" x14ac:dyDescent="0.25">
      <c r="G62" s="14">
        <v>56</v>
      </c>
      <c r="H62" s="13">
        <v>1825</v>
      </c>
      <c r="I62" s="9" t="s">
        <v>91</v>
      </c>
      <c r="J62" s="24">
        <v>14</v>
      </c>
      <c r="K62" s="9">
        <v>4</v>
      </c>
      <c r="L62" s="9">
        <f t="shared" si="0"/>
        <v>20.100000000000001</v>
      </c>
    </row>
    <row r="63" spans="7:12" x14ac:dyDescent="0.25">
      <c r="G63" s="14">
        <v>57</v>
      </c>
      <c r="H63" s="24">
        <v>1826</v>
      </c>
      <c r="I63" s="9" t="s">
        <v>88</v>
      </c>
      <c r="J63" s="24">
        <v>15</v>
      </c>
      <c r="K63" s="9">
        <v>1</v>
      </c>
      <c r="L63" s="9">
        <f t="shared" si="0"/>
        <v>24.4</v>
      </c>
    </row>
    <row r="64" spans="7:12" x14ac:dyDescent="0.25">
      <c r="G64" s="14">
        <v>58</v>
      </c>
      <c r="H64" s="24">
        <v>1826</v>
      </c>
      <c r="I64" s="9" t="s">
        <v>89</v>
      </c>
      <c r="J64" s="24">
        <v>15</v>
      </c>
      <c r="K64" s="9">
        <v>2</v>
      </c>
      <c r="L64" s="9">
        <f t="shared" si="0"/>
        <v>22.9</v>
      </c>
    </row>
    <row r="65" spans="7:12" x14ac:dyDescent="0.25">
      <c r="G65" s="14">
        <v>59</v>
      </c>
      <c r="H65" s="24">
        <v>1826</v>
      </c>
      <c r="I65" s="9" t="s">
        <v>90</v>
      </c>
      <c r="J65" s="24">
        <v>15</v>
      </c>
      <c r="K65" s="9">
        <v>3</v>
      </c>
      <c r="L65" s="9">
        <f t="shared" si="0"/>
        <v>21.3</v>
      </c>
    </row>
    <row r="66" spans="7:12" x14ac:dyDescent="0.25">
      <c r="G66" s="14">
        <v>60</v>
      </c>
      <c r="H66" s="24">
        <v>1826</v>
      </c>
      <c r="I66" s="9" t="s">
        <v>91</v>
      </c>
      <c r="J66" s="24">
        <v>15</v>
      </c>
      <c r="K66" s="9">
        <v>4</v>
      </c>
      <c r="L66" s="9">
        <f t="shared" si="0"/>
        <v>20.5</v>
      </c>
    </row>
    <row r="67" spans="7:12" x14ac:dyDescent="0.25">
      <c r="G67" s="14">
        <v>61</v>
      </c>
      <c r="H67" s="13">
        <v>1827</v>
      </c>
      <c r="I67" s="9" t="s">
        <v>88</v>
      </c>
      <c r="J67" s="24">
        <v>16</v>
      </c>
      <c r="K67" s="9">
        <v>1</v>
      </c>
      <c r="L67" s="9">
        <f t="shared" si="0"/>
        <v>21.2</v>
      </c>
    </row>
    <row r="68" spans="7:12" x14ac:dyDescent="0.25">
      <c r="G68" s="14">
        <v>62</v>
      </c>
      <c r="H68" s="13">
        <v>1827</v>
      </c>
      <c r="I68" s="9" t="s">
        <v>89</v>
      </c>
      <c r="J68" s="24">
        <v>16</v>
      </c>
      <c r="K68" s="9">
        <v>2</v>
      </c>
      <c r="L68" s="9">
        <f t="shared" si="0"/>
        <v>21.7</v>
      </c>
    </row>
    <row r="69" spans="7:12" x14ac:dyDescent="0.25">
      <c r="G69" s="14">
        <v>63</v>
      </c>
      <c r="H69" s="13">
        <v>1827</v>
      </c>
      <c r="I69" s="9" t="s">
        <v>90</v>
      </c>
      <c r="J69" s="24">
        <v>16</v>
      </c>
      <c r="K69" s="9">
        <v>3</v>
      </c>
      <c r="L69" s="9">
        <f t="shared" si="0"/>
        <v>22.1</v>
      </c>
    </row>
    <row r="70" spans="7:12" x14ac:dyDescent="0.25">
      <c r="G70" s="14">
        <v>64</v>
      </c>
      <c r="H70" s="13">
        <v>1827</v>
      </c>
      <c r="I70" s="9" t="s">
        <v>91</v>
      </c>
      <c r="J70" s="24">
        <v>16</v>
      </c>
      <c r="K70" s="9">
        <v>4</v>
      </c>
      <c r="L70" s="9">
        <f t="shared" si="0"/>
        <v>21.4</v>
      </c>
    </row>
    <row r="71" spans="7:12" x14ac:dyDescent="0.25">
      <c r="G71" s="14">
        <v>65</v>
      </c>
      <c r="H71" s="24">
        <v>1828</v>
      </c>
      <c r="I71" s="9" t="s">
        <v>88</v>
      </c>
      <c r="J71" s="24">
        <v>17</v>
      </c>
      <c r="K71" s="9">
        <v>1</v>
      </c>
      <c r="L71" s="9">
        <f t="shared" ref="L71:L134" si="1">INDEX($B$7:$E$45,J71,K71)</f>
        <v>21.5</v>
      </c>
    </row>
    <row r="72" spans="7:12" x14ac:dyDescent="0.25">
      <c r="G72" s="14">
        <v>66</v>
      </c>
      <c r="H72" s="24">
        <v>1828</v>
      </c>
      <c r="I72" s="9" t="s">
        <v>89</v>
      </c>
      <c r="J72" s="24">
        <v>17</v>
      </c>
      <c r="K72" s="9">
        <v>2</v>
      </c>
      <c r="L72" s="9">
        <f t="shared" si="1"/>
        <v>20.6</v>
      </c>
    </row>
    <row r="73" spans="7:12" x14ac:dyDescent="0.25">
      <c r="G73" s="14">
        <v>67</v>
      </c>
      <c r="H73" s="24">
        <v>1828</v>
      </c>
      <c r="I73" s="9" t="s">
        <v>90</v>
      </c>
      <c r="J73" s="24">
        <v>17</v>
      </c>
      <c r="K73" s="9">
        <v>3</v>
      </c>
      <c r="L73" s="9">
        <f t="shared" si="1"/>
        <v>21.1</v>
      </c>
    </row>
    <row r="74" spans="7:12" x14ac:dyDescent="0.25">
      <c r="G74" s="14">
        <v>68</v>
      </c>
      <c r="H74" s="24">
        <v>1828</v>
      </c>
      <c r="I74" s="9" t="s">
        <v>91</v>
      </c>
      <c r="J74" s="24">
        <v>17</v>
      </c>
      <c r="K74" s="9">
        <v>4</v>
      </c>
      <c r="L74" s="9">
        <f t="shared" si="1"/>
        <v>20.9</v>
      </c>
    </row>
    <row r="75" spans="7:12" x14ac:dyDescent="0.25">
      <c r="G75" s="14">
        <v>69</v>
      </c>
      <c r="H75" s="13">
        <v>1829</v>
      </c>
      <c r="I75" s="9" t="s">
        <v>88</v>
      </c>
      <c r="J75" s="24">
        <v>18</v>
      </c>
      <c r="K75" s="9">
        <v>1</v>
      </c>
      <c r="L75" s="9">
        <f t="shared" si="1"/>
        <v>20.2</v>
      </c>
    </row>
    <row r="76" spans="7:12" x14ac:dyDescent="0.25">
      <c r="G76" s="14">
        <v>70</v>
      </c>
      <c r="H76" s="13">
        <v>1829</v>
      </c>
      <c r="I76" s="9" t="s">
        <v>89</v>
      </c>
      <c r="J76" s="24">
        <v>18</v>
      </c>
      <c r="K76" s="9">
        <v>2</v>
      </c>
      <c r="L76" s="9">
        <f t="shared" si="1"/>
        <v>19.5</v>
      </c>
    </row>
    <row r="77" spans="7:12" x14ac:dyDescent="0.25">
      <c r="G77" s="14">
        <v>71</v>
      </c>
      <c r="H77" s="13">
        <v>1829</v>
      </c>
      <c r="I77" s="9" t="s">
        <v>90</v>
      </c>
      <c r="J77" s="24">
        <v>18</v>
      </c>
      <c r="K77" s="9">
        <v>3</v>
      </c>
      <c r="L77" s="9">
        <f t="shared" si="1"/>
        <v>19.3</v>
      </c>
    </row>
    <row r="78" spans="7:12" x14ac:dyDescent="0.25">
      <c r="G78" s="14">
        <v>72</v>
      </c>
      <c r="H78" s="13">
        <v>1829</v>
      </c>
      <c r="I78" s="9" t="s">
        <v>91</v>
      </c>
      <c r="J78" s="24">
        <v>18</v>
      </c>
      <c r="K78" s="9">
        <v>4</v>
      </c>
      <c r="L78" s="9">
        <f t="shared" si="1"/>
        <v>19.399999999999999</v>
      </c>
    </row>
    <row r="79" spans="7:12" x14ac:dyDescent="0.25">
      <c r="G79" s="14">
        <v>73</v>
      </c>
      <c r="H79" s="24">
        <v>1830</v>
      </c>
      <c r="I79" s="9" t="s">
        <v>88</v>
      </c>
      <c r="J79" s="24">
        <v>19</v>
      </c>
      <c r="K79" s="9">
        <v>1</v>
      </c>
      <c r="L79" s="9">
        <f t="shared" si="1"/>
        <v>19.899999999999999</v>
      </c>
    </row>
    <row r="80" spans="7:12" x14ac:dyDescent="0.25">
      <c r="G80" s="14">
        <v>74</v>
      </c>
      <c r="H80" s="24">
        <v>1830</v>
      </c>
      <c r="I80" s="9" t="s">
        <v>89</v>
      </c>
      <c r="J80" s="24">
        <v>19</v>
      </c>
      <c r="K80" s="9">
        <v>2</v>
      </c>
      <c r="L80" s="9">
        <f t="shared" si="1"/>
        <v>21</v>
      </c>
    </row>
    <row r="81" spans="7:12" x14ac:dyDescent="0.25">
      <c r="G81" s="14">
        <v>75</v>
      </c>
      <c r="H81" s="24">
        <v>1830</v>
      </c>
      <c r="I81" s="9" t="s">
        <v>90</v>
      </c>
      <c r="J81" s="24">
        <v>19</v>
      </c>
      <c r="K81" s="9">
        <v>3</v>
      </c>
      <c r="L81" s="9">
        <f t="shared" si="1"/>
        <v>20.9</v>
      </c>
    </row>
    <row r="82" spans="7:12" x14ac:dyDescent="0.25">
      <c r="G82" s="14">
        <v>76</v>
      </c>
      <c r="H82" s="24">
        <v>1830</v>
      </c>
      <c r="I82" s="9" t="s">
        <v>91</v>
      </c>
      <c r="J82" s="24">
        <v>19</v>
      </c>
      <c r="K82" s="9">
        <v>4</v>
      </c>
      <c r="L82" s="9">
        <f t="shared" si="1"/>
        <v>20.100000000000001</v>
      </c>
    </row>
    <row r="83" spans="7:12" x14ac:dyDescent="0.25">
      <c r="G83" s="14">
        <v>77</v>
      </c>
      <c r="H83" s="13">
        <v>1831</v>
      </c>
      <c r="I83" s="9" t="s">
        <v>88</v>
      </c>
      <c r="J83" s="24">
        <v>20</v>
      </c>
      <c r="K83" s="9">
        <v>1</v>
      </c>
      <c r="L83" s="9">
        <f t="shared" si="1"/>
        <v>19.5</v>
      </c>
    </row>
    <row r="84" spans="7:12" x14ac:dyDescent="0.25">
      <c r="G84" s="14">
        <v>78</v>
      </c>
      <c r="H84" s="13">
        <v>1831</v>
      </c>
      <c r="I84" s="9" t="s">
        <v>89</v>
      </c>
      <c r="J84" s="24">
        <v>20</v>
      </c>
      <c r="K84" s="9">
        <v>2</v>
      </c>
      <c r="L84" s="9">
        <f t="shared" si="1"/>
        <v>18.600000000000001</v>
      </c>
    </row>
    <row r="85" spans="7:12" x14ac:dyDescent="0.25">
      <c r="G85" s="14">
        <v>79</v>
      </c>
      <c r="H85" s="13">
        <v>1831</v>
      </c>
      <c r="I85" s="9" t="s">
        <v>90</v>
      </c>
      <c r="J85" s="24">
        <v>20</v>
      </c>
      <c r="K85" s="9">
        <v>3</v>
      </c>
      <c r="L85" s="9">
        <f t="shared" si="1"/>
        <v>18.399999999999999</v>
      </c>
    </row>
    <row r="86" spans="7:12" x14ac:dyDescent="0.25">
      <c r="G86" s="14">
        <v>80</v>
      </c>
      <c r="H86" s="13">
        <v>1831</v>
      </c>
      <c r="I86" s="9" t="s">
        <v>91</v>
      </c>
      <c r="J86" s="24">
        <v>20</v>
      </c>
      <c r="K86" s="9">
        <v>4</v>
      </c>
      <c r="L86" s="9">
        <f t="shared" si="1"/>
        <v>18.2</v>
      </c>
    </row>
    <row r="87" spans="7:12" x14ac:dyDescent="0.25">
      <c r="G87" s="14">
        <v>81</v>
      </c>
      <c r="H87" s="24">
        <v>1832</v>
      </c>
      <c r="I87" s="9" t="s">
        <v>88</v>
      </c>
      <c r="J87" s="24">
        <v>21</v>
      </c>
      <c r="K87" s="9">
        <v>1</v>
      </c>
      <c r="L87" s="9">
        <f t="shared" si="1"/>
        <v>18.2</v>
      </c>
    </row>
    <row r="88" spans="7:12" x14ac:dyDescent="0.25">
      <c r="G88" s="14">
        <v>82</v>
      </c>
      <c r="H88" s="24">
        <v>1832</v>
      </c>
      <c r="I88" s="9" t="s">
        <v>89</v>
      </c>
      <c r="J88" s="24">
        <v>21</v>
      </c>
      <c r="K88" s="9">
        <v>2</v>
      </c>
      <c r="L88" s="9">
        <f t="shared" si="1"/>
        <v>18</v>
      </c>
    </row>
    <row r="89" spans="7:12" x14ac:dyDescent="0.25">
      <c r="G89" s="14">
        <v>83</v>
      </c>
      <c r="H89" s="24">
        <v>1832</v>
      </c>
      <c r="I89" s="9" t="s">
        <v>90</v>
      </c>
      <c r="J89" s="24">
        <v>21</v>
      </c>
      <c r="K89" s="9">
        <v>3</v>
      </c>
      <c r="L89" s="9">
        <f t="shared" si="1"/>
        <v>17.8</v>
      </c>
    </row>
    <row r="90" spans="7:12" x14ac:dyDescent="0.25">
      <c r="G90" s="14">
        <v>84</v>
      </c>
      <c r="H90" s="24">
        <v>1832</v>
      </c>
      <c r="I90" s="9" t="s">
        <v>91</v>
      </c>
      <c r="J90" s="24">
        <v>21</v>
      </c>
      <c r="K90" s="9">
        <v>4</v>
      </c>
      <c r="L90" s="9">
        <f t="shared" si="1"/>
        <v>18.399999999999999</v>
      </c>
    </row>
    <row r="91" spans="7:12" x14ac:dyDescent="0.25">
      <c r="G91" s="14">
        <v>85</v>
      </c>
      <c r="H91" s="13">
        <v>1833</v>
      </c>
      <c r="I91" s="9" t="s">
        <v>88</v>
      </c>
      <c r="J91" s="24">
        <v>22</v>
      </c>
      <c r="K91" s="9">
        <v>1</v>
      </c>
      <c r="L91" s="9">
        <f t="shared" si="1"/>
        <v>19.100000000000001</v>
      </c>
    </row>
    <row r="92" spans="7:12" x14ac:dyDescent="0.25">
      <c r="G92" s="14">
        <v>86</v>
      </c>
      <c r="H92" s="13">
        <v>1833</v>
      </c>
      <c r="I92" s="9" t="s">
        <v>89</v>
      </c>
      <c r="J92" s="24">
        <v>22</v>
      </c>
      <c r="K92" s="9">
        <v>2</v>
      </c>
      <c r="L92" s="9">
        <f t="shared" si="1"/>
        <v>19.2</v>
      </c>
    </row>
    <row r="93" spans="7:12" x14ac:dyDescent="0.25">
      <c r="G93" s="14">
        <v>87</v>
      </c>
      <c r="H93" s="13">
        <v>1833</v>
      </c>
      <c r="I93" s="9" t="s">
        <v>90</v>
      </c>
      <c r="J93" s="24">
        <v>22</v>
      </c>
      <c r="K93" s="9">
        <v>3</v>
      </c>
      <c r="L93" s="9">
        <f t="shared" si="1"/>
        <v>19.399999999999999</v>
      </c>
    </row>
    <row r="94" spans="7:12" x14ac:dyDescent="0.25">
      <c r="G94" s="14">
        <v>88</v>
      </c>
      <c r="H94" s="13">
        <v>1833</v>
      </c>
      <c r="I94" s="9" t="s">
        <v>91</v>
      </c>
      <c r="J94" s="24">
        <v>22</v>
      </c>
      <c r="K94" s="9">
        <v>4</v>
      </c>
      <c r="L94" s="9">
        <f t="shared" si="1"/>
        <v>18.8</v>
      </c>
    </row>
    <row r="95" spans="7:12" x14ac:dyDescent="0.25">
      <c r="G95" s="14">
        <v>89</v>
      </c>
      <c r="H95" s="24">
        <v>1834</v>
      </c>
      <c r="I95" s="9" t="s">
        <v>88</v>
      </c>
      <c r="J95" s="24">
        <v>23</v>
      </c>
      <c r="K95" s="9">
        <v>1</v>
      </c>
      <c r="L95" s="9">
        <f t="shared" si="1"/>
        <v>19</v>
      </c>
    </row>
    <row r="96" spans="7:12" x14ac:dyDescent="0.25">
      <c r="G96" s="14">
        <v>90</v>
      </c>
      <c r="H96" s="24">
        <v>1834</v>
      </c>
      <c r="I96" s="9" t="s">
        <v>89</v>
      </c>
      <c r="J96" s="24">
        <v>23</v>
      </c>
      <c r="K96" s="9">
        <v>2</v>
      </c>
      <c r="L96" s="9">
        <f t="shared" si="1"/>
        <v>18.899999999999999</v>
      </c>
    </row>
    <row r="97" spans="7:12" x14ac:dyDescent="0.25">
      <c r="G97" s="14">
        <v>91</v>
      </c>
      <c r="H97" s="24">
        <v>1834</v>
      </c>
      <c r="I97" s="9" t="s">
        <v>90</v>
      </c>
      <c r="J97" s="24">
        <v>23</v>
      </c>
      <c r="K97" s="9">
        <v>3</v>
      </c>
      <c r="L97" s="9">
        <f t="shared" si="1"/>
        <v>18.7</v>
      </c>
    </row>
    <row r="98" spans="7:12" x14ac:dyDescent="0.25">
      <c r="G98" s="14">
        <v>92</v>
      </c>
      <c r="H98" s="24">
        <v>1834</v>
      </c>
      <c r="I98" s="9" t="s">
        <v>91</v>
      </c>
      <c r="J98" s="24">
        <v>23</v>
      </c>
      <c r="K98" s="9">
        <v>4</v>
      </c>
      <c r="L98" s="9">
        <f t="shared" si="1"/>
        <v>18.7</v>
      </c>
    </row>
    <row r="99" spans="7:12" x14ac:dyDescent="0.25">
      <c r="G99" s="14">
        <v>93</v>
      </c>
      <c r="H99" s="13">
        <v>1835</v>
      </c>
      <c r="I99" s="9" t="s">
        <v>88</v>
      </c>
      <c r="J99" s="24">
        <v>24</v>
      </c>
      <c r="K99" s="9">
        <v>1</v>
      </c>
      <c r="L99" s="9">
        <f t="shared" si="1"/>
        <v>18.399999999999999</v>
      </c>
    </row>
    <row r="100" spans="7:12" x14ac:dyDescent="0.25">
      <c r="G100" s="14">
        <v>94</v>
      </c>
      <c r="H100" s="13">
        <v>1835</v>
      </c>
      <c r="I100" s="9" t="s">
        <v>89</v>
      </c>
      <c r="J100" s="24">
        <v>24</v>
      </c>
      <c r="K100" s="9">
        <v>2</v>
      </c>
      <c r="L100" s="9">
        <f t="shared" si="1"/>
        <v>18.399999999999999</v>
      </c>
    </row>
    <row r="101" spans="7:12" x14ac:dyDescent="0.25">
      <c r="G101" s="14">
        <v>95</v>
      </c>
      <c r="H101" s="13">
        <v>1835</v>
      </c>
      <c r="I101" s="9" t="s">
        <v>90</v>
      </c>
      <c r="J101" s="24">
        <v>24</v>
      </c>
      <c r="K101" s="9">
        <v>3</v>
      </c>
      <c r="L101" s="9">
        <f t="shared" si="1"/>
        <v>18</v>
      </c>
    </row>
    <row r="102" spans="7:12" x14ac:dyDescent="0.25">
      <c r="G102" s="14">
        <v>96</v>
      </c>
      <c r="H102" s="13">
        <v>1835</v>
      </c>
      <c r="I102" s="9" t="s">
        <v>91</v>
      </c>
      <c r="J102" s="24">
        <v>24</v>
      </c>
      <c r="K102" s="9">
        <v>4</v>
      </c>
      <c r="L102" s="9">
        <f t="shared" si="1"/>
        <v>17.600000000000001</v>
      </c>
    </row>
    <row r="103" spans="7:12" x14ac:dyDescent="0.25">
      <c r="G103" s="14">
        <v>97</v>
      </c>
      <c r="H103" s="24">
        <v>1836</v>
      </c>
      <c r="I103" s="9" t="s">
        <v>88</v>
      </c>
      <c r="J103" s="24">
        <v>25</v>
      </c>
      <c r="K103" s="9">
        <v>1</v>
      </c>
      <c r="L103" s="9">
        <f t="shared" si="1"/>
        <v>17.899999999999999</v>
      </c>
    </row>
    <row r="104" spans="7:12" x14ac:dyDescent="0.25">
      <c r="G104" s="14">
        <v>98</v>
      </c>
      <c r="H104" s="24">
        <v>1836</v>
      </c>
      <c r="I104" s="9" t="s">
        <v>89</v>
      </c>
      <c r="J104" s="24">
        <v>25</v>
      </c>
      <c r="K104" s="9">
        <v>2</v>
      </c>
      <c r="L104" s="9">
        <f t="shared" si="1"/>
        <v>17.899999999999999</v>
      </c>
    </row>
    <row r="105" spans="7:12" x14ac:dyDescent="0.25">
      <c r="G105" s="14">
        <v>99</v>
      </c>
      <c r="H105" s="24">
        <v>1836</v>
      </c>
      <c r="I105" s="9" t="s">
        <v>90</v>
      </c>
      <c r="J105" s="24">
        <v>25</v>
      </c>
      <c r="K105" s="9">
        <v>3</v>
      </c>
      <c r="L105" s="9">
        <f t="shared" si="1"/>
        <v>17.8</v>
      </c>
    </row>
    <row r="106" spans="7:12" x14ac:dyDescent="0.25">
      <c r="G106" s="14">
        <v>100</v>
      </c>
      <c r="H106" s="24">
        <v>1836</v>
      </c>
      <c r="I106" s="9" t="s">
        <v>91</v>
      </c>
      <c r="J106" s="24">
        <v>25</v>
      </c>
      <c r="K106" s="9">
        <v>4</v>
      </c>
      <c r="L106" s="9">
        <f t="shared" si="1"/>
        <v>17.7</v>
      </c>
    </row>
    <row r="107" spans="7:12" x14ac:dyDescent="0.25">
      <c r="G107" s="14">
        <v>101</v>
      </c>
      <c r="H107" s="13">
        <v>1837</v>
      </c>
      <c r="I107" s="9" t="s">
        <v>88</v>
      </c>
      <c r="J107" s="24">
        <v>26</v>
      </c>
      <c r="K107" s="9">
        <v>1</v>
      </c>
      <c r="L107" s="9">
        <f t="shared" si="1"/>
        <v>18.2</v>
      </c>
    </row>
    <row r="108" spans="7:12" x14ac:dyDescent="0.25">
      <c r="G108" s="14">
        <v>102</v>
      </c>
      <c r="H108" s="13">
        <v>1837</v>
      </c>
      <c r="I108" s="9" t="s">
        <v>89</v>
      </c>
      <c r="J108" s="24">
        <v>26</v>
      </c>
      <c r="K108" s="9">
        <v>2</v>
      </c>
      <c r="L108" s="9">
        <f t="shared" si="1"/>
        <v>18.2</v>
      </c>
    </row>
    <row r="109" spans="7:12" x14ac:dyDescent="0.25">
      <c r="G109" s="14">
        <v>103</v>
      </c>
      <c r="H109" s="13">
        <v>1837</v>
      </c>
      <c r="I109" s="9" t="s">
        <v>90</v>
      </c>
      <c r="J109" s="24">
        <v>26</v>
      </c>
      <c r="K109" s="9">
        <v>3</v>
      </c>
      <c r="L109" s="9">
        <f t="shared" si="1"/>
        <v>18.399999999999999</v>
      </c>
    </row>
    <row r="110" spans="7:12" x14ac:dyDescent="0.25">
      <c r="G110" s="14">
        <v>104</v>
      </c>
      <c r="H110" s="13">
        <v>1837</v>
      </c>
      <c r="I110" s="9" t="s">
        <v>91</v>
      </c>
      <c r="J110" s="24">
        <v>26</v>
      </c>
      <c r="K110" s="9">
        <v>4</v>
      </c>
      <c r="L110" s="9">
        <f t="shared" si="1"/>
        <v>18.399999999999999</v>
      </c>
    </row>
    <row r="111" spans="7:12" x14ac:dyDescent="0.25">
      <c r="G111" s="14">
        <v>105</v>
      </c>
      <c r="H111" s="24">
        <v>1838</v>
      </c>
      <c r="I111" s="9" t="s">
        <v>88</v>
      </c>
      <c r="J111" s="24">
        <v>27</v>
      </c>
      <c r="K111" s="9">
        <v>1</v>
      </c>
      <c r="L111" s="9">
        <f t="shared" si="1"/>
        <v>18.8</v>
      </c>
    </row>
    <row r="112" spans="7:12" x14ac:dyDescent="0.25">
      <c r="G112" s="14">
        <v>106</v>
      </c>
      <c r="H112" s="24">
        <v>1838</v>
      </c>
      <c r="I112" s="9" t="s">
        <v>89</v>
      </c>
      <c r="J112" s="24">
        <v>27</v>
      </c>
      <c r="K112" s="9">
        <v>2</v>
      </c>
      <c r="L112" s="9">
        <f t="shared" si="1"/>
        <v>19</v>
      </c>
    </row>
    <row r="113" spans="7:12" x14ac:dyDescent="0.25">
      <c r="G113" s="14">
        <v>107</v>
      </c>
      <c r="H113" s="24">
        <v>1838</v>
      </c>
      <c r="I113" s="9" t="s">
        <v>90</v>
      </c>
      <c r="J113" s="24">
        <v>27</v>
      </c>
      <c r="K113" s="9">
        <v>3</v>
      </c>
      <c r="L113" s="9">
        <f t="shared" si="1"/>
        <v>19.2</v>
      </c>
    </row>
    <row r="114" spans="7:12" x14ac:dyDescent="0.25">
      <c r="G114" s="14">
        <v>108</v>
      </c>
      <c r="H114" s="24">
        <v>1838</v>
      </c>
      <c r="I114" s="9" t="s">
        <v>91</v>
      </c>
      <c r="J114" s="24">
        <v>27</v>
      </c>
      <c r="K114" s="9">
        <v>4</v>
      </c>
      <c r="L114" s="9">
        <f t="shared" si="1"/>
        <v>18.8</v>
      </c>
    </row>
    <row r="115" spans="7:12" x14ac:dyDescent="0.25">
      <c r="G115" s="14">
        <v>109</v>
      </c>
      <c r="H115" s="13">
        <v>1839</v>
      </c>
      <c r="I115" s="9" t="s">
        <v>88</v>
      </c>
      <c r="J115" s="24">
        <v>28</v>
      </c>
      <c r="K115" s="9">
        <v>1</v>
      </c>
      <c r="L115" s="9">
        <f t="shared" si="1"/>
        <v>18.2</v>
      </c>
    </row>
    <row r="116" spans="7:12" x14ac:dyDescent="0.25">
      <c r="G116" s="14">
        <v>110</v>
      </c>
      <c r="H116" s="13">
        <v>1839</v>
      </c>
      <c r="I116" s="9" t="s">
        <v>89</v>
      </c>
      <c r="J116" s="24">
        <v>28</v>
      </c>
      <c r="K116" s="9">
        <v>2</v>
      </c>
      <c r="L116" s="9">
        <f t="shared" si="1"/>
        <v>18.100000000000001</v>
      </c>
    </row>
    <row r="117" spans="7:12" x14ac:dyDescent="0.25">
      <c r="G117" s="14">
        <v>111</v>
      </c>
      <c r="H117" s="13">
        <v>1839</v>
      </c>
      <c r="I117" s="9" t="s">
        <v>90</v>
      </c>
      <c r="J117" s="24">
        <v>28</v>
      </c>
      <c r="K117" s="9">
        <v>3</v>
      </c>
      <c r="L117" s="9">
        <f t="shared" si="1"/>
        <v>17.600000000000001</v>
      </c>
    </row>
    <row r="118" spans="7:12" x14ac:dyDescent="0.25">
      <c r="G118" s="14">
        <v>112</v>
      </c>
      <c r="H118" s="13">
        <v>1839</v>
      </c>
      <c r="I118" s="9" t="s">
        <v>91</v>
      </c>
      <c r="J118" s="24">
        <v>28</v>
      </c>
      <c r="K118" s="9">
        <v>4</v>
      </c>
      <c r="L118" s="9">
        <f t="shared" si="1"/>
        <v>16.899999999999999</v>
      </c>
    </row>
    <row r="119" spans="7:12" x14ac:dyDescent="0.25">
      <c r="G119" s="14">
        <v>113</v>
      </c>
      <c r="H119" s="24">
        <v>1840</v>
      </c>
      <c r="I119" s="9" t="s">
        <v>88</v>
      </c>
      <c r="J119" s="24">
        <v>29</v>
      </c>
      <c r="K119" s="9">
        <v>1</v>
      </c>
      <c r="L119" s="9">
        <f t="shared" si="1"/>
        <v>16.8</v>
      </c>
    </row>
    <row r="120" spans="7:12" x14ac:dyDescent="0.25">
      <c r="G120" s="14">
        <v>114</v>
      </c>
      <c r="H120" s="24">
        <v>1840</v>
      </c>
      <c r="I120" s="9" t="s">
        <v>89</v>
      </c>
      <c r="J120" s="24">
        <v>29</v>
      </c>
      <c r="K120" s="9">
        <v>2</v>
      </c>
      <c r="L120" s="9">
        <f t="shared" si="1"/>
        <v>16.899999999999999</v>
      </c>
    </row>
    <row r="121" spans="7:12" x14ac:dyDescent="0.25">
      <c r="G121" s="14">
        <v>115</v>
      </c>
      <c r="H121" s="24">
        <v>1840</v>
      </c>
      <c r="I121" s="9" t="s">
        <v>90</v>
      </c>
      <c r="J121" s="24">
        <v>29</v>
      </c>
      <c r="K121" s="9">
        <v>3</v>
      </c>
      <c r="L121" s="9">
        <f t="shared" si="1"/>
        <v>17</v>
      </c>
    </row>
    <row r="122" spans="7:12" x14ac:dyDescent="0.25">
      <c r="G122" s="14">
        <v>116</v>
      </c>
      <c r="H122" s="24">
        <v>1840</v>
      </c>
      <c r="I122" s="9" t="s">
        <v>91</v>
      </c>
      <c r="J122" s="24">
        <v>29</v>
      </c>
      <c r="K122" s="9">
        <v>4</v>
      </c>
      <c r="L122" s="9">
        <f t="shared" si="1"/>
        <v>16.600000000000001</v>
      </c>
    </row>
    <row r="123" spans="7:12" x14ac:dyDescent="0.25">
      <c r="G123" s="14">
        <v>117</v>
      </c>
      <c r="H123" s="13">
        <v>1841</v>
      </c>
      <c r="I123" s="9" t="s">
        <v>88</v>
      </c>
      <c r="J123" s="24">
        <v>30</v>
      </c>
      <c r="K123" s="9">
        <v>1</v>
      </c>
      <c r="L123" s="9">
        <f t="shared" si="1"/>
        <v>16.5</v>
      </c>
    </row>
    <row r="124" spans="7:12" x14ac:dyDescent="0.25">
      <c r="G124" s="14">
        <v>118</v>
      </c>
      <c r="H124" s="13">
        <v>1841</v>
      </c>
      <c r="I124" s="9" t="s">
        <v>89</v>
      </c>
      <c r="J124" s="24">
        <v>30</v>
      </c>
      <c r="K124" s="9">
        <v>2</v>
      </c>
      <c r="L124" s="9">
        <f t="shared" si="1"/>
        <v>16.7</v>
      </c>
    </row>
    <row r="125" spans="7:12" x14ac:dyDescent="0.25">
      <c r="G125" s="14">
        <v>119</v>
      </c>
      <c r="H125" s="13">
        <v>1841</v>
      </c>
      <c r="I125" s="9" t="s">
        <v>90</v>
      </c>
      <c r="J125" s="24">
        <v>30</v>
      </c>
      <c r="K125" s="9">
        <v>3</v>
      </c>
      <c r="L125" s="9">
        <f t="shared" si="1"/>
        <v>17.3</v>
      </c>
    </row>
    <row r="126" spans="7:12" x14ac:dyDescent="0.25">
      <c r="G126" s="14">
        <v>120</v>
      </c>
      <c r="H126" s="13">
        <v>1841</v>
      </c>
      <c r="I126" s="9" t="s">
        <v>91</v>
      </c>
      <c r="J126" s="24">
        <v>30</v>
      </c>
      <c r="K126" s="9">
        <v>4</v>
      </c>
      <c r="L126" s="9">
        <f t="shared" si="1"/>
        <v>17.100000000000001</v>
      </c>
    </row>
    <row r="127" spans="7:12" x14ac:dyDescent="0.25">
      <c r="G127" s="14">
        <v>121</v>
      </c>
      <c r="H127" s="24">
        <v>1842</v>
      </c>
      <c r="I127" s="9" t="s">
        <v>88</v>
      </c>
      <c r="J127" s="24">
        <v>31</v>
      </c>
      <c r="K127" s="9">
        <v>1</v>
      </c>
      <c r="L127" s="9">
        <f t="shared" si="1"/>
        <v>16.899999999999999</v>
      </c>
    </row>
    <row r="128" spans="7:12" x14ac:dyDescent="0.25">
      <c r="G128" s="14">
        <v>122</v>
      </c>
      <c r="H128" s="24">
        <v>1842</v>
      </c>
      <c r="I128" s="9" t="s">
        <v>89</v>
      </c>
      <c r="J128" s="24">
        <v>31</v>
      </c>
      <c r="K128" s="9">
        <v>2</v>
      </c>
      <c r="L128" s="9">
        <f t="shared" si="1"/>
        <v>17.899999999999999</v>
      </c>
    </row>
    <row r="129" spans="7:12" x14ac:dyDescent="0.25">
      <c r="G129" s="14">
        <v>123</v>
      </c>
      <c r="H129" s="24">
        <v>1842</v>
      </c>
      <c r="I129" s="9" t="s">
        <v>90</v>
      </c>
      <c r="J129" s="24">
        <v>31</v>
      </c>
      <c r="K129" s="9">
        <v>3</v>
      </c>
      <c r="L129" s="9">
        <f t="shared" si="1"/>
        <v>19.600000000000001</v>
      </c>
    </row>
    <row r="130" spans="7:12" x14ac:dyDescent="0.25">
      <c r="G130" s="14">
        <v>124</v>
      </c>
      <c r="H130" s="24">
        <v>1842</v>
      </c>
      <c r="I130" s="9" t="s">
        <v>91</v>
      </c>
      <c r="J130" s="24">
        <v>31</v>
      </c>
      <c r="K130" s="9">
        <v>4</v>
      </c>
      <c r="L130" s="9">
        <f t="shared" si="1"/>
        <v>19.8</v>
      </c>
    </row>
    <row r="131" spans="7:12" x14ac:dyDescent="0.25">
      <c r="G131" s="14">
        <v>125</v>
      </c>
      <c r="H131" s="13">
        <v>1843</v>
      </c>
      <c r="I131" s="9" t="s">
        <v>88</v>
      </c>
      <c r="J131" s="24">
        <v>32</v>
      </c>
      <c r="K131" s="9">
        <v>1</v>
      </c>
      <c r="L131" s="9">
        <f t="shared" si="1"/>
        <v>20.100000000000001</v>
      </c>
    </row>
    <row r="132" spans="7:12" x14ac:dyDescent="0.25">
      <c r="G132" s="14">
        <v>126</v>
      </c>
      <c r="H132" s="13">
        <v>1843</v>
      </c>
      <c r="I132" s="9" t="s">
        <v>89</v>
      </c>
      <c r="J132" s="24">
        <v>32</v>
      </c>
      <c r="K132" s="9">
        <v>2</v>
      </c>
      <c r="L132" s="9">
        <f t="shared" si="1"/>
        <v>19.399999999999999</v>
      </c>
    </row>
    <row r="133" spans="7:12" x14ac:dyDescent="0.25">
      <c r="G133" s="14">
        <v>127</v>
      </c>
      <c r="H133" s="13">
        <v>1843</v>
      </c>
      <c r="I133" s="9" t="s">
        <v>90</v>
      </c>
      <c r="J133" s="24">
        <v>32</v>
      </c>
      <c r="K133" s="9">
        <v>3</v>
      </c>
      <c r="L133" s="9">
        <f t="shared" si="1"/>
        <v>19.2</v>
      </c>
    </row>
    <row r="134" spans="7:12" x14ac:dyDescent="0.25">
      <c r="G134" s="14">
        <v>128</v>
      </c>
      <c r="H134" s="13">
        <v>1843</v>
      </c>
      <c r="I134" s="9" t="s">
        <v>91</v>
      </c>
      <c r="J134" s="24">
        <v>32</v>
      </c>
      <c r="K134" s="9">
        <v>4</v>
      </c>
      <c r="L134" s="9">
        <f t="shared" si="1"/>
        <v>19.600000000000001</v>
      </c>
    </row>
    <row r="135" spans="7:12" x14ac:dyDescent="0.25">
      <c r="G135" s="14">
        <v>129</v>
      </c>
      <c r="H135" s="24">
        <v>1844</v>
      </c>
      <c r="I135" s="9" t="s">
        <v>88</v>
      </c>
      <c r="J135" s="24">
        <v>33</v>
      </c>
      <c r="K135" s="9">
        <v>1</v>
      </c>
      <c r="L135" s="9">
        <f t="shared" ref="L135:L162" si="2">INDEX($B$7:$E$45,J135,K135)</f>
        <v>21.2</v>
      </c>
    </row>
    <row r="136" spans="7:12" x14ac:dyDescent="0.25">
      <c r="G136" s="14">
        <v>130</v>
      </c>
      <c r="H136" s="24">
        <v>1844</v>
      </c>
      <c r="I136" s="9" t="s">
        <v>89</v>
      </c>
      <c r="J136" s="24">
        <v>33</v>
      </c>
      <c r="K136" s="9">
        <v>2</v>
      </c>
      <c r="L136" s="9">
        <f t="shared" si="2"/>
        <v>21.3</v>
      </c>
    </row>
    <row r="137" spans="7:12" x14ac:dyDescent="0.25">
      <c r="G137" s="14">
        <v>131</v>
      </c>
      <c r="H137" s="24">
        <v>1844</v>
      </c>
      <c r="I137" s="9" t="s">
        <v>90</v>
      </c>
      <c r="J137" s="24">
        <v>33</v>
      </c>
      <c r="K137" s="9">
        <v>3</v>
      </c>
      <c r="L137" s="9">
        <f t="shared" si="2"/>
        <v>21.1</v>
      </c>
    </row>
    <row r="138" spans="7:12" x14ac:dyDescent="0.25">
      <c r="G138" s="14">
        <v>132</v>
      </c>
      <c r="H138" s="24">
        <v>1844</v>
      </c>
      <c r="I138" s="9" t="s">
        <v>91</v>
      </c>
      <c r="J138" s="24">
        <v>33</v>
      </c>
      <c r="K138" s="9">
        <v>4</v>
      </c>
      <c r="L138" s="9">
        <f t="shared" si="2"/>
        <v>21.6</v>
      </c>
    </row>
    <row r="139" spans="7:12" x14ac:dyDescent="0.25">
      <c r="G139" s="14">
        <v>133</v>
      </c>
      <c r="H139" s="13">
        <v>1845</v>
      </c>
      <c r="I139" s="9" t="s">
        <v>88</v>
      </c>
      <c r="J139" s="24">
        <v>34</v>
      </c>
      <c r="K139" s="9">
        <v>1</v>
      </c>
      <c r="L139" s="9">
        <f t="shared" si="2"/>
        <v>21.3</v>
      </c>
    </row>
    <row r="140" spans="7:12" x14ac:dyDescent="0.25">
      <c r="G140" s="14">
        <v>134</v>
      </c>
      <c r="H140" s="13">
        <v>1845</v>
      </c>
      <c r="I140" s="9" t="s">
        <v>89</v>
      </c>
      <c r="J140" s="24">
        <v>34</v>
      </c>
      <c r="K140" s="9">
        <v>2</v>
      </c>
      <c r="L140" s="9">
        <f t="shared" si="2"/>
        <v>22</v>
      </c>
    </row>
    <row r="141" spans="7:12" x14ac:dyDescent="0.25">
      <c r="G141" s="14">
        <v>135</v>
      </c>
      <c r="H141" s="13">
        <v>1845</v>
      </c>
      <c r="I141" s="9" t="s">
        <v>90</v>
      </c>
      <c r="J141" s="24">
        <v>34</v>
      </c>
      <c r="K141" s="9">
        <v>3</v>
      </c>
      <c r="L141" s="9">
        <f t="shared" si="2"/>
        <v>21.9</v>
      </c>
    </row>
    <row r="142" spans="7:12" x14ac:dyDescent="0.25">
      <c r="G142" s="14">
        <v>136</v>
      </c>
      <c r="H142" s="13">
        <v>1845</v>
      </c>
      <c r="I142" s="9" t="s">
        <v>91</v>
      </c>
      <c r="J142" s="24">
        <v>34</v>
      </c>
      <c r="K142" s="9">
        <v>4</v>
      </c>
      <c r="L142" s="9">
        <f t="shared" si="2"/>
        <v>22</v>
      </c>
    </row>
    <row r="143" spans="7:12" x14ac:dyDescent="0.25">
      <c r="G143" s="14">
        <v>137</v>
      </c>
      <c r="H143" s="24">
        <v>1846</v>
      </c>
      <c r="I143" s="9" t="s">
        <v>88</v>
      </c>
      <c r="J143" s="24">
        <v>35</v>
      </c>
      <c r="K143" s="9">
        <v>1</v>
      </c>
      <c r="L143" s="9">
        <f t="shared" si="2"/>
        <v>21.3</v>
      </c>
    </row>
    <row r="144" spans="7:12" x14ac:dyDescent="0.25">
      <c r="G144" s="14">
        <v>138</v>
      </c>
      <c r="H144" s="24">
        <v>1846</v>
      </c>
      <c r="I144" s="9" t="s">
        <v>89</v>
      </c>
      <c r="J144" s="24">
        <v>35</v>
      </c>
      <c r="K144" s="9">
        <v>2</v>
      </c>
      <c r="L144" s="9">
        <f t="shared" si="2"/>
        <v>21.3</v>
      </c>
    </row>
    <row r="145" spans="7:12" x14ac:dyDescent="0.25">
      <c r="G145" s="14">
        <v>139</v>
      </c>
      <c r="H145" s="24">
        <v>1846</v>
      </c>
      <c r="I145" s="9" t="s">
        <v>90</v>
      </c>
      <c r="J145" s="24">
        <v>35</v>
      </c>
      <c r="K145" s="9">
        <v>3</v>
      </c>
      <c r="L145" s="9">
        <f t="shared" si="2"/>
        <v>21.1</v>
      </c>
    </row>
    <row r="146" spans="7:12" x14ac:dyDescent="0.25">
      <c r="G146" s="14">
        <v>140</v>
      </c>
      <c r="H146" s="24">
        <v>1846</v>
      </c>
      <c r="I146" s="9" t="s">
        <v>91</v>
      </c>
      <c r="J146" s="24">
        <v>35</v>
      </c>
      <c r="K146" s="9">
        <v>4</v>
      </c>
      <c r="L146" s="9">
        <f t="shared" si="2"/>
        <v>21.2</v>
      </c>
    </row>
    <row r="147" spans="7:12" x14ac:dyDescent="0.25">
      <c r="G147" s="14">
        <v>141</v>
      </c>
      <c r="H147" s="13">
        <v>1847</v>
      </c>
      <c r="I147" s="9" t="s">
        <v>88</v>
      </c>
      <c r="J147" s="24">
        <v>36</v>
      </c>
      <c r="K147" s="9">
        <v>1</v>
      </c>
      <c r="L147" s="9">
        <f t="shared" si="2"/>
        <v>20.9</v>
      </c>
    </row>
    <row r="148" spans="7:12" x14ac:dyDescent="0.25">
      <c r="G148" s="14">
        <v>142</v>
      </c>
      <c r="H148" s="13">
        <v>1847</v>
      </c>
      <c r="I148" s="9" t="s">
        <v>89</v>
      </c>
      <c r="J148" s="24">
        <v>36</v>
      </c>
      <c r="K148" s="9">
        <v>2</v>
      </c>
      <c r="L148" s="9">
        <f t="shared" si="2"/>
        <v>20.2</v>
      </c>
    </row>
    <row r="149" spans="7:12" x14ac:dyDescent="0.25">
      <c r="G149" s="14">
        <v>143</v>
      </c>
      <c r="H149" s="13">
        <v>1847</v>
      </c>
      <c r="I149" s="9" t="s">
        <v>90</v>
      </c>
      <c r="J149" s="24">
        <v>36</v>
      </c>
      <c r="K149" s="9">
        <v>3</v>
      </c>
      <c r="L149" s="9">
        <f t="shared" si="2"/>
        <v>19.100000000000001</v>
      </c>
    </row>
    <row r="150" spans="7:12" x14ac:dyDescent="0.25">
      <c r="G150" s="14">
        <v>144</v>
      </c>
      <c r="H150" s="13">
        <v>1847</v>
      </c>
      <c r="I150" s="9" t="s">
        <v>91</v>
      </c>
      <c r="J150" s="24">
        <v>36</v>
      </c>
      <c r="K150" s="9">
        <v>4</v>
      </c>
      <c r="L150" s="9">
        <f t="shared" si="2"/>
        <v>19.899999999999999</v>
      </c>
    </row>
    <row r="151" spans="7:12" x14ac:dyDescent="0.25">
      <c r="G151" s="14">
        <v>145</v>
      </c>
      <c r="H151" s="24">
        <v>1848</v>
      </c>
      <c r="I151" s="9" t="s">
        <v>88</v>
      </c>
      <c r="J151" s="24">
        <v>37</v>
      </c>
      <c r="K151" s="9">
        <v>1</v>
      </c>
      <c r="L151" s="9">
        <f t="shared" si="2"/>
        <v>19.399999999999999</v>
      </c>
    </row>
    <row r="152" spans="7:12" x14ac:dyDescent="0.25">
      <c r="G152" s="14">
        <v>146</v>
      </c>
      <c r="H152" s="24">
        <v>1848</v>
      </c>
      <c r="I152" s="9" t="s">
        <v>89</v>
      </c>
      <c r="J152" s="24">
        <v>37</v>
      </c>
      <c r="K152" s="9">
        <v>2</v>
      </c>
      <c r="L152" s="9">
        <f t="shared" si="2"/>
        <v>19.3</v>
      </c>
    </row>
    <row r="153" spans="7:12" x14ac:dyDescent="0.25">
      <c r="G153" s="14">
        <v>147</v>
      </c>
      <c r="H153" s="24">
        <v>1848</v>
      </c>
      <c r="I153" s="9" t="s">
        <v>90</v>
      </c>
      <c r="J153" s="24">
        <v>37</v>
      </c>
      <c r="K153" s="9">
        <v>3</v>
      </c>
      <c r="L153" s="9">
        <f t="shared" si="2"/>
        <v>19.100000000000001</v>
      </c>
    </row>
    <row r="154" spans="7:12" x14ac:dyDescent="0.25">
      <c r="G154" s="14">
        <v>148</v>
      </c>
      <c r="H154" s="24">
        <v>1848</v>
      </c>
      <c r="I154" s="9" t="s">
        <v>91</v>
      </c>
      <c r="J154" s="24">
        <v>37</v>
      </c>
      <c r="K154" s="9">
        <v>4</v>
      </c>
      <c r="L154" s="9">
        <f t="shared" si="2"/>
        <v>18.7</v>
      </c>
    </row>
    <row r="155" spans="7:12" x14ac:dyDescent="0.25">
      <c r="G155" s="14">
        <v>149</v>
      </c>
      <c r="H155" s="13">
        <v>1849</v>
      </c>
      <c r="I155" s="9" t="s">
        <v>88</v>
      </c>
      <c r="J155" s="24">
        <v>38</v>
      </c>
      <c r="K155" s="9">
        <v>1</v>
      </c>
      <c r="L155" s="9">
        <f t="shared" si="2"/>
        <v>19.5</v>
      </c>
    </row>
    <row r="156" spans="7:12" x14ac:dyDescent="0.25">
      <c r="G156" s="14">
        <v>150</v>
      </c>
      <c r="H156" s="13">
        <v>1849</v>
      </c>
      <c r="I156" s="9" t="s">
        <v>89</v>
      </c>
      <c r="J156" s="24">
        <v>38</v>
      </c>
      <c r="K156" s="9">
        <v>2</v>
      </c>
      <c r="L156" s="9">
        <f t="shared" si="2"/>
        <v>19.899999999999999</v>
      </c>
    </row>
    <row r="157" spans="7:12" x14ac:dyDescent="0.25">
      <c r="G157" s="14">
        <v>151</v>
      </c>
      <c r="H157" s="13">
        <v>1849</v>
      </c>
      <c r="I157" s="9" t="s">
        <v>90</v>
      </c>
      <c r="J157" s="24">
        <v>38</v>
      </c>
      <c r="K157" s="9">
        <v>3</v>
      </c>
      <c r="L157" s="9">
        <f t="shared" si="2"/>
        <v>19.5</v>
      </c>
    </row>
    <row r="158" spans="7:12" x14ac:dyDescent="0.25">
      <c r="G158" s="14">
        <v>152</v>
      </c>
      <c r="H158" s="13">
        <v>1849</v>
      </c>
      <c r="I158" s="9" t="s">
        <v>91</v>
      </c>
      <c r="J158" s="24">
        <v>38</v>
      </c>
      <c r="K158" s="9">
        <v>4</v>
      </c>
      <c r="L158" s="9">
        <f t="shared" si="2"/>
        <v>19.3</v>
      </c>
    </row>
    <row r="159" spans="7:12" x14ac:dyDescent="0.25">
      <c r="G159" s="14">
        <v>153</v>
      </c>
      <c r="H159" s="24">
        <v>1850</v>
      </c>
      <c r="I159" s="9" t="s">
        <v>88</v>
      </c>
      <c r="J159" s="24">
        <v>39</v>
      </c>
      <c r="K159" s="9">
        <v>1</v>
      </c>
      <c r="L159" s="9">
        <f t="shared" si="2"/>
        <v>19.8</v>
      </c>
    </row>
    <row r="160" spans="7:12" x14ac:dyDescent="0.25">
      <c r="G160" s="14">
        <v>154</v>
      </c>
      <c r="H160" s="24">
        <v>1850</v>
      </c>
      <c r="I160" s="9" t="s">
        <v>89</v>
      </c>
      <c r="J160" s="24">
        <v>39</v>
      </c>
      <c r="K160" s="9">
        <v>2</v>
      </c>
      <c r="L160" s="9">
        <f t="shared" si="2"/>
        <v>21.1</v>
      </c>
    </row>
    <row r="161" spans="7:12" x14ac:dyDescent="0.25">
      <c r="G161" s="14">
        <v>155</v>
      </c>
      <c r="H161" s="24">
        <v>1850</v>
      </c>
      <c r="I161" s="9" t="s">
        <v>90</v>
      </c>
      <c r="J161" s="24">
        <v>39</v>
      </c>
      <c r="K161" s="9">
        <v>3</v>
      </c>
      <c r="L161" s="9">
        <f t="shared" si="2"/>
        <v>20.9</v>
      </c>
    </row>
    <row r="162" spans="7:12" x14ac:dyDescent="0.25">
      <c r="G162" s="14">
        <v>156</v>
      </c>
      <c r="H162" s="24">
        <v>1850</v>
      </c>
      <c r="I162" s="9" t="s">
        <v>91</v>
      </c>
      <c r="J162" s="24">
        <v>39</v>
      </c>
      <c r="K162" s="9">
        <v>4</v>
      </c>
      <c r="L162" s="9">
        <f t="shared" si="2"/>
        <v>20.3</v>
      </c>
    </row>
    <row r="163" spans="7:12" x14ac:dyDescent="0.25">
      <c r="G163" s="14"/>
      <c r="J163" s="24"/>
    </row>
    <row r="164" spans="7:12" x14ac:dyDescent="0.25">
      <c r="G164" s="14"/>
      <c r="J164" s="24"/>
    </row>
    <row r="165" spans="7:12" x14ac:dyDescent="0.25">
      <c r="G165" s="14"/>
      <c r="J165" s="24"/>
    </row>
    <row r="166" spans="7:12" x14ac:dyDescent="0.25">
      <c r="G166" s="14"/>
      <c r="J166" s="24"/>
    </row>
    <row r="167" spans="7:12" x14ac:dyDescent="0.25">
      <c r="G167" s="14"/>
      <c r="J167" s="24"/>
    </row>
    <row r="168" spans="7:12" x14ac:dyDescent="0.25">
      <c r="G168" s="14"/>
      <c r="J168" s="24"/>
    </row>
    <row r="169" spans="7:12" x14ac:dyDescent="0.25">
      <c r="G169" s="14"/>
      <c r="J169" s="24"/>
    </row>
    <row r="170" spans="7:12" x14ac:dyDescent="0.25">
      <c r="G170" s="14"/>
      <c r="J170" s="24"/>
    </row>
    <row r="171" spans="7:12" x14ac:dyDescent="0.25">
      <c r="G171" s="14"/>
      <c r="J171" s="24"/>
    </row>
    <row r="172" spans="7:12" x14ac:dyDescent="0.25">
      <c r="G172" s="14"/>
      <c r="J172" s="24"/>
    </row>
    <row r="173" spans="7:12" x14ac:dyDescent="0.25">
      <c r="G173" s="14"/>
      <c r="J173" s="24"/>
    </row>
    <row r="174" spans="7:12" x14ac:dyDescent="0.25">
      <c r="G174" s="14"/>
      <c r="J174" s="24"/>
    </row>
    <row r="175" spans="7:12" x14ac:dyDescent="0.25">
      <c r="G175" s="14"/>
      <c r="J175" s="24"/>
    </row>
    <row r="176" spans="7:12" x14ac:dyDescent="0.25">
      <c r="G176" s="14"/>
      <c r="J176" s="24"/>
    </row>
    <row r="177" spans="7:10" x14ac:dyDescent="0.25">
      <c r="G177" s="14"/>
      <c r="J177" s="24"/>
    </row>
    <row r="178" spans="7:10" x14ac:dyDescent="0.25">
      <c r="G178" s="14"/>
      <c r="J178" s="24"/>
    </row>
    <row r="179" spans="7:10" x14ac:dyDescent="0.25">
      <c r="G179" s="14"/>
      <c r="J179" s="24"/>
    </row>
    <row r="180" spans="7:10" x14ac:dyDescent="0.25">
      <c r="G180" s="14"/>
      <c r="J180" s="24"/>
    </row>
    <row r="181" spans="7:10" x14ac:dyDescent="0.25">
      <c r="G181" s="14"/>
      <c r="J181" s="24"/>
    </row>
    <row r="182" spans="7:10" x14ac:dyDescent="0.25">
      <c r="G182" s="14"/>
      <c r="J182" s="24"/>
    </row>
    <row r="183" spans="7:10" x14ac:dyDescent="0.25">
      <c r="G183" s="14"/>
      <c r="J183" s="24"/>
    </row>
    <row r="184" spans="7:10" x14ac:dyDescent="0.25">
      <c r="G184" s="14"/>
      <c r="J184" s="24"/>
    </row>
    <row r="185" spans="7:10" x14ac:dyDescent="0.25">
      <c r="G185" s="14"/>
      <c r="J185" s="24"/>
    </row>
    <row r="186" spans="7:10" x14ac:dyDescent="0.25">
      <c r="G186" s="14"/>
      <c r="J186" s="24"/>
    </row>
    <row r="187" spans="7:10" x14ac:dyDescent="0.25">
      <c r="G187" s="14"/>
      <c r="J187" s="24"/>
    </row>
    <row r="188" spans="7:10" x14ac:dyDescent="0.25">
      <c r="G188" s="14"/>
      <c r="J188" s="24"/>
    </row>
    <row r="189" spans="7:10" x14ac:dyDescent="0.25">
      <c r="G189" s="14"/>
      <c r="J189" s="24"/>
    </row>
    <row r="190" spans="7:10" x14ac:dyDescent="0.25">
      <c r="G190" s="14"/>
      <c r="J190" s="24"/>
    </row>
    <row r="191" spans="7:10" x14ac:dyDescent="0.25">
      <c r="G191" s="14"/>
      <c r="J191" s="24"/>
    </row>
    <row r="192" spans="7:10" x14ac:dyDescent="0.25">
      <c r="G192" s="14"/>
      <c r="J192" s="24"/>
    </row>
    <row r="193" spans="7:10" x14ac:dyDescent="0.25">
      <c r="G193" s="14"/>
      <c r="J193" s="24"/>
    </row>
    <row r="194" spans="7:10" x14ac:dyDescent="0.25">
      <c r="G194" s="14"/>
      <c r="J194" s="24"/>
    </row>
    <row r="195" spans="7:10" x14ac:dyDescent="0.25">
      <c r="G195" s="14"/>
      <c r="J195" s="24"/>
    </row>
    <row r="196" spans="7:10" x14ac:dyDescent="0.25">
      <c r="G196" s="14"/>
      <c r="J196" s="24"/>
    </row>
    <row r="197" spans="7:10" x14ac:dyDescent="0.25">
      <c r="G197" s="14"/>
      <c r="J197" s="24"/>
    </row>
    <row r="198" spans="7:10" x14ac:dyDescent="0.25">
      <c r="G198" s="14"/>
      <c r="J198" s="24"/>
    </row>
    <row r="199" spans="7:10" x14ac:dyDescent="0.25">
      <c r="G199" s="14"/>
      <c r="J199" s="24"/>
    </row>
    <row r="200" spans="7:10" x14ac:dyDescent="0.25">
      <c r="G200" s="14"/>
      <c r="J200" s="24"/>
    </row>
    <row r="201" spans="7:10" x14ac:dyDescent="0.25">
      <c r="G201" s="14"/>
      <c r="J201" s="24"/>
    </row>
    <row r="202" spans="7:10" x14ac:dyDescent="0.25">
      <c r="G202" s="14"/>
      <c r="J202" s="24"/>
    </row>
    <row r="203" spans="7:10" x14ac:dyDescent="0.25">
      <c r="G203" s="14"/>
      <c r="J203" s="24"/>
    </row>
    <row r="204" spans="7:10" x14ac:dyDescent="0.25">
      <c r="G204" s="14"/>
      <c r="J204" s="24"/>
    </row>
    <row r="205" spans="7:10" x14ac:dyDescent="0.25">
      <c r="G205" s="14"/>
      <c r="J205" s="24"/>
    </row>
    <row r="206" spans="7:10" x14ac:dyDescent="0.25">
      <c r="G206" s="14"/>
      <c r="J206" s="24"/>
    </row>
    <row r="207" spans="7:10" x14ac:dyDescent="0.25">
      <c r="G207" s="14"/>
      <c r="J207" s="24"/>
    </row>
    <row r="208" spans="7:10" x14ac:dyDescent="0.25">
      <c r="G208" s="14"/>
      <c r="J208" s="24"/>
    </row>
    <row r="209" spans="7:10" x14ac:dyDescent="0.25">
      <c r="G209" s="14"/>
      <c r="J209" s="24"/>
    </row>
    <row r="210" spans="7:10" x14ac:dyDescent="0.25">
      <c r="G210" s="14"/>
      <c r="J210" s="24"/>
    </row>
    <row r="211" spans="7:10" x14ac:dyDescent="0.25">
      <c r="G211" s="14"/>
      <c r="J211" s="24"/>
    </row>
    <row r="212" spans="7:10" x14ac:dyDescent="0.25">
      <c r="G212" s="14"/>
      <c r="J212" s="24"/>
    </row>
    <row r="213" spans="7:10" x14ac:dyDescent="0.25">
      <c r="G213" s="14"/>
      <c r="J213" s="24"/>
    </row>
    <row r="214" spans="7:10" x14ac:dyDescent="0.25">
      <c r="G214" s="14"/>
      <c r="J214" s="24"/>
    </row>
    <row r="215" spans="7:10" x14ac:dyDescent="0.25">
      <c r="G215" s="14"/>
      <c r="J215" s="24"/>
    </row>
    <row r="216" spans="7:10" x14ac:dyDescent="0.25">
      <c r="G216" s="14"/>
      <c r="J216" s="24"/>
    </row>
    <row r="217" spans="7:10" x14ac:dyDescent="0.25">
      <c r="G217" s="14"/>
      <c r="J217" s="24"/>
    </row>
    <row r="218" spans="7:10" x14ac:dyDescent="0.25">
      <c r="G218" s="14"/>
      <c r="J218" s="24"/>
    </row>
    <row r="219" spans="7:10" x14ac:dyDescent="0.25">
      <c r="G219" s="14"/>
      <c r="J219" s="24"/>
    </row>
    <row r="220" spans="7:10" x14ac:dyDescent="0.25">
      <c r="G220" s="14"/>
      <c r="J220" s="24"/>
    </row>
    <row r="221" spans="7:10" x14ac:dyDescent="0.25">
      <c r="G221" s="14"/>
      <c r="J221" s="24"/>
    </row>
    <row r="222" spans="7:10" x14ac:dyDescent="0.25">
      <c r="G222" s="14"/>
      <c r="J222" s="24"/>
    </row>
    <row r="223" spans="7:10" x14ac:dyDescent="0.25">
      <c r="G223" s="14"/>
      <c r="J223" s="24"/>
    </row>
    <row r="224" spans="7:10" x14ac:dyDescent="0.25">
      <c r="G224" s="14"/>
      <c r="J224" s="24"/>
    </row>
    <row r="225" spans="7:10" x14ac:dyDescent="0.25">
      <c r="G225" s="14"/>
      <c r="J225" s="24"/>
    </row>
    <row r="226" spans="7:10" x14ac:dyDescent="0.25">
      <c r="G226" s="14"/>
      <c r="J226" s="24"/>
    </row>
    <row r="227" spans="7:10" x14ac:dyDescent="0.25">
      <c r="G227" s="14"/>
      <c r="J227" s="24"/>
    </row>
    <row r="228" spans="7:10" x14ac:dyDescent="0.25">
      <c r="G228" s="14"/>
      <c r="J228" s="24"/>
    </row>
    <row r="229" spans="7:10" x14ac:dyDescent="0.25">
      <c r="G229" s="14"/>
      <c r="J229" s="24"/>
    </row>
    <row r="230" spans="7:10" x14ac:dyDescent="0.25">
      <c r="G230" s="14"/>
      <c r="J230" s="24"/>
    </row>
    <row r="231" spans="7:10" x14ac:dyDescent="0.25">
      <c r="G231" s="14"/>
      <c r="J231" s="24"/>
    </row>
    <row r="232" spans="7:10" x14ac:dyDescent="0.25">
      <c r="G232" s="14"/>
      <c r="J232" s="24"/>
    </row>
    <row r="233" spans="7:10" x14ac:dyDescent="0.25">
      <c r="G233" s="14"/>
      <c r="J233" s="24"/>
    </row>
    <row r="234" spans="7:10" x14ac:dyDescent="0.25">
      <c r="G234" s="14"/>
      <c r="J234" s="24"/>
    </row>
    <row r="235" spans="7:10" x14ac:dyDescent="0.25">
      <c r="G235" s="14"/>
      <c r="J235" s="24"/>
    </row>
    <row r="236" spans="7:10" x14ac:dyDescent="0.25">
      <c r="G236" s="14"/>
      <c r="J236" s="24"/>
    </row>
    <row r="237" spans="7:10" x14ac:dyDescent="0.25">
      <c r="G237" s="14"/>
      <c r="J237" s="24"/>
    </row>
    <row r="238" spans="7:10" x14ac:dyDescent="0.25">
      <c r="G238" s="14"/>
      <c r="J238" s="24"/>
    </row>
    <row r="239" spans="7:10" x14ac:dyDescent="0.25">
      <c r="G239" s="14"/>
      <c r="J239" s="24"/>
    </row>
    <row r="240" spans="7:10" x14ac:dyDescent="0.25">
      <c r="G240" s="14"/>
      <c r="J240" s="24"/>
    </row>
    <row r="241" spans="7:12" x14ac:dyDescent="0.25">
      <c r="G241" s="14"/>
      <c r="J241" s="24"/>
    </row>
    <row r="242" spans="7:12" x14ac:dyDescent="0.25">
      <c r="G242" s="14"/>
      <c r="J242" s="24"/>
    </row>
    <row r="243" spans="7:12" x14ac:dyDescent="0.25">
      <c r="G243" s="14"/>
      <c r="J243" s="24"/>
    </row>
    <row r="244" spans="7:12" x14ac:dyDescent="0.25">
      <c r="G244" s="14"/>
      <c r="J244" s="24"/>
    </row>
    <row r="245" spans="7:12" x14ac:dyDescent="0.25">
      <c r="G245" s="14"/>
      <c r="J245" s="24"/>
    </row>
    <row r="246" spans="7:12" x14ac:dyDescent="0.25">
      <c r="G246" s="14"/>
      <c r="J246" s="24"/>
    </row>
    <row r="247" spans="7:12" x14ac:dyDescent="0.25">
      <c r="G247" s="14"/>
      <c r="J247" s="24"/>
    </row>
    <row r="248" spans="7:12" x14ac:dyDescent="0.25">
      <c r="G248" s="14"/>
      <c r="J248" s="24"/>
    </row>
    <row r="249" spans="7:12" x14ac:dyDescent="0.25">
      <c r="G249" s="14"/>
      <c r="J249" s="24"/>
    </row>
    <row r="250" spans="7:12" x14ac:dyDescent="0.25">
      <c r="G250" s="14"/>
      <c r="J250" s="24"/>
    </row>
    <row r="251" spans="7:12" x14ac:dyDescent="0.25">
      <c r="G251"/>
      <c r="H251" s="13"/>
      <c r="I251"/>
      <c r="J251"/>
      <c r="K251"/>
      <c r="L251"/>
    </row>
  </sheetData>
  <hyperlinks>
    <hyperlink ref="A1" location="Contents!A1" display="Contents"/>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66"/>
  <sheetViews>
    <sheetView workbookViewId="0">
      <pane xSplit="1" ySplit="5" topLeftCell="B6" activePane="bottomRight" state="frozen"/>
      <selection pane="topRight" activeCell="B1" sqref="B1"/>
      <selection pane="bottomLeft" activeCell="A6" sqref="A6"/>
      <selection pane="bottomRight"/>
    </sheetView>
  </sheetViews>
  <sheetFormatPr defaultColWidth="9.140625" defaultRowHeight="15" x14ac:dyDescent="0.25"/>
  <cols>
    <col min="1" max="1" width="10.7109375" style="21" customWidth="1"/>
    <col min="2" max="2" width="6.5703125" style="14" bestFit="1" customWidth="1"/>
    <col min="3" max="3" width="6.5703125" style="14" customWidth="1"/>
    <col min="4" max="16384" width="9.140625" style="9"/>
  </cols>
  <sheetData>
    <row r="1" spans="1:4" x14ac:dyDescent="0.25">
      <c r="A1" s="115" t="s">
        <v>349</v>
      </c>
      <c r="B1" s="98" t="s">
        <v>102</v>
      </c>
    </row>
    <row r="2" spans="1:4" x14ac:dyDescent="0.25">
      <c r="B2" s="98" t="s">
        <v>103</v>
      </c>
      <c r="D2" s="14"/>
    </row>
    <row r="3" spans="1:4" x14ac:dyDescent="0.25">
      <c r="B3" s="99" t="s">
        <v>275</v>
      </c>
      <c r="D3" s="14"/>
    </row>
    <row r="4" spans="1:4" x14ac:dyDescent="0.25">
      <c r="A4" s="25"/>
      <c r="D4" s="14"/>
    </row>
    <row r="5" spans="1:4" x14ac:dyDescent="0.25">
      <c r="A5" s="21" t="s">
        <v>2</v>
      </c>
    </row>
    <row r="6" spans="1:4" x14ac:dyDescent="0.25">
      <c r="A6" s="21">
        <v>1790</v>
      </c>
      <c r="B6" s="14">
        <v>11</v>
      </c>
    </row>
    <row r="7" spans="1:4" x14ac:dyDescent="0.25">
      <c r="A7" s="21">
        <v>91</v>
      </c>
      <c r="B7" s="14">
        <v>11.7</v>
      </c>
    </row>
    <row r="8" spans="1:4" x14ac:dyDescent="0.25">
      <c r="A8" s="21">
        <v>92</v>
      </c>
      <c r="B8" s="14">
        <v>11.4</v>
      </c>
    </row>
    <row r="9" spans="1:4" x14ac:dyDescent="0.25">
      <c r="A9" s="21">
        <v>93</v>
      </c>
      <c r="B9" s="14">
        <v>11.6</v>
      </c>
    </row>
    <row r="10" spans="1:4" x14ac:dyDescent="0.25">
      <c r="A10" s="21">
        <v>94</v>
      </c>
      <c r="B10" s="14">
        <v>10.8</v>
      </c>
    </row>
    <row r="11" spans="1:4" x14ac:dyDescent="0.25">
      <c r="A11" s="21">
        <v>1795</v>
      </c>
      <c r="B11" s="14">
        <v>11.5</v>
      </c>
    </row>
    <row r="12" spans="1:4" x14ac:dyDescent="0.25">
      <c r="A12" s="28">
        <v>96</v>
      </c>
      <c r="B12" s="14">
        <v>10.199999999999999</v>
      </c>
    </row>
    <row r="13" spans="1:4" x14ac:dyDescent="0.25">
      <c r="A13" s="28">
        <v>97</v>
      </c>
      <c r="B13" s="14">
        <v>11</v>
      </c>
    </row>
    <row r="14" spans="1:4" x14ac:dyDescent="0.25">
      <c r="A14" s="28">
        <v>98</v>
      </c>
      <c r="B14" s="14">
        <v>12.6</v>
      </c>
    </row>
    <row r="15" spans="1:4" x14ac:dyDescent="0.25">
      <c r="A15" s="25" t="s">
        <v>104</v>
      </c>
      <c r="B15" s="14">
        <v>13.5</v>
      </c>
    </row>
    <row r="16" spans="1:4" x14ac:dyDescent="0.25">
      <c r="A16" s="25" t="s">
        <v>105</v>
      </c>
      <c r="B16" s="11">
        <v>15.2</v>
      </c>
      <c r="C16" s="11"/>
    </row>
    <row r="17" spans="1:3" x14ac:dyDescent="0.25">
      <c r="A17" s="35" t="s">
        <v>92</v>
      </c>
      <c r="B17" s="11">
        <v>15.8</v>
      </c>
      <c r="C17" s="11"/>
    </row>
    <row r="18" spans="1:3" x14ac:dyDescent="0.25">
      <c r="A18" s="25" t="s">
        <v>93</v>
      </c>
      <c r="B18" s="11">
        <v>16.7</v>
      </c>
      <c r="C18" s="11"/>
    </row>
    <row r="19" spans="1:3" x14ac:dyDescent="0.25">
      <c r="A19" s="25" t="s">
        <v>94</v>
      </c>
      <c r="B19" s="11">
        <v>16.5</v>
      </c>
      <c r="C19" s="11"/>
    </row>
    <row r="20" spans="1:3" x14ac:dyDescent="0.25">
      <c r="A20" s="25" t="s">
        <v>95</v>
      </c>
      <c r="B20" s="11">
        <v>17.399999999999999</v>
      </c>
      <c r="C20" s="11"/>
    </row>
    <row r="21" spans="1:3" x14ac:dyDescent="0.25">
      <c r="A21" s="28">
        <v>1805</v>
      </c>
      <c r="B21" s="11">
        <v>16.899999999999999</v>
      </c>
      <c r="C21" s="11"/>
    </row>
    <row r="22" spans="1:3" x14ac:dyDescent="0.25">
      <c r="A22" s="25" t="s">
        <v>96</v>
      </c>
      <c r="B22" s="11">
        <v>16.8</v>
      </c>
      <c r="C22" s="11"/>
    </row>
    <row r="23" spans="1:3" x14ac:dyDescent="0.25">
      <c r="A23" s="25" t="s">
        <v>97</v>
      </c>
      <c r="B23" s="11">
        <v>15.7</v>
      </c>
      <c r="C23" s="11"/>
    </row>
    <row r="24" spans="1:3" x14ac:dyDescent="0.25">
      <c r="A24" s="25" t="s">
        <v>98</v>
      </c>
      <c r="B24" s="11">
        <v>17.100000000000001</v>
      </c>
      <c r="C24" s="11"/>
    </row>
    <row r="25" spans="1:3" x14ac:dyDescent="0.25">
      <c r="A25" s="25" t="s">
        <v>99</v>
      </c>
      <c r="B25" s="11">
        <v>16.899999999999999</v>
      </c>
      <c r="C25" s="11"/>
    </row>
    <row r="26" spans="1:3" x14ac:dyDescent="0.25">
      <c r="A26" s="28">
        <v>1810</v>
      </c>
      <c r="B26" s="11">
        <v>22.5</v>
      </c>
      <c r="C26" s="11"/>
    </row>
    <row r="27" spans="1:3" x14ac:dyDescent="0.25">
      <c r="A27" s="28">
        <v>11</v>
      </c>
      <c r="B27" s="11">
        <v>23.3</v>
      </c>
      <c r="C27" s="11"/>
    </row>
    <row r="28" spans="1:3" x14ac:dyDescent="0.25">
      <c r="A28" s="28">
        <v>12</v>
      </c>
      <c r="B28" s="11">
        <v>23.2</v>
      </c>
      <c r="C28" s="11"/>
    </row>
    <row r="29" spans="1:3" x14ac:dyDescent="0.25">
      <c r="A29" s="28">
        <v>13</v>
      </c>
      <c r="B29" s="11">
        <v>24</v>
      </c>
      <c r="C29" s="11"/>
    </row>
    <row r="30" spans="1:3" x14ac:dyDescent="0.25">
      <c r="A30" s="28">
        <v>14</v>
      </c>
      <c r="B30" s="11">
        <v>26.9</v>
      </c>
      <c r="C30" s="11"/>
    </row>
    <row r="31" spans="1:3" x14ac:dyDescent="0.25">
      <c r="A31" s="28">
        <v>1815</v>
      </c>
      <c r="B31" s="11">
        <v>26.9</v>
      </c>
      <c r="C31" s="11"/>
    </row>
    <row r="32" spans="1:3" x14ac:dyDescent="0.25">
      <c r="A32" s="28">
        <v>16</v>
      </c>
      <c r="B32" s="11">
        <v>26.6</v>
      </c>
      <c r="C32" s="11"/>
    </row>
    <row r="33" spans="1:3" x14ac:dyDescent="0.25">
      <c r="A33" s="28">
        <v>17</v>
      </c>
      <c r="B33" s="11">
        <v>28.2</v>
      </c>
      <c r="C33" s="11"/>
    </row>
    <row r="34" spans="1:3" x14ac:dyDescent="0.25">
      <c r="A34" s="28">
        <v>18</v>
      </c>
      <c r="B34" s="11">
        <v>27.2</v>
      </c>
      <c r="C34" s="11"/>
    </row>
    <row r="35" spans="1:3" x14ac:dyDescent="0.25">
      <c r="A35" s="25" t="s">
        <v>106</v>
      </c>
      <c r="B35" s="11">
        <v>25.2</v>
      </c>
    </row>
    <row r="36" spans="1:3" x14ac:dyDescent="0.25">
      <c r="A36" s="21">
        <v>1820</v>
      </c>
      <c r="B36" s="14">
        <v>23.9</v>
      </c>
    </row>
    <row r="37" spans="1:3" x14ac:dyDescent="0.25">
      <c r="A37" s="21">
        <v>21</v>
      </c>
      <c r="B37" s="14">
        <v>21.6</v>
      </c>
    </row>
    <row r="38" spans="1:3" x14ac:dyDescent="0.25">
      <c r="A38" s="21">
        <v>22</v>
      </c>
      <c r="B38" s="14">
        <v>17.899999999999999</v>
      </c>
    </row>
    <row r="39" spans="1:3" x14ac:dyDescent="0.25">
      <c r="A39" s="21">
        <v>23</v>
      </c>
      <c r="B39" s="14">
        <v>18.600000000000001</v>
      </c>
    </row>
    <row r="40" spans="1:3" x14ac:dyDescent="0.25">
      <c r="A40" s="21">
        <v>24</v>
      </c>
      <c r="B40" s="14">
        <v>20.100000000000001</v>
      </c>
    </row>
    <row r="41" spans="1:3" x14ac:dyDescent="0.25">
      <c r="A41" s="28">
        <v>1825</v>
      </c>
      <c r="B41" s="11">
        <v>20</v>
      </c>
    </row>
    <row r="42" spans="1:3" x14ac:dyDescent="0.25">
      <c r="A42" s="28">
        <v>26</v>
      </c>
      <c r="B42" s="11">
        <v>22.3</v>
      </c>
    </row>
    <row r="43" spans="1:3" x14ac:dyDescent="0.25">
      <c r="A43" s="28">
        <v>27</v>
      </c>
      <c r="B43" s="11">
        <v>21.6</v>
      </c>
    </row>
    <row r="44" spans="1:3" x14ac:dyDescent="0.25">
      <c r="A44" s="28">
        <v>28</v>
      </c>
      <c r="B44" s="11">
        <v>21</v>
      </c>
    </row>
    <row r="45" spans="1:3" x14ac:dyDescent="0.25">
      <c r="A45" s="28">
        <v>29</v>
      </c>
      <c r="B45" s="11">
        <v>19.600000000000001</v>
      </c>
    </row>
    <row r="46" spans="1:3" x14ac:dyDescent="0.25">
      <c r="A46" s="28">
        <v>1830</v>
      </c>
      <c r="B46" s="11">
        <v>20.5</v>
      </c>
    </row>
    <row r="47" spans="1:3" x14ac:dyDescent="0.25">
      <c r="A47" s="28">
        <v>31</v>
      </c>
      <c r="B47" s="11">
        <v>18.600000000000001</v>
      </c>
    </row>
    <row r="48" spans="1:3" x14ac:dyDescent="0.25">
      <c r="A48" s="28">
        <v>32</v>
      </c>
      <c r="B48" s="11">
        <v>18.100000000000001</v>
      </c>
    </row>
    <row r="49" spans="1:2" x14ac:dyDescent="0.25">
      <c r="A49" s="28">
        <v>33</v>
      </c>
      <c r="B49" s="11">
        <v>19.100000000000001</v>
      </c>
    </row>
    <row r="50" spans="1:2" x14ac:dyDescent="0.25">
      <c r="A50" s="28">
        <v>34</v>
      </c>
      <c r="B50" s="11">
        <v>18.8</v>
      </c>
    </row>
    <row r="51" spans="1:2" x14ac:dyDescent="0.25">
      <c r="A51" s="28">
        <v>1835</v>
      </c>
      <c r="B51" s="11">
        <v>18.100000000000001</v>
      </c>
    </row>
    <row r="52" spans="1:2" x14ac:dyDescent="0.25">
      <c r="A52" s="25" t="s">
        <v>107</v>
      </c>
      <c r="B52" s="11">
        <v>17.8</v>
      </c>
    </row>
    <row r="53" spans="1:2" x14ac:dyDescent="0.25">
      <c r="A53" s="28">
        <v>37</v>
      </c>
      <c r="B53" s="11">
        <v>18.3</v>
      </c>
    </row>
    <row r="54" spans="1:2" x14ac:dyDescent="0.25">
      <c r="A54" s="28">
        <v>38</v>
      </c>
      <c r="B54" s="11">
        <v>19</v>
      </c>
    </row>
    <row r="55" spans="1:2" x14ac:dyDescent="0.25">
      <c r="A55" s="28">
        <v>39</v>
      </c>
      <c r="B55" s="11">
        <v>17.7</v>
      </c>
    </row>
    <row r="56" spans="1:2" x14ac:dyDescent="0.25">
      <c r="A56" s="28">
        <v>1840</v>
      </c>
      <c r="B56" s="11">
        <v>16.8</v>
      </c>
    </row>
    <row r="57" spans="1:2" x14ac:dyDescent="0.25">
      <c r="A57" s="28">
        <v>41</v>
      </c>
      <c r="B57" s="11">
        <v>16.899999999999999</v>
      </c>
    </row>
    <row r="58" spans="1:2" x14ac:dyDescent="0.25">
      <c r="A58" s="28">
        <v>42</v>
      </c>
      <c r="B58" s="11">
        <v>18.600000000000001</v>
      </c>
    </row>
    <row r="59" spans="1:2" x14ac:dyDescent="0.25">
      <c r="A59" s="28">
        <v>43</v>
      </c>
      <c r="B59" s="11">
        <v>19.600000000000001</v>
      </c>
    </row>
    <row r="60" spans="1:2" x14ac:dyDescent="0.25">
      <c r="A60" s="28">
        <v>44</v>
      </c>
      <c r="B60" s="11">
        <v>21.3</v>
      </c>
    </row>
    <row r="61" spans="1:2" x14ac:dyDescent="0.25">
      <c r="A61" s="28">
        <v>1845</v>
      </c>
      <c r="B61" s="11">
        <v>21.8</v>
      </c>
    </row>
    <row r="62" spans="1:2" x14ac:dyDescent="0.25">
      <c r="A62" s="28">
        <v>46</v>
      </c>
      <c r="B62" s="11">
        <v>21.2</v>
      </c>
    </row>
    <row r="63" spans="1:2" x14ac:dyDescent="0.25">
      <c r="A63" s="28">
        <v>47</v>
      </c>
      <c r="B63" s="11">
        <v>20</v>
      </c>
    </row>
    <row r="64" spans="1:2" x14ac:dyDescent="0.25">
      <c r="A64" s="28">
        <v>48</v>
      </c>
      <c r="B64" s="11">
        <v>19.100000000000001</v>
      </c>
    </row>
    <row r="65" spans="1:2" x14ac:dyDescent="0.25">
      <c r="A65" s="28">
        <v>49</v>
      </c>
      <c r="B65" s="11">
        <v>19.5</v>
      </c>
    </row>
    <row r="66" spans="1:2" x14ac:dyDescent="0.25">
      <c r="A66" s="28">
        <v>1850</v>
      </c>
      <c r="B66" s="11">
        <v>20.5</v>
      </c>
    </row>
  </sheetData>
  <hyperlinks>
    <hyperlink ref="A1" location="Contents!A1" display="Contents"/>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Contents</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Ryland</dc:creator>
  <cp:lastModifiedBy>Thomas, Ryland</cp:lastModifiedBy>
  <cp:lastPrinted>2020-09-12T17:44:51Z</cp:lastPrinted>
  <dcterms:created xsi:type="dcterms:W3CDTF">2019-11-01T18:58:06Z</dcterms:created>
  <dcterms:modified xsi:type="dcterms:W3CDTF">2020-09-15T12:07:39Z</dcterms:modified>
</cp:coreProperties>
</file>